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6" activeTab="7"/>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 name="INGRESOS Y GASTOS AGOSTO 2019" sheetId="20" r:id="rId8"/>
  </sheets>
  <definedNames>
    <definedName name="_xlnm._FilterDatabase" localSheetId="3" hidden="1">'INGRESOS Y GASTOS ABRIL 2019'!$B$23:$E$306</definedName>
    <definedName name="_xlnm._FilterDatabase" localSheetId="7" hidden="1">'INGRESOS Y GASTOS AGOSTO 2019'!$B$23:$E$259</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8" l="1"/>
  <c r="E260" i="20"/>
  <c r="D260" i="20"/>
  <c r="F260" i="20" s="1"/>
  <c r="F21" i="20"/>
  <c r="F22" i="20" s="1"/>
  <c r="F23" i="20" s="1"/>
  <c r="F24" i="20" s="1"/>
  <c r="F25" i="20" s="1"/>
  <c r="F26" i="20" s="1"/>
  <c r="F27" i="20" s="1"/>
  <c r="F28" i="20" s="1"/>
  <c r="F29" i="20" s="1"/>
  <c r="F30" i="20" s="1"/>
  <c r="F31" i="20" s="1"/>
  <c r="F32" i="20" s="1"/>
  <c r="F33" i="20" s="1"/>
  <c r="F34" i="20" s="1"/>
  <c r="F35" i="20" s="1"/>
  <c r="F36" i="20" s="1"/>
  <c r="F37" i="20" s="1"/>
  <c r="F38" i="20" s="1"/>
  <c r="F39" i="20" s="1"/>
  <c r="F40" i="20" s="1"/>
  <c r="F41" i="20" s="1"/>
  <c r="F42" i="20" s="1"/>
  <c r="F43" i="20" s="1"/>
  <c r="F44" i="20" s="1"/>
  <c r="F45" i="20" s="1"/>
  <c r="F46" i="20" s="1"/>
  <c r="F47" i="20" s="1"/>
  <c r="F48" i="20" s="1"/>
  <c r="F49" i="20" s="1"/>
  <c r="F50" i="20" s="1"/>
  <c r="F51" i="20" s="1"/>
  <c r="F52" i="20" s="1"/>
  <c r="F53" i="20" s="1"/>
  <c r="F54" i="20" s="1"/>
  <c r="F55" i="20" s="1"/>
  <c r="F56" i="20" s="1"/>
  <c r="F57" i="20" s="1"/>
  <c r="F58" i="20" s="1"/>
  <c r="F59" i="20" s="1"/>
  <c r="F60" i="20" s="1"/>
  <c r="F61"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F89" i="20" s="1"/>
  <c r="F90" i="20" s="1"/>
  <c r="F91" i="20" s="1"/>
  <c r="F92" i="20" s="1"/>
  <c r="F93" i="20" s="1"/>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F361" i="17" l="1"/>
  <c r="E272" i="18"/>
  <c r="D272" i="18"/>
  <c r="F272" i="18" s="1"/>
  <c r="F21" i="18"/>
  <c r="F22" i="18" s="1"/>
  <c r="F23"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<sst xmlns="http://schemas.openxmlformats.org/spreadsheetml/2006/main" count="6726" uniqueCount="3570">
  <si>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</si>
  <si>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</si>
  <si>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</si>
  <si>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</si>
  <si>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</si>
  <si>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</si>
  <si>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</si>
  <si>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</si>
  <si>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</si>
  <si>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</si>
  <si>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</si>
  <si>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</si>
  <si>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</si>
  <si>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</si>
  <si>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</si>
  <si>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</si>
  <si>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</si>
  <si>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</si>
  <si>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</si>
  <si>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</si>
  <si>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</si>
  <si>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</si>
  <si>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</si>
  <si>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</si>
  <si>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</si>
  <si>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</si>
  <si>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</si>
  <si>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</si>
  <si>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</si>
  <si>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</si>
  <si>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</si>
  <si>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</si>
  <si>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</si>
  <si>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</si>
  <si>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</si>
  <si>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</si>
  <si>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</si>
  <si>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</si>
  <si>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</si>
  <si>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</si>
  <si>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</si>
  <si>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</si>
  <si>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</si>
  <si>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</si>
  <si>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</si>
  <si>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</si>
  <si>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</si>
  <si>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</si>
  <si>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</si>
  <si>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</si>
  <si>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</si>
  <si>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</si>
  <si>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</si>
  <si>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</si>
  <si>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</si>
  <si>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</si>
  <si>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</si>
  <si>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</si>
  <si>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</si>
  <si>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</si>
  <si>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</si>
  <si>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</si>
  <si>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</si>
  <si>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</si>
  <si>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</si>
  <si>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</si>
  <si>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</si>
  <si>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</si>
  <si>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</si>
  <si>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</si>
  <si>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</si>
  <si>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</si>
  <si>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</si>
  <si>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</si>
  <si>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</si>
  <si>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</si>
  <si>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</si>
  <si>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</si>
  <si>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</si>
  <si>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</si>
  <si>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</si>
  <si>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</si>
  <si>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</si>
  <si>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</si>
  <si>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</si>
  <si>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</si>
  <si>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</si>
  <si>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</si>
  <si>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</si>
  <si>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</si>
  <si>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</si>
  <si>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</si>
  <si>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</si>
  <si>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</si>
  <si>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</si>
  <si>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</si>
  <si>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</si>
  <si>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</si>
  <si>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</si>
  <si>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</si>
  <si>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</si>
  <si>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</si>
  <si>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</si>
  <si>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</si>
  <si>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</si>
  <si>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</si>
  <si>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</si>
  <si>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</si>
  <si>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</si>
  <si>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</si>
  <si>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</si>
  <si>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</si>
  <si>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</si>
  <si>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</si>
  <si>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</si>
  <si>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</si>
  <si>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</si>
  <si>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</si>
  <si>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</si>
  <si>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</si>
  <si>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</si>
  <si>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</si>
  <si>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</si>
  <si>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</si>
  <si>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</si>
  <si>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</si>
  <si>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</si>
  <si>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</si>
  <si>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</si>
  <si>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</si>
  <si>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</si>
  <si>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</si>
  <si>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</si>
  <si>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</si>
  <si>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</si>
  <si>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</si>
  <si>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</si>
  <si>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</si>
  <si>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</si>
  <si>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</si>
  <si>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</si>
  <si>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</si>
  <si>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</si>
  <si>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</si>
  <si>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</si>
  <si>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</si>
  <si>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</si>
  <si>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</si>
  <si>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</si>
  <si>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</si>
  <si>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</si>
  <si>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</si>
  <si>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</si>
  <si>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</si>
  <si>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</si>
  <si>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</si>
  <si>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</si>
  <si>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</si>
  <si>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</si>
  <si>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</si>
  <si>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</si>
  <si>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</si>
  <si>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</si>
  <si>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</si>
  <si>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</si>
  <si>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</si>
  <si>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</si>
  <si>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</si>
  <si>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</si>
  <si>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</si>
  <si>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</si>
  <si>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</si>
  <si>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</si>
  <si>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</si>
  <si>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</si>
  <si>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</si>
  <si>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</si>
  <si>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</si>
  <si>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</si>
  <si>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</si>
  <si>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</si>
  <si>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</si>
  <si>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</si>
  <si>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</si>
  <si>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</si>
  <si>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</si>
  <si>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</si>
  <si>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</si>
  <si>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</si>
  <si>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</si>
  <si>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</si>
  <si>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</si>
  <si>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</si>
  <si>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</si>
  <si>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</si>
  <si>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</si>
  <si>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</si>
  <si>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</si>
  <si>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</si>
  <si>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</si>
  <si>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</si>
  <si>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</si>
  <si>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</si>
  <si>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</si>
  <si>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</si>
  <si>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</si>
  <si>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</si>
  <si>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</si>
  <si>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</si>
  <si>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</si>
  <si>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</si>
  <si>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</si>
  <si>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</si>
  <si>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</si>
  <si>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</si>
  <si>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</si>
  <si>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</si>
  <si>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</si>
  <si>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</si>
  <si>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</si>
  <si>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</si>
  <si>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</si>
  <si>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</si>
  <si>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</si>
  <si>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</si>
  <si>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</si>
  <si>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</si>
  <si>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</si>
  <si>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</si>
  <si>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</si>
  <si>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</si>
  <si>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</si>
  <si>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</si>
  <si>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</si>
  <si>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</si>
  <si>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</si>
  <si>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</si>
  <si>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</si>
  <si>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</si>
  <si>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</si>
  <si>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</si>
  <si>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</si>
  <si>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</si>
  <si>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</si>
  <si>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</si>
  <si>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</si>
  <si>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</si>
  <si>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</si>
  <si>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</si>
  <si>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</si>
  <si>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</si>
  <si>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</si>
  <si>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</si>
  <si>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</si>
  <si>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</si>
  <si>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</si>
  <si>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</si>
  <si>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</si>
  <si>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</si>
  <si>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</si>
  <si>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</si>
  <si>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</si>
  <si>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</si>
  <si>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</si>
  <si>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</si>
  <si>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</si>
  <si>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</si>
  <si>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</si>
  <si>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</si>
  <si>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</si>
  <si>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</si>
  <si>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</si>
  <si>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</si>
  <si>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</si>
  <si>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</si>
  <si>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</si>
  <si>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</si>
  <si>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</si>
  <si>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</si>
  <si>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</si>
  <si>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</si>
  <si>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</si>
  <si>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</si>
  <si>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</si>
  <si>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</si>
  <si>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</si>
  <si>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</si>
  <si>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</si>
  <si>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</si>
  <si>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</si>
  <si>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</si>
  <si>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</si>
  <si>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</si>
  <si>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</si>
  <si>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</si>
  <si>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</si>
  <si>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</si>
  <si>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</si>
  <si>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</si>
  <si>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</si>
  <si>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</si>
  <si>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</si>
  <si>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</si>
  <si>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</si>
  <si>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</si>
  <si>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</si>
  <si>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</si>
  <si>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</si>
  <si>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</si>
  <si>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</si>
  <si>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</si>
  <si>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</si>
  <si>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</si>
  <si>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</si>
  <si>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</si>
  <si>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</si>
  <si>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</si>
  <si>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</si>
  <si>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</si>
  <si>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</si>
  <si>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</si>
  <si>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</si>
  <si>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</si>
  <si>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</si>
  <si>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</si>
  <si>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</si>
  <si>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</si>
  <si>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</si>
  <si>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</si>
  <si>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</si>
  <si>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</si>
  <si>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</si>
  <si>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</si>
  <si>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</si>
  <si>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</si>
  <si>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</si>
  <si>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</si>
  <si>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</si>
  <si>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</si>
  <si>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</si>
  <si>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</si>
  <si>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</si>
  <si>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</si>
  <si>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</si>
  <si>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</si>
  <si>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</si>
  <si>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</si>
  <si>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</si>
  <si>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</si>
  <si>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</si>
  <si>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</si>
  <si>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</si>
  <si>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</si>
  <si>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</si>
  <si>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</si>
  <si>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</si>
  <si>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</si>
  <si>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</si>
  <si>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</si>
  <si>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</si>
  <si>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</si>
  <si>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</si>
  <si>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</si>
  <si>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</si>
  <si>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</si>
  <si>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</si>
  <si>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</si>
  <si>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</si>
  <si>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</si>
  <si>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</si>
  <si>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</si>
  <si>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</si>
  <si>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</si>
  <si>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</si>
  <si>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</si>
  <si>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</si>
  <si>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</si>
  <si>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</si>
  <si>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</si>
  <si>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</si>
  <si>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</si>
  <si>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</si>
  <si>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</si>
  <si>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</si>
  <si>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</si>
  <si>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</si>
  <si>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</si>
  <si>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</si>
  <si>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</si>
  <si>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</si>
  <si>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</si>
  <si>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</si>
  <si>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</si>
  <si>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</si>
  <si>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</si>
  <si>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</si>
  <si>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</si>
  <si>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</si>
  <si>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</si>
  <si>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</si>
  <si>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</si>
  <si>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</si>
  <si>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</si>
  <si>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</si>
  <si>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</si>
  <si>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</si>
  <si>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</si>
  <si>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</si>
  <si>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</si>
  <si>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</si>
  <si>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</si>
  <si>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</si>
  <si>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</si>
  <si>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</si>
  <si>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</si>
  <si>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</si>
  <si>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</si>
  <si>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</si>
  <si>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</si>
  <si>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</si>
  <si>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</si>
  <si>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</si>
  <si>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</si>
  <si>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</si>
  <si>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</si>
  <si>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</si>
  <si>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</si>
  <si>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</si>
  <si>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</si>
  <si>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</si>
  <si>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</si>
  <si>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</si>
  <si>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</si>
  <si>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</si>
  <si>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</si>
  <si>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</si>
  <si>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</si>
  <si>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</si>
  <si>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</si>
  <si>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</si>
  <si>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</si>
  <si>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</si>
  <si>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</si>
  <si>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</si>
  <si>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</si>
  <si>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</si>
  <si>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</si>
  <si>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</si>
  <si>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</si>
  <si>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</si>
  <si>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</si>
  <si>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</si>
  <si>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</si>
  <si>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</si>
  <si>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</si>
  <si>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</si>
  <si>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</si>
  <si>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</si>
  <si>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</si>
  <si>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</si>
  <si>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</si>
  <si>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</si>
  <si>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</si>
  <si>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</si>
  <si>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</si>
  <si>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</si>
  <si>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</si>
  <si>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</si>
  <si>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</si>
  <si>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</si>
  <si>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</si>
  <si>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</si>
  <si>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</si>
  <si>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</si>
  <si>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</si>
  <si>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</si>
  <si>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</si>
  <si>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</si>
  <si>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</si>
  <si>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</si>
  <si>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</si>
  <si>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</si>
  <si>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</si>
  <si>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</si>
  <si>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</si>
  <si>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</si>
  <si>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</si>
  <si>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</si>
  <si>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</si>
  <si>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</si>
  <si>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</si>
  <si>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</si>
  <si>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</si>
  <si>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</si>
  <si>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</si>
  <si>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</si>
  <si>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</si>
  <si>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</si>
  <si>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</si>
  <si>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</si>
  <si>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</si>
  <si>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</si>
  <si>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</si>
  <si>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</si>
  <si>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</si>
  <si>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</si>
  <si>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</si>
  <si>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</si>
  <si>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</si>
  <si>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</si>
  <si>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</si>
  <si>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</si>
  <si>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</si>
  <si>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</si>
  <si>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</si>
  <si>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</si>
  <si>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</si>
  <si>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</si>
  <si>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</si>
  <si>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</si>
  <si>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</si>
  <si>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</si>
  <si>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</si>
  <si>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</si>
  <si>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</si>
  <si>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</si>
  <si>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</si>
  <si>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</si>
  <si>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</si>
  <si>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</si>
  <si>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</si>
  <si>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</si>
  <si>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</si>
  <si>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</si>
  <si>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</si>
  <si>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</si>
  <si>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</si>
  <si>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</si>
  <si>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</si>
  <si>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</si>
  <si>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</si>
  <si>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</si>
  <si>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</si>
  <si>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</si>
  <si>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</si>
  <si>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</si>
  <si>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</si>
  <si>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</si>
  <si>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</si>
  <si>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</si>
  <si>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</si>
  <si>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</si>
  <si>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</si>
  <si>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</si>
  <si>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</si>
  <si>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</si>
  <si>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</si>
  <si>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</si>
  <si>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</si>
  <si>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</si>
  <si>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</si>
  <si>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</si>
  <si>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</si>
  <si>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</si>
  <si>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</si>
  <si>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</si>
  <si>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</si>
  <si>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</si>
  <si>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</si>
  <si>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</si>
  <si>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</si>
  <si>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</si>
  <si>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</si>
  <si>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</si>
  <si>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</si>
  <si>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</si>
  <si>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</si>
  <si>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</si>
  <si>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</si>
  <si>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</si>
  <si>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</si>
  <si>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</si>
  <si>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</si>
  <si>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</si>
  <si>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</si>
  <si>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</si>
  <si>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</si>
  <si>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</si>
  <si>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</si>
  <si>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</si>
  <si>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</si>
  <si>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</si>
  <si>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</si>
  <si>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</si>
  <si>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</si>
  <si>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</si>
  <si>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</si>
  <si>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</si>
  <si>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</si>
  <si>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</si>
  <si>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</si>
  <si>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</si>
  <si>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</si>
  <si>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</si>
  <si>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</si>
  <si>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</si>
  <si>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</si>
  <si>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</si>
  <si>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</si>
  <si>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</si>
  <si>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</si>
  <si>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</si>
  <si>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</si>
  <si>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</si>
  <si>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</si>
  <si>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</si>
  <si>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</si>
  <si>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</si>
  <si>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</si>
  <si>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</si>
  <si>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</si>
  <si>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</si>
  <si>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</si>
  <si>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</si>
  <si>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</si>
  <si>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</si>
  <si>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</si>
  <si>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</si>
  <si>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</si>
  <si>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</si>
  <si>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</si>
  <si>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</si>
  <si>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</si>
  <si>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</si>
  <si>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</si>
  <si>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</si>
  <si>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</si>
  <si>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</si>
  <si>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</si>
  <si>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</si>
  <si>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</si>
  <si>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</si>
  <si>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</si>
  <si>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</si>
  <si>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</si>
  <si>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</si>
  <si>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</si>
  <si>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</si>
  <si>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</si>
  <si>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</si>
  <si>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</si>
  <si>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</si>
  <si>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</si>
  <si>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</si>
  <si>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</si>
  <si>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</si>
  <si>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</si>
  <si>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</si>
  <si>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</si>
  <si>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</si>
  <si>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</si>
  <si>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</si>
  <si>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</si>
  <si>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</si>
  <si>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</si>
  <si>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</si>
  <si>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</si>
  <si>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</si>
  <si>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</si>
  <si>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</si>
  <si>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</si>
  <si>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</si>
  <si>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</si>
  <si>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</si>
  <si>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</si>
  <si>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</si>
  <si>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</si>
  <si>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</si>
  <si>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</si>
  <si>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</si>
  <si>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</si>
  <si>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</si>
  <si>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</si>
  <si>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</si>
  <si>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</si>
  <si>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</si>
  <si>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</si>
  <si>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</si>
  <si>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</si>
  <si>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</si>
  <si>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</si>
  <si>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</si>
  <si>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</si>
  <si>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</si>
  <si>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</si>
  <si>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</si>
  <si>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</si>
  <si>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</si>
  <si>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</si>
  <si>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</si>
  <si>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</si>
  <si>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</si>
  <si>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</si>
  <si>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</si>
  <si>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</si>
  <si>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</si>
  <si>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</si>
  <si>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</si>
  <si>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</si>
  <si>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</si>
  <si>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</si>
  <si>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</si>
  <si>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</si>
  <si>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</si>
  <si>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</si>
  <si>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</si>
  <si>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</si>
  <si>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</si>
  <si>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</si>
  <si>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</si>
  <si>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</si>
  <si>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</si>
  <si>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</si>
  <si>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</si>
  <si>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</si>
  <si>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</si>
  <si>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</si>
  <si>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</si>
  <si>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</si>
  <si>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</si>
  <si>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</si>
  <si>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</si>
  <si>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</si>
  <si>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</si>
  <si>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</si>
  <si>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</si>
  <si>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</si>
  <si>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</si>
  <si>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</si>
  <si>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</si>
  <si>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</si>
  <si>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</si>
  <si>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</si>
  <si>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</si>
  <si>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</si>
  <si>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</si>
  <si>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</si>
  <si>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</si>
  <si>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</si>
  <si>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</si>
  <si>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</si>
  <si>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</si>
  <si>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</si>
  <si>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</si>
  <si>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</si>
  <si>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</si>
  <si>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</si>
  <si>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</si>
  <si>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</si>
  <si>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</si>
  <si>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</si>
  <si>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</si>
  <si>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</si>
  <si>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</si>
  <si>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</si>
  <si>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</si>
  <si>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</si>
  <si>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</si>
  <si>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</si>
  <si>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</si>
  <si>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</si>
  <si>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</si>
  <si>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</si>
  <si>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</si>
  <si>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</si>
  <si>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</si>
  <si>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</si>
  <si>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</si>
  <si>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</si>
  <si>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</si>
  <si>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</si>
  <si>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</si>
  <si>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</si>
  <si>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</si>
  <si>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</si>
  <si>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</si>
  <si>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</si>
  <si>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</si>
  <si>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</si>
  <si>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</si>
  <si>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</si>
  <si>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</si>
  <si>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</si>
  <si>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</si>
  <si>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</si>
  <si>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</si>
  <si>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</si>
  <si>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</si>
  <si>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</si>
  <si>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</si>
  <si>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</si>
  <si>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</si>
  <si>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</si>
  <si>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</si>
  <si>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</si>
  <si>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</si>
  <si>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</si>
  <si>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</si>
  <si>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</si>
  <si>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</si>
  <si>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</si>
  <si>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</si>
  <si>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</si>
  <si>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</si>
  <si>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</si>
  <si>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</si>
  <si>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</si>
  <si>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</si>
  <si>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</si>
  <si>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</si>
  <si>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</si>
  <si>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</si>
  <si>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</si>
  <si>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</si>
  <si>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</si>
  <si>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</si>
  <si>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</si>
  <si>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</si>
  <si>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</si>
  <si>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</si>
  <si>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</si>
  <si>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</si>
  <si>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</si>
  <si>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</si>
  <si>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</si>
  <si>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</si>
  <si>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</si>
  <si>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</si>
  <si>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</si>
  <si>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</si>
  <si>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</si>
  <si>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</si>
  <si>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</si>
  <si>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</si>
  <si>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</si>
  <si>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</si>
  <si>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</si>
  <si>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</si>
  <si>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</si>
  <si>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</si>
  <si>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</si>
  <si>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</si>
  <si>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</si>
  <si>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</si>
  <si>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</si>
  <si>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</si>
  <si>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</si>
  <si>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</si>
  <si>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</si>
  <si>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</si>
  <si>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</si>
  <si>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</si>
  <si>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</si>
  <si>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</si>
  <si>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</si>
  <si>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</si>
  <si>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</si>
  <si>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</si>
  <si>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</si>
  <si>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</si>
  <si>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</si>
  <si>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</si>
  <si>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</si>
  <si>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</si>
  <si>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</si>
  <si>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</si>
  <si>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</si>
  <si>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</si>
  <si>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</si>
  <si>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</si>
  <si>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</si>
  <si>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</si>
  <si>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</si>
  <si>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</si>
  <si>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</si>
  <si>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</si>
  <si>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</si>
  <si>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</si>
  <si>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</si>
  <si>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</si>
  <si>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</si>
  <si>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</si>
  <si>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</si>
  <si>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</si>
  <si>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</si>
  <si>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</si>
  <si>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</si>
  <si>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</si>
  <si>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</si>
  <si>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</si>
  <si>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</si>
  <si>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</si>
  <si>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</si>
  <si>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</si>
  <si>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</si>
  <si>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</si>
  <si>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</si>
  <si>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</si>
  <si>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</si>
  <si>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</si>
  <si>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</si>
  <si>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</si>
  <si>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</si>
  <si>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</si>
  <si>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</si>
  <si>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</si>
  <si>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</si>
  <si>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</si>
  <si>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</si>
  <si>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</si>
  <si>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</si>
  <si>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</si>
  <si>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</si>
  <si>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</si>
  <si>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</si>
  <si>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</si>
  <si>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</si>
  <si>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</si>
  <si>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</si>
  <si>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</si>
  <si>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</si>
  <si>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</si>
  <si>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</si>
  <si>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</si>
  <si>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</si>
  <si>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</si>
  <si>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</si>
  <si>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</si>
  <si>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</si>
  <si>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</si>
  <si>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</si>
  <si>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</si>
  <si>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</si>
  <si>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</si>
  <si>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</si>
  <si>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</si>
  <si>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</si>
  <si>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</si>
  <si>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</si>
  <si>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</si>
  <si>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</si>
  <si>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</si>
  <si>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</si>
  <si>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</si>
  <si>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</si>
  <si>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</si>
  <si>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</si>
  <si>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</si>
  <si>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</si>
  <si>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</si>
  <si>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</si>
  <si>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</si>
  <si>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</si>
  <si>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</si>
  <si>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</si>
  <si>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</si>
  <si>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</si>
  <si>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</si>
  <si>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</si>
  <si>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</si>
  <si>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</si>
  <si>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</si>
  <si>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</si>
  <si>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</si>
  <si>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</si>
  <si>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</si>
  <si>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</si>
  <si>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</si>
  <si>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</si>
  <si>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</si>
  <si>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</si>
  <si>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</si>
  <si>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</si>
  <si>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</si>
  <si>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</si>
  <si>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</si>
  <si>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</si>
  <si>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</si>
  <si>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</si>
  <si>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</si>
  <si>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</si>
  <si>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</si>
  <si>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</si>
  <si>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</si>
  <si>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</si>
  <si>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</si>
  <si>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</si>
  <si>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</si>
  <si>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</si>
  <si>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</si>
  <si>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</si>
  <si>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</si>
  <si>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</si>
  <si>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</si>
  <si>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</si>
  <si>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</si>
  <si>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</si>
  <si>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</si>
  <si>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</si>
  <si>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</si>
  <si>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</si>
  <si>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</si>
  <si>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</si>
  <si>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</si>
  <si>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</si>
  <si>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</si>
  <si>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</si>
  <si>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</si>
  <si>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</si>
  <si>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</si>
  <si>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</si>
  <si>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</si>
  <si>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</si>
  <si>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</si>
  <si>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</si>
  <si>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</si>
  <si>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</si>
  <si>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</si>
  <si>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</si>
  <si>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</si>
  <si>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</si>
  <si>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</si>
  <si>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</si>
  <si>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</si>
  <si>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</si>
  <si>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</si>
  <si>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</si>
  <si>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</si>
  <si>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</si>
  <si>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</si>
  <si>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</si>
  <si>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</si>
  <si>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</si>
  <si>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</si>
  <si>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</si>
  <si>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</si>
  <si>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</si>
  <si>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</si>
  <si>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</si>
  <si>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</si>
  <si>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</si>
  <si>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</si>
  <si>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</si>
  <si>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</si>
  <si>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</si>
  <si>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</si>
  <si>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</si>
  <si>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</si>
  <si>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</si>
  <si>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</si>
  <si>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</si>
  <si>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</si>
  <si>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</si>
  <si>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</si>
  <si>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</si>
  <si>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</si>
  <si>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</si>
  <si>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</si>
  <si>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</si>
  <si>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</si>
  <si>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</si>
  <si>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</si>
  <si>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</si>
  <si>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</si>
  <si>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</si>
  <si>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</si>
  <si>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</si>
  <si>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</si>
  <si>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</si>
  <si>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</si>
  <si>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</si>
  <si>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</si>
  <si>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</si>
  <si>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</si>
  <si>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</si>
  <si>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</si>
  <si>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</si>
  <si>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</si>
  <si>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</si>
  <si>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</si>
  <si>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</si>
  <si>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</si>
  <si>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</si>
  <si>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</si>
  <si>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</si>
  <si>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</si>
  <si>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</si>
  <si>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</si>
  <si>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</si>
  <si>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</si>
  <si>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</si>
  <si>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</si>
  <si>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</si>
  <si>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</si>
  <si>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</si>
  <si>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</si>
  <si>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</si>
  <si>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</si>
  <si>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</si>
  <si>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</si>
  <si>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</si>
  <si>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</si>
  <si>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</si>
  <si>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</si>
  <si>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</si>
  <si>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</si>
  <si>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</si>
  <si>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</si>
  <si>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</si>
  <si>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</si>
  <si>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</si>
  <si>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</si>
  <si>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</si>
  <si>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</si>
  <si>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</si>
  <si>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</si>
  <si>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</si>
  <si>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</si>
  <si>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</si>
  <si>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</si>
  <si>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</si>
  <si>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</si>
  <si>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</si>
  <si>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</si>
  <si>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</si>
  <si>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</si>
  <si>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</si>
  <si>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</si>
  <si>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</si>
  <si>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</si>
  <si>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</si>
  <si>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</si>
  <si>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</si>
  <si>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</si>
  <si>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</si>
  <si>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</si>
  <si>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</si>
  <si>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</si>
  <si>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</si>
  <si>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</si>
  <si>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</si>
  <si>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</si>
  <si>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</si>
  <si>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</si>
  <si>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</si>
  <si>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</si>
  <si>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</si>
  <si>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</si>
  <si>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</si>
  <si>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</si>
  <si>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</si>
  <si>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</si>
  <si>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</si>
  <si>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</si>
  <si>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</si>
  <si>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</si>
  <si>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</si>
  <si>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</si>
  <si>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</si>
  <si>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</si>
  <si>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</si>
  <si>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</si>
  <si>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</si>
  <si>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</si>
  <si>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</si>
  <si>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</si>
  <si>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</si>
  <si>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</si>
  <si>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</si>
  <si>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</si>
  <si>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</si>
  <si>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</si>
  <si>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</si>
  <si>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</si>
  <si>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</si>
  <si>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</si>
  <si>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</si>
  <si>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</si>
  <si>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</si>
  <si>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</si>
  <si>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</si>
  <si>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</si>
  <si>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</si>
  <si>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</si>
  <si>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</si>
  <si>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</si>
  <si>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</si>
  <si>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</si>
  <si>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</si>
  <si>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</si>
  <si>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</si>
  <si>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</si>
  <si>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</si>
  <si>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</si>
  <si>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</si>
  <si>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</si>
  <si>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</si>
  <si>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</si>
  <si>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</si>
  <si>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</si>
  <si>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</si>
  <si>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</si>
  <si>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</si>
  <si>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</si>
  <si>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</si>
  <si>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</si>
  <si>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</si>
  <si>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</si>
  <si>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</si>
  <si>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</si>
  <si>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</si>
  <si>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</si>
  <si>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</si>
  <si>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</si>
  <si>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</si>
  <si>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</si>
  <si>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</si>
  <si>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</si>
  <si>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</si>
  <si>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</si>
  <si>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</si>
  <si>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</si>
  <si>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</si>
  <si>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</si>
  <si>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</si>
  <si>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</si>
  <si>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</si>
  <si>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</si>
  <si>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</si>
  <si>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</si>
  <si>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</si>
  <si>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</si>
  <si>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</si>
  <si>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</si>
  <si>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</si>
  <si>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</si>
  <si>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</si>
  <si>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</si>
  <si>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</si>
  <si>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</si>
  <si>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</si>
  <si>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</si>
  <si>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</si>
  <si>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</si>
  <si>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</si>
  <si>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</si>
  <si>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</si>
  <si>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</si>
  <si>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</si>
  <si>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</si>
  <si>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</si>
  <si>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</si>
  <si>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</si>
  <si>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</si>
  <si>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</si>
  <si>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</si>
  <si>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</si>
  <si>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</si>
  <si>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</si>
  <si>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</si>
  <si>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</si>
  <si>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</si>
  <si>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</si>
  <si>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</si>
  <si>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</si>
  <si>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</si>
  <si>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</si>
  <si>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</si>
  <si>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</si>
  <si>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</si>
  <si>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</si>
  <si>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</si>
  <si>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</si>
  <si>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</si>
  <si>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</si>
  <si>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</si>
  <si>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</si>
  <si>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</si>
  <si>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</si>
  <si>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</si>
  <si>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</si>
  <si>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</si>
  <si>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</si>
  <si>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</si>
  <si>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</si>
  <si>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</si>
  <si>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</si>
  <si>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</si>
  <si>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</si>
  <si>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</si>
  <si>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</si>
  <si>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</si>
  <si>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</si>
  <si>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</si>
  <si>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</si>
  <si>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</si>
  <si>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</si>
  <si>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</si>
  <si>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</si>
  <si>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</si>
  <si>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</si>
  <si>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</si>
  <si>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</si>
  <si>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</si>
  <si>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</si>
  <si>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</si>
  <si>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</si>
  <si>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</si>
  <si>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</si>
  <si>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</si>
  <si>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</si>
  <si>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</si>
  <si>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</si>
  <si>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</si>
  <si>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</si>
  <si>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</si>
  <si>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</si>
  <si>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</si>
  <si>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</si>
  <si>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</si>
  <si>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</si>
  <si>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</si>
  <si>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</si>
  <si>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</si>
  <si>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</si>
  <si>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</si>
  <si>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</si>
  <si>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</si>
  <si>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</si>
  <si>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</si>
  <si>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</si>
  <si>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</si>
  <si>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</si>
  <si>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</si>
  <si>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</si>
  <si>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</si>
  <si>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</si>
  <si>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</si>
  <si>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</si>
  <si>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</si>
  <si>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</si>
  <si>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</si>
  <si>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</si>
  <si>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</si>
  <si>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</si>
  <si>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</si>
  <si>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</si>
  <si>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</si>
  <si>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</si>
  <si>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</si>
  <si>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</si>
  <si>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</si>
  <si>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</si>
  <si>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</si>
  <si>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</si>
  <si>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</si>
  <si>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</si>
  <si>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</si>
  <si>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</si>
  <si>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</si>
  <si>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</si>
  <si>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</si>
  <si>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</si>
  <si>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</si>
  <si>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</si>
  <si>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</si>
  <si>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</si>
  <si>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</si>
  <si>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</si>
  <si>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</si>
  <si>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</si>
  <si>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</si>
  <si>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</si>
  <si>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</si>
  <si>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</si>
  <si>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</si>
  <si>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</si>
  <si>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</si>
  <si>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</si>
  <si>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</si>
  <si>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</si>
  <si>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</si>
  <si>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</si>
  <si>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</si>
  <si>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</si>
  <si>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</si>
  <si>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</si>
  <si>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</si>
  <si>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</si>
  <si>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</si>
  <si>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</si>
  <si>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</si>
  <si>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</si>
  <si>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</si>
  <si>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</si>
  <si>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</si>
  <si>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</si>
  <si>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</si>
  <si>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</si>
  <si>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</si>
  <si>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</si>
  <si>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</si>
  <si>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</si>
  <si>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</si>
  <si>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</si>
  <si>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</si>
  <si>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</si>
  <si>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</si>
  <si>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</si>
  <si>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</si>
  <si>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</si>
  <si>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</si>
  <si>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</si>
  <si>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</si>
  <si>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</si>
  <si>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</si>
  <si>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</si>
  <si>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</si>
  <si>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</si>
  <si>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</si>
  <si>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</si>
  <si>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</si>
  <si>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</si>
  <si>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</si>
  <si>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</si>
  <si>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</si>
  <si>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</si>
  <si>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</si>
  <si>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</si>
  <si>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</si>
  <si>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</si>
  <si>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</si>
  <si>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</si>
  <si>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</si>
  <si>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</si>
  <si>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</si>
  <si>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</si>
  <si>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</si>
  <si>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</si>
  <si>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</si>
  <si>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</si>
  <si>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</si>
  <si>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</si>
  <si>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</si>
  <si>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</si>
  <si>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</si>
  <si>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</si>
  <si>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</si>
  <si>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</si>
  <si>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</si>
  <si>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</si>
  <si>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</si>
  <si>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</si>
  <si>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</si>
  <si>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</si>
  <si>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</si>
  <si>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</si>
  <si>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</si>
  <si>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</si>
  <si>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</si>
  <si>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</si>
  <si>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</si>
  <si>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</si>
  <si>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</si>
  <si>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</si>
  <si>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</si>
  <si>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</si>
  <si>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</si>
  <si>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</si>
  <si>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</si>
  <si>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</si>
  <si>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</si>
  <si>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</si>
  <si>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</si>
  <si>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</si>
  <si>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</si>
  <si>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</si>
  <si>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</si>
  <si>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</si>
  <si>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</si>
  <si>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</si>
  <si>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</si>
  <si>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</si>
  <si>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</si>
  <si>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</si>
  <si>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</si>
  <si>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</si>
  <si>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</si>
  <si>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</si>
  <si>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</si>
  <si>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</si>
  <si>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</si>
  <si>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</si>
  <si>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</si>
  <si>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</si>
  <si>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</si>
  <si>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</si>
  <si>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</si>
  <si>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</si>
  <si>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</si>
  <si>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</si>
  <si>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</si>
  <si>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</si>
  <si>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</si>
  <si>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</si>
  <si>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</si>
  <si>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</si>
  <si>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</si>
  <si>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</si>
  <si>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</si>
  <si>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</si>
  <si>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</si>
  <si>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</si>
  <si>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</si>
  <si>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</si>
  <si>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</si>
  <si>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</si>
  <si>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</si>
  <si>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</si>
  <si>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</si>
  <si>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</si>
  <si>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</si>
  <si>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</si>
  <si>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</si>
  <si>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</si>
  <si>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</si>
  <si>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</si>
  <si>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</si>
  <si>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</si>
  <si>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</si>
  <si>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</si>
  <si>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</si>
  <si>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</si>
  <si>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</si>
  <si>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</si>
  <si>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</si>
  <si>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</si>
  <si>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</si>
  <si>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</si>
  <si>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</si>
  <si>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</si>
  <si>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</si>
  <si>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</si>
  <si>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</si>
  <si>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</si>
  <si>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</si>
  <si>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</si>
  <si>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</si>
  <si>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</si>
  <si>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</si>
  <si>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</si>
  <si>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</si>
  <si>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</si>
  <si>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</si>
  <si>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</si>
  <si>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</si>
  <si>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</si>
  <si>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</si>
  <si>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</si>
  <si>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</si>
  <si>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</si>
  <si>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</si>
  <si>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</si>
  <si>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</si>
  <si>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</si>
  <si>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</si>
  <si>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</si>
  <si>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</si>
  <si>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</si>
  <si>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</si>
  <si>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</si>
  <si>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</si>
  <si>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</si>
  <si>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</si>
  <si>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</si>
  <si>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</si>
  <si>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</si>
  <si>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</si>
  <si>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</si>
  <si>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</si>
  <si>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</si>
  <si>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</si>
  <si>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</si>
  <si>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</si>
  <si>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</si>
  <si>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</si>
  <si>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</si>
  <si>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</si>
  <si>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</si>
  <si>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</si>
  <si>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</si>
  <si>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</si>
  <si>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</si>
  <si>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</si>
  <si>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</si>
  <si>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</si>
  <si>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</si>
  <si>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</si>
  <si>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</si>
  <si>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</si>
  <si>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</si>
  <si>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</si>
  <si>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</si>
  <si>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</si>
  <si>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</si>
  <si>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</si>
  <si>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</si>
  <si>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</si>
  <si>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</si>
  <si>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</si>
  <si>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</si>
  <si>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</si>
  <si>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</si>
  <si>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</si>
  <si>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</si>
  <si>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</si>
  <si>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</si>
  <si>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</si>
  <si>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</si>
  <si>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</si>
  <si>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</si>
  <si>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</si>
  <si>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</si>
  <si>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</si>
  <si>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</si>
  <si>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</si>
  <si>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</si>
  <si>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</si>
  <si>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</si>
  <si>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</si>
  <si>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</si>
  <si>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</si>
  <si>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</si>
  <si>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</si>
  <si>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</si>
  <si>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</si>
  <si>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</si>
  <si>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</si>
  <si>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</si>
  <si>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</si>
  <si>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</si>
  <si>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</si>
  <si>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</si>
  <si>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</si>
  <si>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</si>
  <si>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</si>
  <si>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</si>
  <si>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</si>
  <si>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</si>
  <si>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</si>
  <si>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</si>
  <si>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</si>
  <si>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</si>
  <si>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</si>
  <si>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</si>
  <si>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</si>
  <si>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</si>
  <si>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</si>
  <si>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</si>
  <si>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</si>
  <si>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</si>
  <si>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</si>
  <si>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</si>
  <si>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</si>
  <si>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</si>
  <si>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</si>
  <si>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</si>
  <si>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</si>
  <si>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</si>
  <si>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</si>
  <si>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</si>
  <si>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</si>
  <si>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</si>
  <si>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</si>
  <si>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</si>
  <si>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</si>
  <si>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</si>
  <si>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</si>
  <si>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</si>
  <si>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</si>
  <si>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</si>
  <si>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</si>
  <si>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</si>
  <si>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</si>
  <si>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</si>
  <si>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</si>
  <si>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</si>
  <si>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</si>
  <si>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</si>
  <si>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</si>
  <si>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</si>
  <si>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</si>
  <si>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</si>
  <si>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</si>
  <si>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</si>
  <si>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</si>
  <si>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</si>
  <si>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</si>
  <si>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</si>
  <si>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</si>
  <si>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</si>
  <si>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</si>
  <si>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</si>
  <si>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</si>
  <si>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</si>
  <si>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</si>
  <si>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</si>
  <si>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</si>
  <si>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</si>
  <si>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</si>
  <si>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</si>
  <si>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</si>
  <si>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</si>
  <si>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</si>
  <si>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</si>
  <si>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</si>
  <si>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</si>
  <si>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</si>
  <si>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</si>
  <si>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</si>
  <si>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</si>
  <si>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</si>
  <si>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</si>
  <si>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</si>
  <si>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</si>
  <si>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</si>
  <si>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</si>
  <si>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</si>
  <si>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</si>
  <si>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</si>
  <si>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</si>
  <si>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</si>
  <si>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</si>
  <si>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</si>
  <si>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</si>
  <si>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</si>
  <si>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</si>
  <si>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</si>
  <si>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</si>
  <si>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</si>
  <si>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</si>
  <si>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</si>
  <si>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</si>
  <si>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</si>
  <si>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</si>
  <si>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</si>
  <si>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</si>
  <si>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</si>
  <si>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</si>
  <si>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</si>
  <si>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</si>
  <si>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</si>
  <si>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</si>
  <si>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</si>
  <si>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</si>
  <si>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</si>
  <si>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</si>
  <si>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</si>
  <si>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</si>
  <si>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</si>
  <si>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</si>
  <si>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</si>
  <si>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</si>
  <si>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</si>
  <si>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</si>
  <si>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</si>
  <si>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</si>
  <si>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</si>
  <si>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</si>
  <si>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</si>
  <si>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</si>
  <si>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</si>
  <si>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</si>
  <si>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</si>
  <si>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</si>
  <si>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</si>
  <si>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</si>
  <si>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</si>
  <si>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</si>
  <si>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</si>
  <si>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</si>
  <si>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</si>
  <si>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</si>
  <si>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</si>
  <si>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</si>
  <si>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</si>
  <si>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</si>
  <si>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</si>
  <si>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</si>
  <si>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</si>
  <si>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</si>
  <si>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</si>
  <si>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</si>
  <si>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</si>
  <si>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</si>
  <si>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</si>
  <si>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</si>
  <si>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</si>
  <si>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</si>
  <si>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</si>
  <si>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</si>
  <si>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</si>
  <si>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</si>
  <si>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</si>
  <si>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</si>
  <si>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</si>
  <si>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</si>
  <si>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</si>
  <si>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</si>
  <si>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</si>
  <si>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</si>
  <si>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</si>
  <si>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</si>
  <si>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</si>
  <si>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</si>
  <si>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</si>
  <si>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</si>
  <si>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</si>
  <si>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</si>
  <si>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</si>
  <si>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</si>
  <si>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</si>
  <si>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</si>
  <si>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</si>
  <si>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</si>
  <si>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</si>
  <si>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</si>
  <si>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</si>
  <si>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</si>
  <si>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</si>
  <si>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</si>
  <si>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</si>
  <si>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</si>
  <si>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</si>
  <si>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</si>
  <si>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</si>
  <si>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</si>
  <si>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</si>
  <si>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</si>
  <si>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</si>
  <si>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</si>
  <si>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</si>
  <si>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</si>
  <si>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</si>
  <si>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</si>
  <si>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</si>
  <si>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</si>
  <si>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</si>
  <si>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</si>
  <si>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</si>
  <si>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</si>
  <si>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</si>
  <si>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</si>
  <si>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</si>
  <si>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</si>
  <si>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</si>
  <si>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</si>
  <si>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</si>
  <si>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</si>
  <si>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</si>
  <si>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</si>
  <si>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</si>
  <si>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</si>
  <si>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</si>
  <si>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</si>
  <si>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</si>
  <si>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</si>
  <si>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</si>
  <si>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</si>
  <si>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</si>
  <si>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</si>
  <si>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</si>
  <si>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</si>
  <si>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</si>
  <si>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</si>
  <si>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</si>
  <si>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</si>
  <si>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</si>
  <si>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</si>
  <si>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</si>
  <si>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</si>
  <si>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</si>
  <si>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</si>
  <si>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</si>
  <si>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</si>
  <si>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</si>
  <si>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</si>
  <si>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</si>
  <si>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</si>
  <si>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</si>
  <si>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</si>
  <si>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</si>
  <si>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</si>
  <si>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</si>
  <si>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</si>
  <si>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</si>
  <si>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</si>
  <si>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</si>
  <si>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</si>
  <si>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</si>
  <si>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</si>
  <si>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</si>
  <si>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</si>
  <si>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</si>
  <si>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</si>
  <si>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</si>
  <si>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</si>
  <si>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</si>
  <si>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</si>
  <si>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</si>
  <si>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</si>
  <si>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</si>
  <si>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</si>
  <si>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</si>
  <si>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</si>
  <si>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</si>
  <si>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</si>
  <si>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</si>
  <si>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</si>
  <si>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</si>
  <si>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</si>
  <si>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</si>
  <si>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</si>
  <si>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</si>
  <si>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</si>
  <si>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</si>
  <si>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</si>
  <si>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</si>
  <si>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</si>
  <si>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</si>
  <si>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</si>
  <si>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</si>
  <si>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</si>
  <si>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</si>
  <si>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</si>
  <si>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</si>
  <si>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</si>
  <si>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</si>
  <si>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</si>
  <si>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</si>
  <si>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</si>
  <si>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</si>
  <si>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</si>
  <si>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</si>
  <si>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</si>
  <si>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</si>
  <si>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</si>
  <si>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</si>
  <si>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</si>
  <si>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</si>
  <si>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</si>
  <si>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</si>
  <si>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</si>
  <si>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</si>
  <si>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</si>
  <si>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</si>
  <si>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</si>
  <si>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</si>
  <si>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</si>
  <si>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</si>
  <si>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</si>
  <si>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</si>
  <si>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</si>
  <si>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</si>
  <si>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</si>
  <si>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</si>
  <si>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</si>
  <si>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</si>
  <si>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</si>
  <si>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</si>
  <si>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</si>
  <si>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</si>
  <si>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</si>
  <si>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</si>
  <si>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</si>
  <si>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</si>
  <si>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</si>
  <si>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</si>
  <si>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</si>
  <si>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</si>
  <si>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</si>
  <si>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</si>
  <si>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</si>
  <si>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</si>
  <si>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</si>
  <si>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</si>
  <si>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</si>
  <si>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</si>
  <si>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</si>
  <si>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</si>
  <si>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</si>
  <si>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</si>
  <si>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</si>
  <si>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</si>
  <si>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</si>
  <si>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</si>
  <si>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</si>
  <si>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</si>
  <si>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</si>
  <si>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</si>
  <si>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</si>
  <si>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</si>
  <si>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</si>
  <si>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</si>
  <si>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</si>
  <si>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</si>
  <si>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</si>
  <si>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</si>
  <si>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</si>
  <si>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</si>
  <si>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</si>
  <si>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</si>
  <si>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</si>
  <si>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</si>
  <si>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</si>
  <si>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</si>
  <si>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</si>
  <si>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</si>
  <si>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</si>
  <si>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</si>
  <si>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</si>
  <si>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</si>
  <si>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</si>
  <si>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</si>
  <si>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</si>
  <si>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</si>
  <si>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</si>
  <si>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</si>
  <si>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</si>
  <si>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</si>
  <si>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</si>
  <si>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</si>
  <si>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</si>
  <si>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</si>
  <si>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</si>
  <si>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</si>
  <si>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</si>
  <si>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</si>
  <si>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</si>
  <si>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</si>
  <si>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</si>
  <si>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</si>
  <si>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</si>
  <si>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</si>
  <si>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</si>
  <si>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</si>
  <si>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</si>
  <si>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</si>
  <si>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</si>
  <si>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</si>
  <si>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</si>
  <si>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</si>
  <si>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</si>
  <si>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</si>
  <si>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</si>
  <si>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</si>
  <si>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</si>
  <si>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</si>
  <si>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</si>
  <si>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</si>
  <si>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</si>
  <si>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</si>
  <si>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</si>
  <si>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</si>
  <si>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</si>
  <si>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</si>
  <si>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</si>
  <si>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</si>
  <si>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</si>
  <si>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</si>
  <si>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</si>
  <si>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</si>
  <si>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</si>
  <si>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</si>
  <si>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</si>
  <si>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</si>
  <si>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</si>
  <si>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</si>
  <si>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</si>
  <si>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</si>
  <si>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</si>
  <si>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</si>
  <si>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</si>
  <si>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</si>
  <si>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</si>
  <si>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</si>
  <si>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</si>
  <si>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</si>
  <si>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</si>
  <si>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</si>
  <si>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</si>
  <si>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</si>
  <si>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</si>
  <si>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</si>
  <si>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</si>
  <si>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</si>
  <si>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</si>
  <si>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</si>
  <si>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</si>
  <si>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</si>
  <si>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</si>
  <si>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</si>
  <si>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</si>
  <si>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</si>
  <si>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</si>
  <si>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</si>
  <si>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</si>
  <si>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</si>
  <si>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</si>
  <si>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</si>
  <si>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</si>
  <si>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</si>
  <si>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</si>
  <si>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</si>
  <si>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</si>
  <si>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</si>
  <si>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</si>
  <si>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</si>
  <si>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</si>
  <si>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</si>
  <si>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</si>
  <si>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</si>
  <si>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</si>
  <si>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</si>
  <si>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</si>
  <si>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</si>
  <si>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</si>
  <si>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</si>
  <si>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</si>
  <si>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</si>
  <si>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</si>
  <si>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</si>
  <si>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</si>
  <si>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</si>
  <si>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</si>
  <si>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</si>
  <si>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</si>
  <si>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</si>
  <si>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</si>
  <si>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</si>
  <si>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</si>
  <si>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</si>
  <si>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</si>
  <si>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</si>
  <si>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</si>
  <si>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</si>
  <si>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</si>
  <si>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</si>
  <si>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</si>
  <si>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</si>
  <si>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</si>
  <si>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</si>
  <si>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</si>
  <si>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</si>
  <si>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</si>
  <si>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</si>
  <si>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</si>
  <si>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</si>
  <si>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</si>
  <si>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</si>
  <si>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</si>
  <si>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</si>
  <si>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</si>
  <si>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</si>
  <si>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</si>
  <si>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</si>
  <si>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</si>
  <si>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</si>
  <si>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</si>
  <si>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</si>
  <si>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</si>
  <si>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</si>
  <si>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</si>
  <si>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</si>
  <si>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</si>
  <si>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</si>
  <si>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</si>
  <si>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</si>
  <si>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</si>
  <si>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</si>
  <si>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</si>
  <si>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</si>
  <si>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</si>
  <si>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</si>
  <si>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</si>
  <si>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</si>
  <si>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</si>
  <si>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</si>
  <si>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</si>
  <si>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</si>
  <si>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</si>
  <si>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</si>
  <si>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</si>
  <si>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</si>
  <si>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</si>
  <si>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</si>
  <si>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</si>
  <si>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</si>
  <si>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</si>
  <si>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</si>
  <si>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</si>
  <si>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</si>
  <si>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</si>
  <si>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</si>
  <si>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</si>
  <si>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</si>
  <si>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</si>
  <si>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</si>
  <si>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</si>
  <si>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</si>
  <si>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</si>
  <si>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</si>
  <si>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</si>
  <si>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</si>
  <si>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</si>
  <si>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</si>
  <si>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</si>
  <si>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</si>
  <si>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</si>
  <si>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</si>
  <si>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</si>
  <si>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</si>
  <si>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</si>
  <si>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</si>
  <si>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</si>
  <si>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</si>
  <si>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</si>
  <si>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</si>
  <si>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</si>
  <si>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</si>
  <si>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</si>
  <si>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</si>
  <si>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</si>
  <si>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</si>
  <si>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</si>
  <si>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</si>
  <si>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</si>
  <si>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</si>
  <si>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</si>
  <si>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</si>
  <si>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</si>
  <si>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</si>
  <si>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</si>
  <si>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</si>
  <si>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</si>
  <si>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</si>
  <si>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</si>
  <si>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</si>
  <si>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</si>
  <si>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</si>
  <si>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</si>
  <si>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</si>
  <si>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</si>
  <si>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</si>
  <si>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</si>
  <si>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</si>
  <si>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</si>
  <si>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</si>
  <si>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</si>
  <si>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</si>
  <si>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</si>
  <si>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</si>
  <si>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</si>
  <si>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</si>
  <si>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</si>
  <si>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</si>
  <si>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</si>
  <si>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</si>
  <si>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</si>
  <si>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</si>
  <si>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</si>
  <si>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</si>
  <si>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</si>
  <si>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</si>
  <si>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</si>
  <si>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</si>
  <si>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</si>
  <si>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</si>
  <si>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</si>
  <si>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</si>
  <si>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</si>
  <si>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</si>
  <si>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</si>
  <si>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</si>
  <si>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</si>
  <si>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</si>
  <si>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</si>
  <si>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</si>
  <si>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</si>
  <si>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</si>
  <si>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</si>
  <si>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</si>
  <si>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</si>
  <si>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</si>
  <si>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</si>
  <si>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</si>
  <si>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</si>
  <si>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</si>
  <si>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</si>
  <si>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</si>
  <si>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</si>
  <si>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</si>
  <si>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</si>
  <si>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</si>
  <si>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</si>
  <si>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</si>
  <si>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</si>
  <si>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</si>
  <si>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</si>
  <si>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</si>
  <si>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</si>
  <si>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</si>
  <si>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</si>
  <si>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</si>
  <si>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</si>
  <si>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</si>
  <si>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</si>
  <si>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</si>
  <si>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</si>
  <si>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</si>
  <si>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</si>
  <si>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</si>
  <si>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</si>
  <si>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</si>
  <si>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</si>
  <si>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</si>
  <si>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</si>
  <si>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</si>
  <si>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</si>
  <si>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</si>
  <si>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</si>
  <si>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</si>
  <si>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</si>
  <si>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</si>
  <si>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</si>
  <si>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</si>
  <si>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</si>
  <si>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</si>
  <si>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</si>
  <si>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</si>
  <si>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</si>
  <si>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</si>
  <si>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</si>
  <si>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</si>
  <si>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</si>
  <si>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</si>
  <si>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</si>
  <si>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</si>
  <si>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</si>
  <si>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</si>
  <si>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</si>
  <si>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</si>
  <si>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</si>
  <si>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</si>
  <si>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</si>
  <si>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</si>
  <si>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</si>
  <si>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</si>
  <si>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</si>
  <si>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</si>
  <si>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</si>
  <si>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</si>
  <si>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</si>
  <si>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</si>
  <si>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</si>
  <si>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</si>
  <si>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</si>
  <si>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</si>
  <si>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</si>
  <si>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</si>
  <si>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</si>
  <si>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</si>
  <si>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</si>
  <si>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</si>
  <si>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</si>
  <si>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</si>
  <si>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</si>
  <si>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</si>
  <si>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</si>
  <si>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</si>
  <si>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</si>
  <si>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</si>
  <si>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</si>
  <si>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</si>
  <si>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</si>
  <si>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</si>
  <si>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</si>
  <si>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</si>
  <si>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</si>
  <si>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</si>
  <si>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</si>
  <si>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</si>
  <si>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</si>
  <si>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</si>
  <si>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</si>
  <si>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</si>
  <si>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</si>
  <si>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</si>
  <si>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</si>
  <si>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</si>
  <si>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</si>
  <si>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</si>
  <si>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</si>
  <si>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</si>
  <si>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</si>
  <si>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</si>
  <si>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</si>
  <si>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</si>
  <si>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</si>
  <si>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</si>
  <si>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</si>
  <si>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</si>
  <si>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</si>
  <si>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</si>
  <si>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</si>
  <si>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</si>
  <si>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</si>
  <si>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</si>
  <si>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</si>
  <si>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</si>
  <si>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</si>
  <si>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</si>
  <si>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</si>
  <si>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</si>
  <si>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</si>
  <si>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</si>
  <si>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</si>
  <si>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</si>
  <si>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</si>
  <si>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</si>
  <si>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</si>
  <si>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</si>
  <si>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</si>
  <si>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</si>
  <si>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</si>
  <si>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</si>
  <si>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</si>
  <si>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</si>
  <si>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</si>
  <si>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</si>
  <si>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</si>
  <si>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</si>
  <si>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</si>
  <si>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</si>
  <si>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</si>
  <si>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</si>
  <si>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</si>
  <si>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</si>
  <si>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</si>
  <si>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</si>
  <si>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</si>
  <si>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</si>
  <si>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</si>
  <si>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</si>
  <si>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</si>
  <si>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</si>
  <si>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</si>
  <si>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</si>
  <si>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</si>
  <si>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</si>
  <si>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</si>
  <si>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</si>
  <si>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</si>
  <si>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</si>
  <si>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</si>
  <si>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</si>
  <si>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</si>
  <si>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</si>
  <si>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</si>
  <si>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</si>
  <si>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</si>
  <si>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</si>
  <si>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</si>
  <si>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</si>
  <si>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</si>
  <si>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</si>
  <si>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</si>
  <si>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</si>
  <si>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</si>
  <si>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</si>
  <si>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</si>
  <si>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</si>
  <si>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</si>
  <si>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</si>
  <si>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</si>
  <si>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</si>
  <si>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</si>
  <si>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</si>
  <si>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</si>
  <si>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</si>
  <si>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</si>
  <si>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</si>
  <si>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</si>
  <si>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</si>
  <si>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</si>
  <si>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</si>
  <si>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</si>
  <si>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</si>
  <si>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</si>
  <si>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</si>
  <si>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</si>
  <si>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</si>
  <si>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</si>
  <si>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</si>
  <si>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</si>
  <si>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</si>
  <si>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</si>
  <si>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</si>
  <si>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</si>
  <si>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</si>
  <si>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</si>
  <si>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</si>
  <si>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</si>
  <si>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</si>
  <si>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</si>
  <si>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</si>
  <si>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</si>
  <si>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</si>
  <si>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</si>
  <si>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</si>
  <si>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</si>
  <si>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</si>
  <si>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</si>
  <si>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</si>
  <si>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</si>
  <si>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</si>
  <si>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</si>
  <si>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</si>
  <si>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</si>
  <si>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</si>
  <si>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</si>
  <si>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</si>
  <si>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</si>
  <si>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</si>
  <si>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</si>
  <si>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</si>
  <si>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</si>
  <si>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</si>
  <si>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</si>
  <si>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</si>
  <si>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</si>
  <si>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</si>
  <si>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</si>
  <si>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</si>
  <si>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</si>
  <si>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</si>
  <si>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</si>
  <si>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</si>
  <si>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</si>
  <si>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</si>
  <si>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</si>
  <si>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</si>
  <si>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</si>
  <si>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</si>
  <si>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</si>
  <si>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</si>
  <si>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</si>
  <si>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</si>
  <si>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</si>
  <si>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</si>
  <si>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</si>
  <si>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</si>
  <si>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</si>
  <si>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</si>
  <si>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</si>
  <si>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</si>
  <si>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</si>
  <si>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</si>
  <si>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</si>
  <si>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</si>
  <si>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</si>
  <si>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</si>
  <si>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</si>
  <si>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</si>
  <si>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</si>
  <si>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</si>
  <si>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</si>
  <si>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</si>
  <si>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</si>
  <si>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</si>
  <si>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</si>
  <si>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</si>
  <si>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</si>
  <si>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</si>
  <si>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</si>
  <si>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</si>
  <si>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</si>
  <si>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</si>
  <si>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</si>
  <si>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</si>
  <si>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</si>
  <si>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</si>
  <si>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</si>
  <si>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</si>
  <si>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</si>
  <si>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</si>
  <si>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</si>
  <si>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</si>
  <si>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</si>
  <si>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</si>
  <si>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</si>
  <si>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</si>
  <si>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</si>
  <si>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</si>
  <si>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</si>
  <si>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</si>
  <si>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</si>
  <si>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</si>
  <si>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</si>
  <si>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</si>
  <si>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</si>
  <si>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</si>
  <si>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</si>
  <si>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</si>
  <si>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</si>
  <si>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</si>
  <si>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</si>
  <si>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</si>
  <si>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</si>
  <si>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</si>
  <si>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</si>
  <si>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</si>
  <si>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</si>
  <si>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</si>
  <si>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</si>
  <si>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</si>
  <si>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</si>
  <si>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</si>
  <si>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</si>
  <si>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</si>
  <si>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</si>
  <si>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</si>
  <si>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</si>
  <si>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</si>
  <si>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</si>
  <si>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</si>
  <si>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</si>
  <si>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</si>
  <si>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</si>
  <si>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</si>
  <si>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</si>
  <si>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</si>
  <si>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</si>
  <si>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</si>
  <si>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</si>
  <si>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</si>
  <si>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</si>
  <si>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</si>
  <si>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</si>
  <si>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</si>
  <si>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</si>
  <si>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</si>
  <si>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</si>
  <si>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</si>
  <si>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</si>
  <si>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</si>
  <si>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</si>
  <si>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</si>
  <si>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</si>
  <si>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</si>
  <si>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</si>
  <si>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</si>
  <si>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</si>
  <si>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</si>
  <si>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</si>
  <si>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</si>
  <si>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</si>
  <si>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</si>
  <si>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</si>
  <si>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</si>
  <si>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</si>
  <si>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</si>
  <si>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</si>
  <si>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</si>
  <si>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</si>
  <si>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</si>
  <si>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</si>
  <si>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</si>
  <si>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</si>
  <si>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</si>
  <si>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</si>
  <si>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</si>
  <si>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</si>
  <si>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</si>
  <si>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</si>
  <si>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</si>
  <si>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</si>
  <si>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</si>
  <si>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</si>
  <si>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</si>
  <si>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</si>
  <si>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</si>
  <si>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</si>
  <si>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</si>
  <si>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</si>
  <si>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</si>
  <si>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</si>
  <si>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</si>
  <si>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</si>
  <si>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</si>
  <si>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</si>
  <si>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</si>
  <si>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</si>
  <si>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</si>
  <si>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</si>
  <si>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</si>
  <si>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</si>
  <si>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</si>
  <si>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</si>
  <si>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</si>
  <si>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</si>
  <si>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</si>
  <si>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</si>
  <si>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</si>
  <si>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</si>
  <si>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</si>
  <si>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</si>
  <si>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</si>
  <si>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</si>
  <si>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</si>
  <si>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</si>
  <si>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</si>
  <si>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</si>
  <si>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</si>
  <si>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</si>
  <si>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</si>
  <si>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</si>
  <si>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</si>
  <si>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</si>
  <si>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</si>
  <si>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</si>
  <si>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</si>
  <si>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</si>
  <si>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</si>
  <si>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</si>
  <si>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</si>
  <si>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</si>
  <si>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</si>
  <si>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</si>
  <si>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</si>
  <si>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</si>
  <si>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</si>
  <si>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</si>
  <si>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</si>
  <si>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</si>
  <si>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</si>
  <si>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</si>
  <si>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</si>
  <si>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</si>
  <si>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</si>
  <si>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</si>
  <si>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</si>
  <si>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</si>
  <si>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</si>
  <si>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</si>
  <si>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</si>
  <si>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</si>
  <si>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</si>
  <si>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</si>
  <si>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</si>
  <si>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</si>
  <si>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</si>
  <si>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</si>
  <si>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</si>
  <si>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</si>
  <si>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</si>
  <si>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</si>
  <si>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</si>
  <si>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</si>
  <si>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</si>
  <si>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</si>
  <si>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</si>
  <si>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</si>
  <si>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</si>
  <si>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</si>
  <si>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</si>
  <si>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</si>
  <si>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</si>
  <si>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</si>
  <si>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</si>
  <si>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</si>
  <si>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</si>
  <si>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</si>
  <si>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</si>
  <si>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</si>
  <si>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</si>
  <si>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</si>
  <si>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</si>
  <si>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</si>
  <si>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</si>
  <si>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</si>
  <si>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</si>
  <si>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</si>
  <si>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</si>
  <si>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</si>
  <si>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</si>
  <si>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</si>
  <si>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</si>
  <si>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</si>
  <si>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</si>
  <si>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</si>
  <si>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</si>
  <si>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</si>
  <si>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</si>
  <si>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</si>
  <si>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</si>
  <si>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</si>
  <si>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</si>
  <si>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</si>
  <si>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</si>
  <si>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</si>
  <si>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</si>
  <si>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</si>
  <si>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</si>
  <si>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</si>
  <si>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</si>
  <si>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</si>
  <si>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</si>
  <si>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</si>
  <si>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</si>
  <si>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</si>
  <si>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</si>
  <si>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</si>
  <si>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</si>
  <si>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</si>
  <si>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</si>
  <si>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</si>
  <si>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</si>
  <si>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</si>
  <si>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</si>
  <si>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</si>
  <si>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</si>
  <si>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</si>
  <si>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</si>
  <si>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</si>
  <si>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</si>
  <si>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</si>
  <si>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</si>
  <si>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</si>
  <si>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</si>
  <si>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</si>
  <si>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</si>
  <si>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</si>
  <si>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</si>
  <si>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</si>
  <si>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</si>
  <si>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</si>
  <si>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</si>
  <si>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</si>
  <si>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</si>
  <si>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</si>
  <si>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</si>
  <si>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</si>
  <si>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</si>
  <si>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</si>
  <si>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</si>
  <si>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</si>
  <si>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</si>
  <si>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</si>
  <si>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</si>
  <si>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</si>
  <si>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</si>
  <si>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</si>
  <si>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</si>
  <si>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</si>
  <si>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</si>
  <si>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</si>
  <si>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</si>
  <si>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</si>
  <si>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</si>
  <si>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</si>
  <si>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</si>
  <si>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</si>
  <si>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</si>
  <si>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</si>
  <si>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</si>
  <si>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</si>
  <si>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</si>
  <si>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</si>
  <si>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</si>
  <si>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</si>
  <si>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</si>
  <si>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</si>
  <si>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</si>
  <si>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</si>
  <si>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</si>
  <si>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</si>
  <si>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</si>
  <si>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</si>
  <si>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</si>
  <si>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</si>
  <si>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</si>
  <si>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</si>
  <si>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</si>
  <si>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</si>
  <si>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</si>
  <si>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</si>
  <si>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</si>
  <si>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</si>
  <si>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</si>
  <si>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</si>
  <si>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</si>
  <si>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</si>
  <si>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</si>
  <si>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</si>
  <si>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</si>
  <si>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</si>
  <si>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</si>
  <si>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</si>
  <si>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</si>
  <si>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</si>
  <si>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</si>
  <si>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</si>
  <si>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</si>
  <si>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</si>
  <si>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</si>
  <si>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</si>
  <si>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</si>
  <si>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</si>
  <si>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</si>
  <si>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</si>
  <si>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</si>
  <si>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</si>
  <si>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</si>
  <si>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</si>
  <si>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</si>
  <si>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</si>
  <si>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</si>
  <si>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</si>
  <si>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</si>
  <si>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</si>
  <si>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</si>
  <si>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</si>
  <si>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</si>
  <si>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</si>
  <si>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</si>
  <si>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</si>
  <si>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</si>
  <si>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</si>
  <si>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</si>
  <si>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</si>
  <si>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</si>
  <si>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</si>
  <si>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</si>
  <si>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</si>
  <si>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</si>
  <si>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</si>
  <si>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</si>
  <si>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</si>
  <si>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</si>
  <si>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</si>
  <si>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</si>
  <si>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</si>
  <si>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</si>
  <si>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</si>
  <si>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</si>
  <si>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</si>
  <si>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</si>
  <si>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</si>
  <si>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</si>
  <si>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</si>
  <si>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</si>
  <si>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</si>
  <si>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</si>
  <si>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</si>
  <si>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</si>
  <si>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</si>
  <si>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</si>
  <si>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</si>
  <si>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</si>
  <si>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</si>
  <si>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</si>
  <si>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</si>
  <si>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</si>
  <si>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</si>
  <si>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</si>
  <si>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</si>
  <si>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</si>
  <si>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</si>
  <si>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</si>
  <si>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</si>
  <si>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</si>
  <si>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</si>
  <si>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</si>
  <si>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</si>
  <si>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</si>
  <si>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</si>
  <si>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</si>
  <si>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</si>
  <si>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</si>
  <si>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</si>
  <si>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</si>
  <si>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</si>
  <si>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</si>
  <si>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</si>
  <si>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</si>
  <si>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</si>
  <si>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</si>
  <si>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</si>
  <si>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</si>
  <si>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</si>
  <si>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</si>
  <si>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</si>
  <si>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</si>
  <si>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</si>
  <si>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</si>
  <si>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</si>
  <si>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</si>
  <si>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</si>
  <si>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</si>
  <si>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</si>
  <si>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</si>
  <si>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</si>
  <si>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</si>
  <si>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</si>
  <si>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</si>
  <si>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</si>
  <si>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</si>
  <si>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</si>
  <si>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</si>
  <si>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</si>
  <si>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</si>
  <si>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</si>
  <si>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</si>
  <si>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</si>
  <si>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</si>
  <si>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</si>
  <si>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</si>
  <si>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</si>
  <si>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</si>
  <si>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</si>
  <si>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</si>
  <si>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</si>
  <si>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</si>
  <si>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</si>
  <si>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</si>
  <si>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</si>
  <si>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</si>
  <si>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</si>
  <si>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</si>
  <si>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</si>
  <si>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</si>
  <si>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</si>
  <si>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</si>
  <si>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</si>
  <si>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</si>
  <si>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</si>
  <si>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</si>
  <si>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</si>
  <si>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</si>
  <si>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</si>
  <si>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</si>
  <si>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</si>
  <si>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</si>
  <si>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</si>
  <si>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</si>
  <si>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</si>
  <si>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</si>
  <si>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</si>
  <si>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</si>
  <si>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</si>
  <si>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</si>
  <si>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</si>
  <si>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</si>
  <si>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</si>
  <si>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</si>
  <si>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</si>
  <si>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</si>
  <si>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</si>
  <si>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</si>
  <si>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</si>
  <si>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</si>
  <si>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</si>
  <si>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</si>
  <si>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</si>
  <si>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</si>
  <si>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</si>
  <si>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</si>
  <si>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</si>
  <si>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</si>
  <si>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</si>
  <si>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</si>
  <si>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</si>
  <si>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</si>
  <si>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</si>
  <si>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</si>
  <si>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</si>
  <si>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</si>
  <si>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</si>
  <si>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</si>
  <si>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</si>
  <si>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</si>
  <si>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</si>
  <si>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</si>
  <si>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</si>
  <si>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</si>
  <si>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</si>
  <si>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</si>
  <si>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</si>
  <si>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</si>
  <si>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</si>
  <si>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</si>
  <si>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</si>
  <si>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</si>
  <si>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</si>
  <si>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</si>
  <si>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</si>
  <si>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</si>
  <si>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</si>
  <si>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</si>
  <si>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</si>
  <si>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</si>
  <si>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</si>
  <si>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</si>
  <si>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</si>
  <si>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</si>
  <si>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</si>
  <si>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</si>
  <si>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</si>
  <si>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</si>
  <si>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</si>
  <si>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</si>
  <si>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</si>
  <si>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</si>
  <si>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</si>
  <si>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</si>
  <si>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</si>
  <si>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</si>
  <si>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</si>
  <si>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</si>
  <si>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</si>
  <si>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</si>
  <si>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</si>
  <si>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</si>
  <si>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</si>
  <si>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</si>
  <si>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</si>
  <si>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</si>
  <si>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</si>
  <si>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</si>
  <si>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</si>
  <si>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</si>
  <si>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</si>
  <si>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</si>
  <si>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</si>
  <si>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</si>
  <si>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</si>
  <si>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</si>
  <si>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</si>
  <si>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</si>
  <si>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</si>
  <si>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</si>
  <si>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</si>
  <si>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</si>
  <si>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</si>
  <si>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</si>
  <si>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</si>
  <si>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</si>
  <si>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</si>
  <si>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</si>
  <si>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</si>
  <si>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</si>
  <si>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</si>
  <si>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</si>
  <si>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</si>
  <si>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</si>
  <si>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</si>
  <si>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</si>
  <si>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</si>
  <si>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</si>
  <si>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</si>
  <si>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</si>
  <si>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</si>
  <si>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</si>
  <si>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</si>
  <si>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</si>
  <si>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</si>
  <si>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</si>
  <si>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</si>
  <si>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</si>
  <si>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</si>
  <si>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</si>
  <si>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</si>
  <si>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</si>
  <si>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</si>
  <si>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</si>
  <si>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</si>
  <si>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</si>
  <si>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</si>
  <si>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</si>
  <si>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</si>
  <si>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</si>
  <si>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</si>
  <si>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</si>
  <si>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</si>
  <si>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</si>
  <si>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</si>
  <si>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</si>
  <si>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</si>
  <si>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</si>
  <si>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</si>
  <si>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</si>
  <si>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</si>
  <si>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</si>
  <si>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</si>
  <si>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</si>
  <si>
    <r>
      <t xml:space="preserve">Del </t>
    </r>
    <r>
      <rPr>
        <b/>
        <u/>
        <sz val="12"/>
        <rFont val="Arial"/>
        <family val="2"/>
      </rPr>
      <t>01</t>
    </r>
    <r>
      <rPr>
        <b/>
        <sz val="12"/>
        <rFont val="Arial"/>
        <family val="2"/>
      </rPr>
      <t xml:space="preserve"> al 31 de</t>
    </r>
    <r>
      <rPr>
        <b/>
        <u/>
        <sz val="12"/>
        <rFont val="Arial"/>
        <family val="2"/>
      </rPr>
      <t xml:space="preserve"> agosto </t>
    </r>
    <r>
      <rPr>
        <b/>
        <sz val="12"/>
        <rFont val="Arial"/>
        <family val="2"/>
      </rPr>
      <t xml:space="preserve">de </t>
    </r>
    <r>
      <rPr>
        <b/>
        <u/>
        <sz val="12"/>
        <rFont val="Arial"/>
        <family val="2"/>
      </rPr>
      <t>2019</t>
    </r>
  </si>
  <si>
    <t>01/08/2019</t>
  </si>
  <si>
    <t>6918</t>
  </si>
  <si>
    <t>PAGO SERVICIOS ESPECIALES (JUNIO-2019) A PERSONAL DE LA COMISION MILITAR POR SERVICIOS DE ASISTENCIA VIAL DE ESTE MOPC</t>
  </si>
  <si>
    <t>6920</t>
  </si>
  <si>
    <t>PAGO SERVICIOS ESPECIALES (MAYO-2019) A PERSONAL DE LA BRIGADAS DE MANTENIMIENTOS DE CARRETERA Y CAMINOS (DIVERSAS PROVINCIAS) DE ESTE MOPC</t>
  </si>
  <si>
    <t>6932</t>
  </si>
  <si>
    <t>PAGO VIATICOS (AGOSTO-2019), FUERA DEL PAIS PARA PARTICIPAR EN EL ENCUENTRO AMERICA-LATINA-APEC, TITULADO AMERICA LATINA A LA APEC: REALIDAD Y DESAFIOS PARA UNA INFRAESTRUCTURA DE CALIDAD A TRAVES DE APPS. EN LA CIUDAD DE SANTIAGO DE CHILE. DE ESTE M</t>
  </si>
  <si>
    <t>6950</t>
  </si>
  <si>
    <t>TRABAJOS DE RECONSTRUCCIÓN DEL COMEDOR DE SANS SOUCI DE LA CIUDAD DE SANTO DOMINGO ESTE.(PAGO CUB. 01 $940.280.72).</t>
  </si>
  <si>
    <t>6951</t>
  </si>
  <si>
    <t>TRABAJOS DE REHABILITACIÓN Y CONSTRUCCIÓN DE INFRAESTRUCTURA DE LA RESIDENCIA ESTUDIANTIL DE LA UNIVERSIDAD AUTÓNOMA DE SANTO DOMINGO (UASD) (PAGO CUB.01 $6,851,049.32)</t>
  </si>
  <si>
    <t>6952</t>
  </si>
  <si>
    <t>TRABAJOS DE REPARACIÓN DE VIVIENDAS VULNERABLES, EN LOS BARRIOS LA VIGIA, MASACRE, SANCHEZ, TAMARINDO, RESTAURACION, EL PINAL, ALGODON, LOTE 3, PROV. DAJABON.(PAGO CUB. 01 $1,651,824.58).</t>
  </si>
  <si>
    <t>6957</t>
  </si>
  <si>
    <t>PAGO SERVICIOS ESPECIALES (JUNIO-2019) A PERSONAL DE PAVIMENTACION VIAL DE ESTE MOPC</t>
  </si>
  <si>
    <t>6961</t>
  </si>
  <si>
    <t>TRABAJOS VARIOS EN LA PROVINCIA LA VEGA (DECRETOS Nos.340, 341, 342, 344, 346 Y 370 D/F 11, 14, 18, 24 NOV. Y 15 DIC. 2016;  PAGO CUBICACION  04.</t>
  </si>
  <si>
    <t>6962</t>
  </si>
  <si>
    <t>PAGO SUMINISTRO Y TRANSPORTE DE H.A.C. PARA BACHEO (PAGO FACTS.04, 05, NCF: B1500000029, B1500000030) FACT. OP-07, NCF:B1500000031 $9,887,325.53 (-) ESTE ABONO $6,111,102.17 PEND X PAGAR $3,776,223.36</t>
  </si>
  <si>
    <t>6970</t>
  </si>
  <si>
    <t>PAGO SUMINISTRO Y TRANSPORTE DE H.A.C. PARA BACHEO (PAGO FACT. OP-32, NCF:B1500000058 $15,231,821.47)</t>
  </si>
  <si>
    <t>6977</t>
  </si>
  <si>
    <t>PAGO SUMINISTRO Y TRANSPORTE DE H.A.C. PARA BACHEO  (VALOR  FACT. OP-45, NCF:B1500000027 $4,918,460.50 (-) ESTE ABONO $3,561,735.30 PEND. X PAGAR $1,356,725.20)</t>
  </si>
  <si>
    <t>6978</t>
  </si>
  <si>
    <t>ADQUISICION DE SOFTWARE Y SERVICIOS PARA AMPLIACION DE LA DIRECCION DE TRAMITACION DE PLANOS DE ESTE MINISTERIO, EN DIFERENTES PROVINCIAS Y (SEDE CENTRAL) Y PREPARACION DEL MOPC PARA VENTANILLA UNICA; SEGUN FACTURA NCF:B1500000045.</t>
  </si>
  <si>
    <t>6985</t>
  </si>
  <si>
    <t>SUMINISTRO Y TRANSPORTE DE H.A.C. PARA BACHEO; SEGUN FACTURA OP-19, NCF:B1500000088, VALOR $8,837,433.57(-)ESTE ABONO $7,412,358.38, PXP $1,425,075.19.</t>
  </si>
  <si>
    <t>6988</t>
  </si>
  <si>
    <t>PAGO POR SERVICIO DE PUBLICIDAD A ESTE MINISTERIO, EN EL PROGRAMA NURIA INVESTIGACION PERIODISTICA CORRESP. AL MES DE JULIO 2019; SEGUN FACTURA NCF:B1500000579.</t>
  </si>
  <si>
    <t>6989</t>
  </si>
  <si>
    <t>TRABAJOS CONSTRUCCIÓN DE IGLESIA (LOTE 4) Y CONSTRUCCIÓN DE DOCE (12) LOCALES COMERCIALES (LOTE-05 ) EN VISTA DEL RIO, PROV. SAN JUAN DE LA MAGUANA. (PAGO CUB.#04 $4,436,163.41)</t>
  </si>
  <si>
    <t>02/08/2019</t>
  </si>
  <si>
    <t>7012</t>
  </si>
  <si>
    <t>PAGO PUBLICACION ACTOS DE INAUGURACION DE LA CARRETERA  JARABACOA-MANABAO-LA CIÉNEGA, OBRAS EN SANTIAGO Y CONVOCATORIA A LICITACIÓN PUBLICA NACIONAL, O/C. 00441, 00489,00491/2019, S/FACTS. NCF:B1500001186, B1500001203, B1500001205.</t>
  </si>
  <si>
    <t>7013</t>
  </si>
  <si>
    <t>PAGO POR SERVICIO ALQUILER DE LOCAL PARA LA AYUDANTIA DE BANI DE ESTE MINISTERIO, CORRESP. AL MES DE JULIO 2019; SEGUN FACTURA NCF:B1500000009.</t>
  </si>
  <si>
    <t>7017</t>
  </si>
  <si>
    <t>PAGO VIATICOS (MARZO-2019) A PERSONAL DE LA DIRECCION GENERAL DE SUPERVISION Y FISCALIZACION DE OBRAS DE ESTE MINISTERIO</t>
  </si>
  <si>
    <t>7019</t>
  </si>
  <si>
    <t>PAGO VIATICOS (ABRIL-2019) A PERSONAL DE LA DIRECCION GENERAL DE SUPERVISION Y FISCALIZACION DE OBRAS DE ESTE MOPC</t>
  </si>
  <si>
    <t>7021</t>
  </si>
  <si>
    <t>7023</t>
  </si>
  <si>
    <t>PAGO HORAS EXTRAS (JUNIO 2019) A PERSONAL DE DIFERENTES DEPARTAMENTOS DE ESTE MOPC</t>
  </si>
  <si>
    <t>7034</t>
  </si>
  <si>
    <t>PAGO  SERVICIOS DE PUBLICIDAD EN DIFERENTES ACTIVIDADES DEL MOPC. O/C.00411, 00406,00403/2019, S/FACTS. NCF:B1500000921, 00928, 00929</t>
  </si>
  <si>
    <t>7036</t>
  </si>
  <si>
    <t>PAGO POR SERVICIOS DE CONSULTORIA A ESTE MINISTERIO EN EL AREA DE DERECHO PUBLICO Y DE MANERA PARTICULAR DERECHO ADMINISTRATIVO Y CONSTITUCIONAL; SEGUN FACTURA NCF:B1500000002.</t>
  </si>
  <si>
    <t>7047</t>
  </si>
  <si>
    <t>TRABAJOS DE CONSTRUCCIÓN DE LA AVENIDA ECOLÓGICA Y PLAN MEJORAMIENTO VIAL.( VALOR CUB. 03 $93,551,276.83 (-) ESTE ABONO $65,000,000.00 PEND X PAGAR $28,551,276.83)</t>
  </si>
  <si>
    <t>7051</t>
  </si>
  <si>
    <t>PAGO SERVICIOS DE PUBLICIDAD EN DIFERENTES ACTIVIDADES DEL MOPC. O/C.00392,00424,00433,00417,00439,00443/2019, S/FACTS. NCF:B1500000930, 0937,0936,0938,0939,0952</t>
  </si>
  <si>
    <t>7054</t>
  </si>
  <si>
    <t>TRABAJOS DE CONSTRUCCION AUTOPISTA CIRCUNVALACION DE SANTO DOMINGO, TRAMO II (CIBAO - VILLA MELLA).(SALDO CUB. # 25, USD 30,722.84; CUBICACION No.26, USD 10,350,115.95 (-) ESTE ABONO 5,906,134.86; PEND. X PAGAR USD 4,443,981.09). NOTA: TASA DEL DIA RD$ 51.0371</t>
  </si>
  <si>
    <t>7058</t>
  </si>
  <si>
    <t>PAGO POR SERVICIO DE PUBLICIDAD A DIFERENTES  ACTIVIDADES DE ESTE MINISTERIO; SEGUN FACTURAS NCF:B1500001725, 1752, 1742, 1737 Y 1727.</t>
  </si>
  <si>
    <t>7063</t>
  </si>
  <si>
    <t>PAGO SERVICIOS DE PUBLICIDAD EN DIFERENTES ACTIVIDADES DEL MOPC. O/C.00546, 00501, 00184,00395,00461,00495,00533/2019, S/FACTS. NCF:B1500000488, 0486, 0460,0473,0462,0480,0487</t>
  </si>
  <si>
    <t>7064</t>
  </si>
  <si>
    <t>PAGO SERVICIOS DE PUBLICIDAD EN DIFERENTES ACTIVIDADES DEL MOPC. O/C. 00490, 00453, 00456/2019, S/FACTS. NCF: B1500002100, 2104,2118</t>
  </si>
  <si>
    <t>7075</t>
  </si>
  <si>
    <t>PAGO SERVICIOS DE PUBLICIDAD EN DIFERENTES ACTIVIDADES DEL MOPC, O/C. 00493, 00440, 00459,00500, 00545/2019, S/FACTS. NCF: B1500001298, 1278,1301, 1318,1319</t>
  </si>
  <si>
    <t>7077</t>
  </si>
  <si>
    <t>TRABAJOS DE CONSTRUCCIÓN DE LA AVENIDA ECOLÓGICA Y PLAN MEJORAMIENTO VIAL.( VALOR CUB. 03 $93,551,276.83 (-) 1ER. ABONO $65,000,000.00  S/LIB.7042 (-) ESTE 2DO. AB. $28,502,000.00, PXP $49,276.83.</t>
  </si>
  <si>
    <t>7079</t>
  </si>
  <si>
    <t>CONSTRUCCION AUTOPISTA CIRCUNVALACION DE SANTO DOMINGO, TRAMO II (CIBAO - VILLA MELLA).(CUBICACION No.26, USD 10,350,115.95 (-) 1ER. ABONO 5,906,134.86 LIB.7054; ESTE 2DO. ABONO DE 4,095,060.26; PEND. X PAGAR USD 348,920.83). NOTA: TASA DEL DIA RD$ 51.0371</t>
  </si>
  <si>
    <t>7080</t>
  </si>
  <si>
    <t>PAGO SERVICIOS DE PUBLICIDAD EN DIFERENTES ACTIVIDADES DEL MOPC, O/C. 00539, 00484,00444,00450,00418,00434,00425/2019, S/FACTS. NCF:B1500001317, 1300, 1299,1286,1277, 1276, 1275</t>
  </si>
  <si>
    <t>7081</t>
  </si>
  <si>
    <t>TRABAJOS DE CONSTRUCCION PALACIO DE JUSTICIA SANTO DOMINGO ESTE; PAGO AVANCE INICIAL.</t>
  </si>
  <si>
    <t>03/08/2019</t>
  </si>
  <si>
    <t>7094</t>
  </si>
  <si>
    <t>SUMINISTRO Y TRANSPORTE DE H.A.C., PARA BACHEO; SEGUN SALDO FACT. OP-03, NCF:B1500000048, $2,836,976.67, 1ER. AB. LIB.6210 Y PAGO FACTS. OP-02, 04, 05 Y 06, NCF:B1500000055, 49, 50 Y 51; ABONO A FACT. OP-07, NCF:B1500000052, $2,968,566.40, PXP $8,336,234.08.</t>
  </si>
  <si>
    <t>7097</t>
  </si>
  <si>
    <t>TRABAJOS DE DISEÑO Y CONSTRUCCION DE LA AVENIDA CIRCUNVALACION DE BANI, PROV. PERAVIA; VALOR AVANCE INICIAL $439,865,330.74(-) ESTE ABONO $200,000,000.00, PXP $239,865,330.74.</t>
  </si>
  <si>
    <t>7106</t>
  </si>
  <si>
    <t>PAGO SUMINISTRO Y TRANSPORTE DE H.A.C, PARA BACHEO (PAGO FACTS. OP-19, 20,21,22, NCF:B1500000016, 0019, 0018, 0017) FACT.OP-23, NCF:B1500000020 $857,480.36 (-) ESTE ABONO $105,726.83 PEND X PAGAR $751,753.53</t>
  </si>
  <si>
    <t>7107</t>
  </si>
  <si>
    <t>PAGO SUMINISTRO Y TRANSPORTE DE H.A.C, PARA BACHEO (SALDO  FACT. OP-21, NCF; B1500000130 $7,877,099.62) PAGO FACTS. OP-22, 23, 24, 25, NCF:B1500000144, 00145, 00146,00147</t>
  </si>
  <si>
    <t>7112</t>
  </si>
  <si>
    <t>PAGO SUMINISTRO Y TRANSPORTE DE H.A.C, PARA BACHEO (PAGO FACTS.OP-18,19,20,21,22,23,  NCF: B1500000024,0018,0019,0020,0021,0022)  VALOR FACT. OP-24, NCF:B1500000023 $12,523,354.26 (-) ESTE ABONO $6,049,888.38 PEND X PAGAR $6,473,465.88</t>
  </si>
  <si>
    <t>7116</t>
  </si>
  <si>
    <t>SUMINISTRO Y TRANSPORTE DE H.A.C, PARA BACHEO (PAGO FACTS. OP-03, 04,05,06,07,08,09,NCF:B1500000037, 0038, 0039, 0040,0041, 0042,0043) VALOR FACT. OP-10, NCF:B1500000044 $17,359,162.58 (-) ESTE ABONO $9,504,010.28 PEND X PAGAR $7,855,152.30</t>
  </si>
  <si>
    <t>7117</t>
  </si>
  <si>
    <t>SUMINISTRO Y TRANSPORTE DE H.A.C. PARA BACHEO; SEGUN SALDO FACT. OP-16, NCF:B1500000061, $1,131,462.49; PAGO FACTS. OP-17 HASTA 27; NCF:B1500000062, 74, 63, 64, 65, 66, 67, 68, 69, 70 Y 71; AB. FACT. OP-28, NCF:B1500000072, $9,132,411.21; PXP $14,765,439.89.</t>
  </si>
  <si>
    <t>7124</t>
  </si>
  <si>
    <t>SUMINISTRO Y TRANSPORTE DE H.A.C. PARA BACHEO.(SALDO FACT. # OP-40, B1500000085 $4,025,796.81; PAGO FACTURAS Nos.OP-38, B1500000084 Y OP-39, B1500000086).</t>
  </si>
  <si>
    <t>7126</t>
  </si>
  <si>
    <t>SUMINISTRO Y TRANSPORTE DE H.A.C. PARA BACHEO; SEGUN PAGO FACTS. OP-09, 12, 13, 14, 15, 16, 17, 18, NCF:B1500000062, 63, 64, 65, 68, 66, 67, 69 Y ABONO FACT. OP-19, NCF:B1500000070, $518,253.47, PXP $8,723,596.17.</t>
  </si>
  <si>
    <t>7131</t>
  </si>
  <si>
    <t>PAGO SUMINISTRO Y TRANSPORTE DE H.A.C, P/ BACHEO (SALDO FACT. OP-05,NCF:B1500000007 $763,326.42) PAGO FACTS. OP-04,06,07,08,09, NCF:B1500000008,0009,0010,0011,0012, VAL. FACT.OP-10, NCF:B1500000013 $19,381,494.85 (-) ESTE AB. $5,974,048.67 P X P $13,407,446.18</t>
  </si>
  <si>
    <t>7142</t>
  </si>
  <si>
    <t>SERVICIO DE INSTALACION Y MONTAJE PARA DIFERENTES EVENTOS DE ESTE MOPC; SEGUN FACTURA NCF:B1500000130.</t>
  </si>
  <si>
    <t>7146</t>
  </si>
  <si>
    <t>SUMINISTRO Y TRANSPORTE DE H.A.C, P/ BACHEO (PAGO FACTS, OP-01, 02, 03, NCF:B1500000092, 0087, 0088)  VALOR FACT. OP-04 $19,127,585.79 (-) ESTE ABONO $3,568,490.51 PEND X PAGAR $15,559,095.28</t>
  </si>
  <si>
    <t>7148</t>
  </si>
  <si>
    <t>SERVICIO DE ROTULACION Y DESROTULACION DE UNIDADES VEHICULARES DE ESTE MOPC; SEGUN FACTURA NCF:B1500000107.</t>
  </si>
  <si>
    <t>7157</t>
  </si>
  <si>
    <t>SUMINISTRO Y TRANSPORTE DE H.A.C, PARA BACHEO (PAGO FACT. OP-11, NCF:B1500000123 $8,999,475.50)</t>
  </si>
  <si>
    <t>7160</t>
  </si>
  <si>
    <t>SUMINISTRO Y TRANSPORTE DE H.A.C. PARA BACHEO. (PAGO FACTURAS Nos.OP-19, OP-20  Y  OP-21; B1500000026, B1500000027  Y  B1500000028).</t>
  </si>
  <si>
    <t>7162</t>
  </si>
  <si>
    <t>SUMINISTRO Y TRANSPORTE DE H.A.C, PARA  BACHEO (PAGO FACT, OP-15, NCF:B1500000072, $19,598,579.10)</t>
  </si>
  <si>
    <t>7164</t>
  </si>
  <si>
    <t>SUMINISTRO Y TRANSPORTE DE H.A.C. PARA BACHEO. (PAGO FACTURAS Nos.OP-05, OP-06, Y  OP-07; B1500000025, B1500000028, Y  B1500000029; FACTURA OP-08, B1500000030 POR VALOR $22,464,904.12(-)ESTE ABONO 2,974,739.30; PXP $19,490,164.82).</t>
  </si>
  <si>
    <t>7171</t>
  </si>
  <si>
    <t>SUMINISTRO Y TRANSPORTE DE H.A.C. PARA BACHEO. (PAGO FACTURAS Nos. OP-01, OP-02  Y  OP-03; B1500000005, B1500000006  Y  B1500000007).</t>
  </si>
  <si>
    <t>7174</t>
  </si>
  <si>
    <t>SUMINISTRO Y TRANSPORTE DE H.A.C, PARA BACHEO (SALDO FACT. OP-07, NCF:B1500000031 $3,776,223.36) PAGO FACT. OP-06, NCF:B1500000032 $775,221.99</t>
  </si>
  <si>
    <t>7175</t>
  </si>
  <si>
    <t>SUMINISTRO Y TRANSPORTE DE H.A.C, PARA BACHEO (SALDO FACT. OP-45, NCF:B1500000027 $1,356,725.20) PAGO FACT. OP-46, NCF:B1500000028  $5,403,973.27</t>
  </si>
  <si>
    <t>7188</t>
  </si>
  <si>
    <t>PAGO ADQUISICION DE DRUMS Y LETREROS PARA SER UTILIZADOS EN LA SEÑALIZACION  DE SEGURIDAD DEL PERSONAL  Y EQUIPOS DEL MOPC. O/C.D.003147-1 S/FACT. NCF:B1500000001</t>
  </si>
  <si>
    <t>7191</t>
  </si>
  <si>
    <t>SUMINISTRO Y TRANSP.DE HAC P/BACHEO.(SALDO FACT. OP-19,B1500000078 $1,350,216.27;PAGO FACTURAS OP-20-21-22-23-24-25-26-27 Y OP-28; B1500000077-80-83-82-86-81-87-79 Y B1500000084; FACT.OP-29, B1500000085 $8,592,928.40 (-) ESTE AB. 433,759.37;PXP $8,159,169.03).</t>
  </si>
  <si>
    <t>7197</t>
  </si>
  <si>
    <t>SUMINISTRO Y TRANSPORTE DE H.A.C. PARA BACHEO.(SALDO FACT. OP-07, B1500000135 $3,782,210.21; PAGO FACTURAS Nos.OP-08-09-10-11-12-13-14-15-16-17-18-19-20 Y OP-21; B1500000140-141-142-143-144-145-146-147-148-149-150-151-152 Y  B1500000153).</t>
  </si>
  <si>
    <t>7199</t>
  </si>
  <si>
    <t>SUMINISTRO Y TRANSPORTE DE H.A.C. PARA BACHEO.(SALDO FACTURA OP-24, B1500000023 $6,473,465.88; PAGO FACTURA # OP-25, B1500000025 $2,036,667.42).</t>
  </si>
  <si>
    <t>7200</t>
  </si>
  <si>
    <t>ADQUISICION DE COMBUSTIBLES (GASOLINA Y GASOIL); S/PAGO FACTS. NCF:B1500032556,32555,32504,32506,32503,32505,32508,32507,32510,32509, 32523,32522,32525,32524, 32538,32539,32527,32528,32541,32540, 32553,32554,32557,32558,32542 AL 32551; AB. 32552,PXP 489,150.00</t>
  </si>
  <si>
    <t>7203</t>
  </si>
  <si>
    <t>TRABAJOS DE CONSTRUCCION DEL MATADERO MUNICIPAL DE SANTA CRUZ BARAHONA, PROV. BARAHONA; PAGO AVANCE INICIAL.</t>
  </si>
  <si>
    <t>7207</t>
  </si>
  <si>
    <t>PAGO COLOCACIÓN DE CUÑAS PUBLICITARIAS DEL MOPC. EN EL PROGRAMA "PERSONALMENTE" TRANSMITIDO DE LUNES A VIERNES  EN HORARIO DE 9:00 A 10:00 PM, POR TELERADIOAMERICA (CANAL 45) DESDE EL 21 DE JUNIO AL 21 DE JULIO-2019, S/FACTURA NCF:B1500000174</t>
  </si>
  <si>
    <t>7208</t>
  </si>
  <si>
    <t>PAGO COLOCACIÓN DE PUBLICIDAD DEL MOPC, EN EL PROGRAMA "EL DIA" DURANTE EL MES DE JULIO DEL 2019, O/C. 00286/2019, S/FACT. NCF:B1500002260</t>
  </si>
  <si>
    <t>7211</t>
  </si>
  <si>
    <t>SUMINISTRO Y TRANSPORTE DE H.A.C. PARA BACHEO; SEGUN PAGO FACTS. OP-15 Y 17; NCF:B1500000087 Y B1500000088.</t>
  </si>
  <si>
    <t>7215</t>
  </si>
  <si>
    <t>SUMINISTRO, ALMACENAMIENTO, TRANSPORTE Y APLICACION DE MATERIALES, PARA LA SEÑALIZACION HORIZONTAL A NIVEL NACIONAL EN EL LOTE 4, DISTRITO NACIONAL Y GRAN STO.DGO.(PAGO CUB.03, $5,714,759.71).</t>
  </si>
  <si>
    <t>04/08/2019</t>
  </si>
  <si>
    <t>7223</t>
  </si>
  <si>
    <t>PAGO POR SUMINISTRO Y TRANSPORTE DE H.A.C. PARA BACHEO; SEGUN FACTURAS OP-08 Y 09, NCF: B1500000033 Y B1500000034.</t>
  </si>
  <si>
    <t>7225</t>
  </si>
  <si>
    <t>SUMINISTRO Y TRANSPORTE DE H.A.C. PARA BACHEO.(PAGO FACTURAS Nos.OP-16, B1500000090 $3,194,681.86; Y OP-18,B1500000089 $31,660,514.71).</t>
  </si>
  <si>
    <t>06/08/2019</t>
  </si>
  <si>
    <t>7244</t>
  </si>
  <si>
    <t>PAGO SERVICIOS DE CONSULTORIA EN EL ÁREA DE DERECHO PUBLICO EN GENERAL Y DE CONTRATACIONES PUBLICAS, PAGO FACT. NCF:B1700000003, CORRESP. AL MES DE JULIO- 2019.</t>
  </si>
  <si>
    <t>7248</t>
  </si>
  <si>
    <t>P/ADQUIS. DE EQUIPOS INFORMÁTS. P/LA AMPLIACION DE LA DIR. TRAM. DE PLANOS EN DIFTES. PROVS. Y EL D.N,(SEDE CENTRAL) Y PREPAR. D/MOPC. O/C.D.003105-1 VAL.FACT.NCF:B1500000055 $3,558,908.20 (-) 1ER. AB. $3,363,963.94, S/LIB.6467 (-) ESTE P $194,944.21 (SALDA)</t>
  </si>
  <si>
    <t>7249</t>
  </si>
  <si>
    <t>SUMINISTRO Y TRANSPORTE DE H.A.C, PARA BACHEO (VALOR FACT. OP-22, NCF:B1500000154 $6,113,859.09 (-) ESTE ABONO $3,758,150.16 PEND X PAGAR $2,355,708.93)</t>
  </si>
  <si>
    <t>7266</t>
  </si>
  <si>
    <t>SUMINISTRO Y TRANSPORTE DE H.A.C, PARA BACHEO (PAGO  FACT OP-01, NCF:B1500000148 $7,279,697.36)</t>
  </si>
  <si>
    <t>7268</t>
  </si>
  <si>
    <t>PAGO COMPENSACION ESPECIAL (ABRIL-2019) A PERSONAL QUE LABORA EN EL PROYECTO DE LAS ESCUELAS DE ESTE MOPC</t>
  </si>
  <si>
    <t>7270</t>
  </si>
  <si>
    <t>PAGO COMPENSACION SEGURIDAD (MAYO-2019), A PERS. DE LA COMISION MILITAR Y POLICIAL (CAMINO HACIA EL DESARROLLO) DE ESTE MOPC</t>
  </si>
  <si>
    <t>7272</t>
  </si>
  <si>
    <t>PAGO COMPENSACION SEGURIDAD (JUNIO-2019) A PERS. COMISION MILITAR Y POLICIAL (CAMINO HACIA EL DESARROLLO) DE ESTE MOPC</t>
  </si>
  <si>
    <t>7274</t>
  </si>
  <si>
    <t>PAGO HORAS EXTRAS (JUNIO-2019) A PERSONAL DE PAVIMENTACION VIAL DE ESTE MOPC</t>
  </si>
  <si>
    <t>7277</t>
  </si>
  <si>
    <t>PAGO POR SUMINISTRO Y TRANSPORTE DE H.A.C. PARA BACHEO; SEGUN FACTS. OP-06, 07, 08, 09, NCF:B1500000006, 07, 08, 09; FACT. OP10, NCF:B1500000010,VALOR $1,630,493.85(-) ESTE ABONO $694,206.48, PXP $936,287.37.</t>
  </si>
  <si>
    <t>7280</t>
  </si>
  <si>
    <t>PAGO POR SUMINISTRO Y TRANSPORTE DE H.A.C. PARA BACHEO; SEGUN FACTURA OP-33, NCF:B1500000060.</t>
  </si>
  <si>
    <t>7284</t>
  </si>
  <si>
    <t>PAGO COLOCACIÓN DE PUBLICIDAD DEL MOPC, EN MEDIOS, CANALES Y SISTEMAS DE CABLE, NEXXO TV, TAURIS MUNDO, WIND TELECON, ASTER Y ORBIT CABLE, DURANTE CINCO (5) MESES, S/FACT.NCF:B1500000003</t>
  </si>
  <si>
    <t>7285</t>
  </si>
  <si>
    <t>PAGO POR SUMINISTRO Y TRANSPORTE DE H.A.C. PARA BACHEO; SEGUN PAGO FACT. OP-09, NCF:B1500000026; FACT. OP-10, NCF:B1500000027, VALOR $19,912,491.99(-) ESTE AB.$7,082,709.21, PXP $12,829,782.78.</t>
  </si>
  <si>
    <t>7289</t>
  </si>
  <si>
    <t>SUMINISTRO Y TRANSPORTE  DE H.A.C. PARA BACHEO (SALDO FACT. OP-08, NCF:B1500000004 $471,976.13) PAGO FACT. OP-10, NCF:B1500000006 $15,009,125.41</t>
  </si>
  <si>
    <t>08/08/2019</t>
  </si>
  <si>
    <t>7349</t>
  </si>
  <si>
    <t>TRABAJOS REPARACION DE VIVIENDAS VULNERABLES, LOTE 15, UBICADOS EN LOS BARRIOS:5 DE ABRIL, BARRIO NUEVO, CAMBITA, STERLING, LOS MOLINAS,BARRIO MOSCU EN LA PROV. SAN CRISTOBAL, MOPC-CCC-SO-002-2015 (PAGO CUB.01 $1,903,953.70)</t>
  </si>
  <si>
    <t>7350</t>
  </si>
  <si>
    <t>SUMINISTRO Y TRANSPORTE DE H.A.C. PARA BACHEO (VALOR FACT.OP-02, NCF:B1500000149 $43,408,882.51 (-) ESTE ABONO $25,000,000.00 PEND X PAGAR $18,408,882.51)</t>
  </si>
  <si>
    <t>7360</t>
  </si>
  <si>
    <t>SUMINISTRO Y TRANSPORTE DE H.A.C, PARA BACHEO ( PAGO FACTS. OP-19, 20 Y 21, NCF:B1500000091 $3,575,318.05, B1500000092, $3,681,540.81 Y B1500000093 $14,255,476.40)</t>
  </si>
  <si>
    <t>7362</t>
  </si>
  <si>
    <t>TRABAJOS DE RECONSTRUCCION CALZADA AUTOPISTA DUARTE (TRAMO SANTIAGO - SANTO DOMINGO), CALZADA VIEJA; PAGO CUBICACION #13.</t>
  </si>
  <si>
    <t>7363</t>
  </si>
  <si>
    <t>PAGO POR COMPRA DE TERRENO, SEGUN INFORME DE TASACION S/N,  9,287.55 M²; DENTRO DEL AMBITO DE LA PARCELA No.67-E REF., CON DESIGNACION CATASTRAL No.26; PARA EL PROY. CONSTRUCCION  AV. CIRCUNVALACION SANTO DOMINGO, TRAMO ll.</t>
  </si>
  <si>
    <t>7365</t>
  </si>
  <si>
    <t>PAGO POR COMPRA DE TERRENO, SEGUN INFORME DE TASACION S/N,  5,950.91 M²; DENTRO DEL AMBITO DE LA PARCELA No.70, CON DESIGNACION CATASTRAL No.26; PARA EL PROY. CONSTRUCCION  AV. CIRCUNVALACION SANTO DOMINGO, TRAMO ll.</t>
  </si>
  <si>
    <t>7366</t>
  </si>
  <si>
    <t>PAGO POR COMPRA DE TERRENO, SEGUN INFORME DE TASACION S/N,  638.51 M²; DENTRO DEL AMBITO DE LA PARCELA No.71, CON DESIGNACION CATASTRAL No.26; PARA EL PROY. CONSTRUCCION  AV. CIRCUNVALACION SANTO DOMINGO, TRAMO ll.</t>
  </si>
  <si>
    <t>7367</t>
  </si>
  <si>
    <t>PAGO POR COMPRA DE TERRENO, SEGUN INFORME DE TASACION No.0012; 27,761.23 M², DENTRO DEL AMBITO DE LA PARCELA No.65-A-003-4918, CON DESIGNACION CATASTRAL No.11/2; PARA EL PROY. CONSTRUCCION  BOULEVARD TURISTICO DEL ESTE (BTE).</t>
  </si>
  <si>
    <t>7373</t>
  </si>
  <si>
    <t>TRABAJOS DE RECONSTRUCCION CALZADA AUTOPISTA DUARTE (TRAMO SANTIAGO - SANTO DOMINGO), CALZADA VIEJA; CUBICACION 14, $690,733,174.11(-)ESTE ABONO $61,513,596.94, PXP $629,219,577.17.</t>
  </si>
  <si>
    <t>7374</t>
  </si>
  <si>
    <t>PAGO POR SUMINISTRO Y TRANSPORTE DE H.A.C. PARA BACHEO; SEGUN FACTURA OP-10, NCF:B1500000035.</t>
  </si>
  <si>
    <t>09/08/2019</t>
  </si>
  <si>
    <t>7385</t>
  </si>
  <si>
    <t>TRANSFERENCIA CORRIENTE A INTRANT PARA CUBRIR  PAGO DE NOMINA DE DICHA INSTITUCIÓN, CORRESPONDIENTE AL MES DE AGOSTO- 2019</t>
  </si>
  <si>
    <t>7386</t>
  </si>
  <si>
    <t>TRANSFERENCIA CORRIENTE A INTRANT PARA CUBRIR  GASTOS OPERACIONALES DE DICHA INSTITUCIÓN, CORRESPONDIENTE AL MES DE AGOSTO- 2019</t>
  </si>
  <si>
    <t>7395</t>
  </si>
  <si>
    <t>TRANSFERENCIA CORRIENTE A INAVI  PARA CUBRIR PAGO DE NOMINA DICHA INSTITUCIÓN, CORRESPONDIENTE AL MES DE AGOSTO- 2019.</t>
  </si>
  <si>
    <t>7396</t>
  </si>
  <si>
    <t>TRANSFERENCIA CORRIENTE A INAVI  PARA GASTOS OPERACIONALES DICHA INSTITUCIÓN, CORRESPONDIENTE AL MES DE AGOSTO-2019.</t>
  </si>
  <si>
    <t>7408</t>
  </si>
  <si>
    <t>PAGO SERVICIO DE TELÉFONO (ALAMBRICAS) USADO EN ESTE MOPC, CORRESPONDIENTE AL MES DE JULIO-2019 ( PARA SER APLICADO A LA CUENTA 713644407 SEGÚN FACT. ANEXA NCF:B1500038930)</t>
  </si>
  <si>
    <t>7410</t>
  </si>
  <si>
    <t>PAGO POR ADQUISICION DE COMBUSTIBLES (GASOLINA PREMIUM Y DIESEL OPTIMO), PARA EL SUMINISTRO GENERAL DEL MOPC; SEGUN FACTURAS NCF:B1500006564, 6566 Y 6567 (-) N/C B0400000305, 306, 296 Y 298.</t>
  </si>
  <si>
    <t>7411</t>
  </si>
  <si>
    <t>PAGO POR ADQUISICION DE COMBUSTIBLES (DIESEL OPTIMO Y GASOLINA PREMIUM); PARA EL SUMINISTRO GENERAL DE ESTE MOPC; SEGUN FACTS. NCF:B1500006687, 6701 Y 6568 HASTA 6578 (-) NOTAS DE CREDITO ANEXAS.</t>
  </si>
  <si>
    <t>7415</t>
  </si>
  <si>
    <t>PAGO SERVICIO DE MODEM DE INTERNET USADO EN ESTE MOPC, CORRESPONDIENTE AL MES DE JULIO-2019, PARA SER APLICADO A LA CUENTA 735902097, (SEGUN FACT. NCF:B1500039406)</t>
  </si>
  <si>
    <t>7426</t>
  </si>
  <si>
    <t>PAGO POR ADQUISICION DE COMBUSTIBLES (GASOLINA PREMIUM Y GASOIL OPTIMO); SEGUN FACTURA NCF:B1500000444, 445 Y 4446.</t>
  </si>
  <si>
    <t>7427</t>
  </si>
  <si>
    <t>PAGO POR ADQUISICION DE COMBUSTIBLES (GASOLINA PREMIUM Y GASOIL OPTIMO), PARA EL SUMINISTRO GENERAL DE ESTE MOPC; SEGUN FACTURAS NCF:B1500000430, 431, 432, 433, 434 Y 435.</t>
  </si>
  <si>
    <t>12/08/2019</t>
  </si>
  <si>
    <t>7429</t>
  </si>
  <si>
    <t>PAGO AYUDA ECONOMICA A FAVOR DE SANDRA MENDEZ GONZALEZ EMPLEADA DE LA DIRECCION FINANCIERA DE ESTE MOPC PARA CUBRIR COSTO DE MEDICAMENTOS, EQUIPOS Y ACCESORIOS MEDICOS QUE REQUIERE SU HIJA ISAURA SUSSETTE ENCARNACION M. QUIEN SE ENCUENTRA EN COMA PAR</t>
  </si>
  <si>
    <t>7431</t>
  </si>
  <si>
    <t>PAGO AYUDA ECONOMICA, A FAVOR DEL SR. WILSON RAMON PEÑA ESPINOSA MENSAJERO DE LA DIRECCION ADMINISTRATIVA, PARA SER UTILIZADA EN LA COMPRA DE MEDICAMENTOS PARA SU ESPOSA, DIAGNOSTICADA CON UNA MUCOSA GASTRICA REGION ANTRIAL, DE ESTE MOPC</t>
  </si>
  <si>
    <t>7433</t>
  </si>
  <si>
    <t>PAGO AYUDA ECONOMICA (AGOSTO 2019) , A FAVOR DEL SR. JUAN PARRA PEGUERO (SEGURIDAD CIVIL DE ESTE MOPC), PARA SER UTILIZADA EN MEDICAMENTOS Y TERAPIA PARA SU ESPOSA DIAGNOSTICADA CON OSTEOPENIA GONARTROSIS DERECHA LUMBALGIA OSTEOARTROSIS  LUMBAR. DE E</t>
  </si>
  <si>
    <t>7434</t>
  </si>
  <si>
    <t>TRANSFERENCIA CORRIENTE A INPOSDOM PARA CUBRIR PAGO DE NOMINA DE DICHA INSTITUCIÓN CORRESPONDIENTE AL MES DE AGOSTO- 2019</t>
  </si>
  <si>
    <t>7435</t>
  </si>
  <si>
    <t>TRANSFERENCIA CORRIENTE A INPOSDOM PARA CUBRIR PAGO DE GASTOS OPERACIONALES DE DICHA INSTITUCIÓN CORRESPONDIENTE AL MES DE AGOSTO- 2019</t>
  </si>
  <si>
    <t>7447</t>
  </si>
  <si>
    <t>TRANSFERENCIA DE CAPITAL AL INVI, RESPECTIVO AL PROGRAMA DE POBREZA EXTREMA PARA EL AÑO 2019 (RECURSOS ASIGNADOS PARA LAS LINEAS PROGRAMÁTICAS DE ERRADICACIÓN DE PISOS DE TIERRA POR PISOS DE CEMENTO, MEJORAMIENTO DE SERVICIOS SANITARIOS Y MEJORA DE VIVIENDAS)</t>
  </si>
  <si>
    <t>7452</t>
  </si>
  <si>
    <t>PAGO COMPENSACION SEGURIDAD (MAYO-2019) A PERSONAL DE LA COMISION MILITAR Y POLICIAL (OPERATIVO AGUA, OPERATIVO ODONTOLOGICO) DE ESTE MOPC</t>
  </si>
  <si>
    <t>7454</t>
  </si>
  <si>
    <t>PAGO COMPENSACION SEGURIDAD (JUNIO-2019) A PERSONAL DE LA COMISION MILITAR Y POLICIAL (DISTRIBUCION AGUA Y OPERATIVO ODONTOLOGICO) DE ESTE MINISTERIO</t>
  </si>
  <si>
    <t>7466</t>
  </si>
  <si>
    <t>APORTE PARA LA PARTICIPACION DEL EQUIPO DE BEISBOL LOS TIBURONES DEL NORTE , PARA PARTICIPAR EN LOS JUEGOS "LIGA DE VERANO 2019"; SEGUN OFICIO DF-1277-2019 Y ANEXOS.</t>
  </si>
  <si>
    <t>7470</t>
  </si>
  <si>
    <t>P/SERVICIO DE ENERGÍA ELÉCTRICA DE ESTE MOPC, S/FACTS. ANEXAS NCF:B1500084746, 87069,84673,84671,87299,84748,88165,86661,84656,84299,84684,85484,87418,88041,88042,88275,84876,84606,87761,86045</t>
  </si>
  <si>
    <t>7473</t>
  </si>
  <si>
    <t>PAGO VIATICOS (MARZO-2019) A PERS. DE VARIOS DEPARTAMENTOS DE ESTE MOPC</t>
  </si>
  <si>
    <t>7475</t>
  </si>
  <si>
    <t>PAGO VIATICOS (ABRIL-JULIO 2019) A PERS. DE DIFERENTES DEPARTAMENTOS DE ESTE MOPC</t>
  </si>
  <si>
    <t>7477</t>
  </si>
  <si>
    <t>PAGO VIATICOS (ABRIL-2019) A PERS. DE DIFERENTES DEPARTAMENTOS DE ESTE MOPC</t>
  </si>
  <si>
    <t>7479</t>
  </si>
  <si>
    <t>PAGO VIATICOS (MAYO-2019) A PERS. DE DIFERENTES DEPARTAMENTOS DE ESTE MOPC</t>
  </si>
  <si>
    <t>7481</t>
  </si>
  <si>
    <t>PAGO VIATICOS (MAYO-JUNIO 2019) A PERS. DE DIFERENTES DEPARTAMENTOS DE ESTE MOPC</t>
  </si>
  <si>
    <t>7486</t>
  </si>
  <si>
    <t>PAGO PARTICIPACIÓN COMO NOTARIA EN EL PROCESO DE LICITACIÓN PUBLICA NACIONAL, REF. MOPC-CCC-LPN-2019-0016, CONTENIDO DEL ACTO #21-2019 , S/FACT. NCF:B1500000040</t>
  </si>
  <si>
    <t>13/08/2019</t>
  </si>
  <si>
    <t>7500</t>
  </si>
  <si>
    <t>PAGO SERVICIOS DE RECOGIDA BASURA  A ESTE MOPC, SEGÚN PERIODOS DESCRITOS EN  FACTURAS ANEXAS NCF B1500010266,10369,10370,10371,10374,10372,10364,10425,10365</t>
  </si>
  <si>
    <t>7502</t>
  </si>
  <si>
    <t>PAGO SERVICIO DE AGUA POTABLE A ESTE MOPC , CORRESPONDIENTE AL MES DE JULIO 2019, SEGÚN ANEXA FACTURA NCF:B1500027361).</t>
  </si>
  <si>
    <t>7503</t>
  </si>
  <si>
    <t>PAGO POR SERVICIO DE ENERGÍA ELÉCTRICA A ESTE MOPC, SEGUN FACTURA ANEXA NCF :B1500062788, 62073, 61687, 60786 Y 61429.</t>
  </si>
  <si>
    <t>7527</t>
  </si>
  <si>
    <t>PAGO  SUMINISTRO Y CONFECCIÓN  DE DISTINTOS TEXTILES A SER UTILIZADOS POR ESTE MOPC. (VALOR TOTAL FACTS. NCF:B1500000050,0056,0062 $1,935,825.40 (-) 20% DE AMORTIZACIÓN AVANCE $387,165.08 S/LIB.10459/18)</t>
  </si>
  <si>
    <t>7529</t>
  </si>
  <si>
    <t>7530</t>
  </si>
  <si>
    <t>APORTE PARA LA REPARACION DEL CENTRO COMUNAL DEL MUNICIPIO DE TENARES; SEGUN OFICIO DF1475-2019 Y ANEXOS.</t>
  </si>
  <si>
    <t>14/08/2019</t>
  </si>
  <si>
    <t>7543</t>
  </si>
  <si>
    <t>TRANSFERENCIA DE CAPITAL AL INVI, PARA LAS INVERSIONES EN LA REPARACIÓN Y CONSTRUCCIÓN DE VIVIENDAS NUEVAS A NIVEL NACIONAL, CORRESPONDIENTE  MES DE AGOSTO- 2019.</t>
  </si>
  <si>
    <t>7544</t>
  </si>
  <si>
    <t>TRANSFERENCIA CORRIENTE AL INVI, PARA EL PAGO DE SUELDOS POR SERVICIOS ESPECIALES CORRESPONDIENTE AL MES DE AGOSTO DEL 2019.</t>
  </si>
  <si>
    <t>7560</t>
  </si>
  <si>
    <t>PAGO SUELDO (AGOSTO-2019) A PERSONAL FIJO PROG.01 DE ESTE MOPC</t>
  </si>
  <si>
    <t>7562</t>
  </si>
  <si>
    <t>PAGO SUELDO (AGOSTO-2019) A PERSONAL FIJO PROG.11 DE ESTE MOPC</t>
  </si>
  <si>
    <t>7564</t>
  </si>
  <si>
    <t>PAGO SUELDO (AGOSTO-2019) A PERSONAL FIJO PROG.17 DE ESTE MOPC</t>
  </si>
  <si>
    <t>7567</t>
  </si>
  <si>
    <t>PAGO SUELDO (AGOSTO-2019) A PERSONAL FIJO PROG.19 DE ESTE MOPC</t>
  </si>
  <si>
    <t>7569</t>
  </si>
  <si>
    <t>PAGO SUELDO (AGOSTO-2019) A PERSONAL CONTRATADO EN RELACION DE DEPENDENCIA DE ESTE MOPC</t>
  </si>
  <si>
    <t>7572</t>
  </si>
  <si>
    <t>PAGO SERVICIO DE AGUA POTABLE A ESTE MOPC, SEGUN PERIODOS DESCRITOS EN FACTURAS ANEXA NCF:B1500073907,73937,73948,73950,73912,73967,73982,74057,73993,74277,73997,74042,74286,74213,74867,</t>
  </si>
  <si>
    <t>7573</t>
  </si>
  <si>
    <t>PAGO SERVICIO DE AGUA POTABLE A ESTE MOPC , CORRESPONDIENTE AL PERIODO DESCRITO SEGÚN RELACIÓN DE FACTURAS ANEXA NCF:B1500028913,28910,28918,28908,28917,28916,28921,28919,28265,28266,28734,</t>
  </si>
  <si>
    <t>15/08/2019</t>
  </si>
  <si>
    <t>7588</t>
  </si>
  <si>
    <t>PAGO SERVICIO DE ENERGÍA ELÉCTRICA A ESTE MOPC, SEGUN FACTU RA ANEXA NCF :B1500080179, 80144, 80192, 80170, 80236, 81505, 79962, 80234, 80040, 80357, 80417, 80259, 80389, 80224, 78936</t>
  </si>
  <si>
    <t>7591</t>
  </si>
  <si>
    <t>CONST.1 EDIF. DE APTOS. ECONS.TIPO A, DE 4 NIVS. Y 4  APTOS. P/PISO DE 3 HABTS. C/U,TOTAL 16  APTOS. DE 78 M² C/U.,LOTE-14, REVIT. URB. DE SAN JUAN DE LA MAGUANA, RES.VISTA DEL RIO; (PAGO CUBICACION 19)</t>
  </si>
  <si>
    <t>7613</t>
  </si>
  <si>
    <t>PAGO DIFERENCIA SALARIAL (ABRIL-JUNIO 2019) A PERS. CONTRATADO DE ESTE MOPC</t>
  </si>
  <si>
    <t>7615</t>
  </si>
  <si>
    <t>PAGO SUELDO (AGOSTO-2019) A PERSONAL EN TRAMITE PARA PENSION DE ESTE MOPC</t>
  </si>
  <si>
    <t>7620</t>
  </si>
  <si>
    <t>CONST.1 EDIF. DE APTOS. ECONS.TIPO A, DE 4 NIVS. Y 4  APTOS. P/PISO DE 3 HABTS. C/U,TOTAL 16  APTOS. DE 78 M² C/U., LOTE-37, IDENTIFICADO ALTO DEL TENGUE; PAGO CUBICACION 2, (CONTRATO 110-2015).</t>
  </si>
  <si>
    <t>19/08/2019</t>
  </si>
  <si>
    <t>7643</t>
  </si>
  <si>
    <t>PAGO AYUDA ECONOMICA A FAVOR DEL SR. ESMELYN ARTURO ALCANTARA SOLANO, PARA SER UTILIZADA EN LOS GASTOS DE MATERIALES Y HONORARIOS MEDICOS DE DOS PROCEDIMIENTOS QUIRURGICOS DE UNA CIRUGIA A LAS CUALES SERA SOMETICO POR PADECIMIENTO DE INCAPACIDAD FUNC</t>
  </si>
  <si>
    <t>7660</t>
  </si>
  <si>
    <t>PAGO COMPENSACION SEGURIDAD (AGOSTO-2019) A PERS. SEGURIDAD MILITAR DE ESTE MOPC</t>
  </si>
  <si>
    <t>7662</t>
  </si>
  <si>
    <t>PAGO COMPENSACION SEGURIDAD (AGOSTO-2019) A PERS. MILITAR (TECNICO) DE ESTE MOPC</t>
  </si>
  <si>
    <t>7664</t>
  </si>
  <si>
    <t>PAGO COMPENSACION SEGURIDAD (AGOSTO 2019), A PERS. SEGURIDAD MILITAR DE ESTE MOPC</t>
  </si>
  <si>
    <t>7666</t>
  </si>
  <si>
    <t>PAGO COMPENSACION SEGURIDAD (AGOSTO-2019) A PERS. DE LA COMISION MILITAR Y POLICIAL DE ESTE MOPC</t>
  </si>
  <si>
    <t>20/08/2019</t>
  </si>
  <si>
    <t>7679</t>
  </si>
  <si>
    <t>PAGO COMPENSACION SEGURIDAD (AGOSTO-2019) A PERS. DE LA COMISION MILITAR Y POLICIAL POR OPERATIVO DEL DIA  DE LA RESTAURACION, CORRESPONDIENTE A ESTE MOPC</t>
  </si>
  <si>
    <t>7681</t>
  </si>
  <si>
    <t>PAGO SERVICIOS ESPECIALES (JULIO-2019) A PERS. DE MANTENIMIENTOS DE TUNELES Y PASOS A DESNIVEL DE ESTE MOPC</t>
  </si>
  <si>
    <t>7685</t>
  </si>
  <si>
    <t>PAGO SUELDO (AGOSTO-2019) A PERSONAL CONTRATADO DE ESTE MOPC</t>
  </si>
  <si>
    <t>21/08/2019</t>
  </si>
  <si>
    <t>7695</t>
  </si>
  <si>
    <t>23/08/2019</t>
  </si>
  <si>
    <t>7725</t>
  </si>
  <si>
    <t>PAGO HORAS EXTRAS (MARZO-2019) A PERSONAL DEL DEPARTAMENTO DE INSPECCION DE EDIFICACIONES PRIVADA DE ESTE MOPC</t>
  </si>
  <si>
    <t>7727</t>
  </si>
  <si>
    <t>PAGO COMPENSACION SEGURIDAD (JULIO-2019) A PERS. DE LA COMISION MILITAR Y POLICIAL (CAMINOS HACIA EL DESARROLLO) DE ESTE MOPC</t>
  </si>
  <si>
    <t>7737</t>
  </si>
  <si>
    <t>PAGO COMPENSACION SEGURIDAD (AGOSTO-2019) A PERS. DE LA COMISION MILITAR Y POLICIAL (ENTRENAMIENTO) DE ESTE MOPC</t>
  </si>
  <si>
    <t>7742</t>
  </si>
  <si>
    <t>26/08/2019</t>
  </si>
  <si>
    <t>7749</t>
  </si>
  <si>
    <t>PAGO SERVICIOS ESPECIALES (JULIO-2019) A PERS. DEL DEPARTAMENTO DE PAVIMENTACION, PLANTA ASFALTICA DE ESTE MOPC</t>
  </si>
  <si>
    <t>7751</t>
  </si>
  <si>
    <t>PAGO SERVICIOS ESPECIALES (JULIO-2019) A PERS. DEL DEPARTAMENTO DE PAVIMENTACION PLANTA ASFALTICA DE ESTE MOPC</t>
  </si>
  <si>
    <t>7753</t>
  </si>
  <si>
    <t>PAGO HORAS EXTRAS (MAYO-2019) A PERSONAL DE DIFERENTES DEPARTAMENTOS DE ESTE MOPC</t>
  </si>
  <si>
    <t>27/08/2019</t>
  </si>
  <si>
    <t>7758</t>
  </si>
  <si>
    <t>PAGO VIATICOS (JUNIO-JULIO 2019) A PERSONAL DE DIFERENTES DEPARTAMENTOS DE ESTE MOPC</t>
  </si>
  <si>
    <t>7760</t>
  </si>
  <si>
    <t>PAGO VIATICOS (MARZO-JULIO 2019) A PERS. DE DIFERENTES DEPARTAMENTOS DE ESTE MOPC</t>
  </si>
  <si>
    <t>7762</t>
  </si>
  <si>
    <t>PAGO VIATICOS (MAYO-2019) A PERS. DEL DEPARTAMENTO DE PAVIMENTACION ASFALTICA Y AGREGADOS DE ESTE MOPC</t>
  </si>
  <si>
    <t>7764</t>
  </si>
  <si>
    <t>PAGO VIATICOS (ABRIL / MAYO-2019) A PERS. DE DIFERENTES DEPARTAMENTOS DE ESTE MOPC</t>
  </si>
  <si>
    <t>7766</t>
  </si>
  <si>
    <t>PAGO VIATICOS (ABRIL / MAYO-2019) A PERS. DE LA DIRECCION DE ESTUDIO DE DISEÑO Y PRESUPUESTO DE ESTE MOPC</t>
  </si>
  <si>
    <t>7768</t>
  </si>
  <si>
    <t>PAGO VIATICOS (ABRIL-2019), A PERS. DEL DEPARTAMENTO DE PAVIMENTACION ASFALTICA DE ESTE MOPC</t>
  </si>
  <si>
    <t>7770</t>
  </si>
  <si>
    <t>PAGO VIATICOS (MAYO / JUNIO-2019) A PERS. DE DIFERENTES DEPARTAMENTOS DE ESTE MOPC</t>
  </si>
  <si>
    <t>7779</t>
  </si>
  <si>
    <t>PAGO POR SERVICIO DE TELÉFONO PROGRAMA DE ASISTENCIA VIAL (CTA. #9232363) CORRESPONDIENTE AL MES AGOSTO-2019. (SEGÚN FACT. ANEXA  NCF: B1500010425)</t>
  </si>
  <si>
    <t>7780</t>
  </si>
  <si>
    <t>PAGO SERVICIO DE TELE CABLE PARA APLICAR A LA CTA. #1471210 USADO EN ESTE MOPC, CORRESPONDIENTE AL MES DE AGOSTO- 2019; SEGÚN FACTURA NCF. B1500010420).</t>
  </si>
  <si>
    <t>7782</t>
  </si>
  <si>
    <t>PAGO SERVICIOS ESPECIALES (JUNIO-2019) A PERS. BRIGADAS DE LA DIR. GENERAL DE MANTENIMITNOS (VIAS TRONCALES) DE ESTE MOPC</t>
  </si>
  <si>
    <t>7784</t>
  </si>
  <si>
    <t>PAGO SERVICIOS ESPECIALES (JUNIO-2019) A PERS. DE BRIGADA DE LA DIR. GENERAL DE MANTENIMIENTOS (GRAN SANTO DOMINGO) DE ESTE MOPC</t>
  </si>
  <si>
    <t>7787</t>
  </si>
  <si>
    <t>PAGO SERVICIOS ESPECIALES (JULIO-2019) A PERSONAL DE PAVIMENTACION VIAL DE ESTE MOPC</t>
  </si>
  <si>
    <t>29/08/2019</t>
  </si>
  <si>
    <t>7793</t>
  </si>
  <si>
    <t>PAGO SUELDO (ABRIL-JUNIO 2019), A PERSONAL CONTRATADO DE ESTE MOPC</t>
  </si>
  <si>
    <t>30/08/2019</t>
  </si>
  <si>
    <t>7808</t>
  </si>
  <si>
    <t>PAGO SUELDO (ADICIONAL) (JUNIO-JULIO 2019) A PERS. FIJO PROG.01 DE ESTE MOPC</t>
  </si>
  <si>
    <t>7810</t>
  </si>
  <si>
    <t>PAGO SUELDO (ADICIONAL) (JUNIO-JULIO 2019) A PERS. FIJO PROG.11 DE ESTE MOPC</t>
  </si>
  <si>
    <t>7812</t>
  </si>
  <si>
    <t>PAGO HORAS EXTRAS (ABRIL / JULIO-2019) A PERS. DE DIFERENTES DEPARTAMENTOS DE ESTE MOPC</t>
  </si>
  <si>
    <t>7814</t>
  </si>
  <si>
    <t>PAGO HORAS EXTRAS (JUNIO-JULIO 2019) A PERSONAL DE DIFERENTES DEPARTAMENTOS DE ESTE MOPC</t>
  </si>
  <si>
    <t>7817</t>
  </si>
  <si>
    <t>PAGO SERVICIOS ESPECIALES (JULIO-2019) A PERS. DE LA COMISION MILITAR (ASISTENCIA VIAL) DE ESTE MOPC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</si>
</sst>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2" fillId="0" borderId="0"/>
    <xf numFmtId="43" fontId="12" fillId="0" borderId="0" applyFont="0" applyFill="0" applyBorder="0" applyAlignment="0" applyProtection="0"/>
  </cellStyleXfs>
  <cellXfs count="207">
    <xf numFmtId="0" fontId="0" fillId="0" borderId="0" xfId="0"/>
    <xf numFmtId="0" fontId="0" fillId="0" borderId="0" xfId="0" applyAlignment="1">
      <alignment horizontal="center" wrapText="1"/>
    </xf>
    <xf numFmtId="0" fontId="0" fillId="0" borderId="0" xfId="0" applyAlignment="1">
      <alignment wrapText="1"/>
    </xf>
    <xf numFmtId="14" fontId="2" fillId="0" borderId="5" xfId="0" applyNumberFormat="1" applyFont="1" applyFill="1" applyBorder="1" applyAlignment="1">
      <alignment horizontal="center"/>
    </xf>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14" fontId="9" fillId="0" borderId="15" xfId="0" applyNumberFormat="1" applyFont="1" applyBorder="1" applyAlignment="1">
      <alignment horizontal="center"/>
    </xf>
    <xf numFmtId="4" fontId="0" fillId="0" borderId="0" xfId="0" applyNumberFormat="1"/>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3" fontId="9" fillId="0" borderId="15" xfId="0" applyNumberFormat="1" applyFont="1" applyBorder="1" applyAlignment="1">
      <alignment horizontal="right"/>
    </xf>
    <xf numFmtId="0" fontId="12" fillId="0" borderId="0" xfId="0" applyFont="1" applyFill="1" applyBorder="1"/>
    <xf numFmtId="4" fontId="10" fillId="3" borderId="0" xfId="0" applyNumberFormat="1" applyFont="1" applyFill="1"/>
    <xf numFmtId="0" fontId="8" fillId="0" borderId="15" xfId="0" applyFont="1" applyFill="1" applyBorder="1" applyAlignment="1">
      <alignment horizontal="right"/>
    </xf>
    <xf numFmtId="4" fontId="10" fillId="0" borderId="15" xfId="0" applyNumberFormat="1" applyFont="1" applyBorder="1" applyAlignment="1">
      <alignment horizont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16" xfId="0" applyNumberFormat="1" applyFont="1" applyBorder="1" applyAlignment="1">
      <alignment horizontal="center" vertical="center"/>
    </xf>
    <xf numFmtId="43" fontId="9" fillId="0" borderId="20" xfId="0" applyNumberFormat="1" applyFont="1" applyBorder="1" applyAlignment="1">
      <alignment horizontal="center" vertical="center"/>
    </xf>
    <xf numFmtId="43" fontId="9" fillId="0" borderId="17" xfId="0" applyNumberFormat="1" applyFont="1" applyBorder="1" applyAlignment="1">
      <alignment horizontal="center" vertical="center"/>
    </xf>
    <xf numFmtId="0" fontId="4"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9" fillId="0" borderId="15" xfId="0" applyNumberFormat="1" applyFont="1" applyBorder="1" applyAlignment="1">
      <alignment horizontal="center" vertical="center"/>
    </xf>
    <xf numFmtId="43" fontId="9" fillId="0" borderId="15" xfId="0" applyNumberFormat="1" applyFont="1" applyBorder="1" applyAlignment="1">
      <alignment horizontal="center" vertical="center"/>
    </xf>
    <xf numFmtId="49" fontId="14" fillId="0" borderId="21" xfId="0" applyNumberFormat="1" applyFont="1" applyFill="1" applyBorder="1" applyAlignment="1">
      <alignment horizontal="left" vertical="center" wrapText="1"/>
    </xf>
    <xf numFmtId="4" fontId="10" fillId="0" borderId="22" xfId="0" applyNumberFormat="1" applyFont="1" applyBorder="1" applyAlignment="1">
      <alignment horizontal="center" wrapText="1"/>
    </xf>
    <xf numFmtId="4" fontId="10" fillId="0" borderId="23" xfId="0" applyNumberFormat="1" applyFont="1" applyBorder="1" applyAlignment="1">
      <alignment horizontal="center" wrapText="1"/>
    </xf>
    <xf numFmtId="4" fontId="10" fillId="0" borderId="24" xfId="0" applyNumberFormat="1" applyFont="1" applyBorder="1" applyAlignment="1">
      <alignment horizontal="center" wrapText="1"/>
    </xf>
    <xf numFmtId="0" fontId="12" fillId="2" borderId="9" xfId="2" applyFill="1" applyBorder="1" applyAlignment="1">
      <alignment wrapText="1"/>
    </xf>
    <xf numFmtId="0" fontId="12" fillId="2" borderId="13" xfId="2" applyFill="1" applyBorder="1" applyAlignment="1">
      <alignment wrapText="1"/>
    </xf>
    <xf numFmtId="0" fontId="12" fillId="2" borderId="13" xfId="2" applyFill="1" applyBorder="1"/>
    <xf numFmtId="0" fontId="12" fillId="2" borderId="13" xfId="2" applyFill="1" applyBorder="1" applyAlignment="1">
      <alignment horizontal="center" wrapText="1"/>
    </xf>
    <xf numFmtId="0" fontId="12" fillId="2" borderId="14" xfId="2" applyFill="1" applyBorder="1" applyAlignment="1">
      <alignment wrapText="1"/>
    </xf>
    <xf numFmtId="0" fontId="12" fillId="0" borderId="0" xfId="2" applyBorder="1"/>
    <xf numFmtId="0" fontId="12" fillId="2" borderId="5" xfId="2" applyFill="1" applyBorder="1" applyAlignment="1">
      <alignment wrapText="1"/>
    </xf>
    <xf numFmtId="0" fontId="12" fillId="2" borderId="0" xfId="2" applyFill="1" applyBorder="1" applyAlignment="1">
      <alignment wrapText="1"/>
    </xf>
    <xf numFmtId="0" fontId="12" fillId="2" borderId="0" xfId="2" applyFill="1" applyBorder="1"/>
    <xf numFmtId="0" fontId="12" fillId="2" borderId="0" xfId="2" applyFill="1" applyBorder="1" applyAlignment="1">
      <alignment horizontal="center" wrapText="1"/>
    </xf>
    <xf numFmtId="0" fontId="12" fillId="2" borderId="4" xfId="2" applyFill="1" applyBorder="1" applyAlignment="1">
      <alignment wrapText="1"/>
    </xf>
    <xf numFmtId="0" fontId="13" fillId="2" borderId="0" xfId="2" applyFont="1" applyFill="1" applyBorder="1" applyAlignment="1">
      <alignment wrapText="1"/>
    </xf>
    <xf numFmtId="0" fontId="12" fillId="0" borderId="0" xfId="2" applyBorder="1" applyAlignment="1">
      <alignment horizontal="center" vertical="center"/>
    </xf>
    <xf numFmtId="0" fontId="3" fillId="2" borderId="5" xfId="2" applyFont="1" applyFill="1" applyBorder="1" applyAlignment="1">
      <alignment horizontal="center" vertical="center"/>
    </xf>
    <xf numFmtId="0" fontId="3" fillId="2" borderId="0" xfId="2" applyFont="1" applyFill="1" applyBorder="1" applyAlignment="1">
      <alignment horizontal="center" vertical="center"/>
    </xf>
    <xf numFmtId="0" fontId="6" fillId="2" borderId="3" xfId="2" applyFont="1" applyFill="1" applyBorder="1" applyAlignment="1">
      <alignment vertical="center"/>
    </xf>
    <xf numFmtId="0" fontId="12" fillId="2" borderId="2" xfId="2" applyFill="1" applyBorder="1" applyAlignment="1">
      <alignment vertical="center"/>
    </xf>
    <xf numFmtId="0" fontId="12" fillId="2" borderId="2" xfId="2" applyFill="1" applyBorder="1"/>
    <xf numFmtId="0" fontId="12" fillId="2" borderId="2" xfId="2" applyFill="1" applyBorder="1" applyAlignment="1">
      <alignment horizontal="center" wrapText="1"/>
    </xf>
    <xf numFmtId="0" fontId="12" fillId="2" borderId="1" xfId="2" applyFill="1" applyBorder="1" applyAlignment="1">
      <alignment wrapText="1"/>
    </xf>
    <xf numFmtId="0" fontId="12" fillId="3" borderId="11" xfId="2" applyFill="1" applyBorder="1" applyAlignment="1">
      <alignment horizontal="center" wrapText="1"/>
    </xf>
    <xf numFmtId="0" fontId="12" fillId="3" borderId="11" xfId="2" applyFill="1" applyBorder="1" applyAlignment="1">
      <alignment wrapText="1"/>
    </xf>
    <xf numFmtId="0" fontId="12" fillId="3" borderId="12" xfId="2" applyFill="1" applyBorder="1" applyAlignment="1">
      <alignment horizontal="center" wrapText="1"/>
    </xf>
    <xf numFmtId="0" fontId="12" fillId="3" borderId="8" xfId="2" applyFill="1" applyBorder="1" applyAlignment="1">
      <alignment wrapText="1"/>
    </xf>
    <xf numFmtId="0" fontId="12" fillId="3" borderId="13" xfId="2" applyFill="1" applyBorder="1" applyAlignment="1">
      <alignment wrapText="1"/>
    </xf>
    <xf numFmtId="0" fontId="12" fillId="3" borderId="9" xfId="2" applyFill="1" applyBorder="1"/>
    <xf numFmtId="4" fontId="10" fillId="3" borderId="0" xfId="2" applyNumberFormat="1" applyFont="1" applyFill="1"/>
    <xf numFmtId="0" fontId="12" fillId="3" borderId="14" xfId="2" applyFill="1" applyBorder="1" applyAlignment="1">
      <alignment vertical="center"/>
    </xf>
    <xf numFmtId="0" fontId="12" fillId="3" borderId="8" xfId="2" applyFill="1" applyBorder="1"/>
    <xf numFmtId="0" fontId="12" fillId="3" borderId="8" xfId="2" applyFill="1" applyBorder="1" applyAlignment="1">
      <alignment horizontal="center" wrapText="1"/>
    </xf>
    <xf numFmtId="0" fontId="4" fillId="3" borderId="4"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14" fontId="11" fillId="2" borderId="15" xfId="2" applyNumberFormat="1" applyFont="1" applyFill="1" applyBorder="1" applyAlignment="1">
      <alignment horizontal="center" wrapText="1"/>
    </xf>
    <xf numFmtId="0" fontId="11" fillId="2" borderId="15" xfId="2" applyFont="1" applyFill="1" applyBorder="1" applyAlignment="1">
      <alignment wrapText="1"/>
    </xf>
    <xf numFmtId="0" fontId="11" fillId="2" borderId="15" xfId="2" applyFont="1" applyFill="1" applyBorder="1"/>
    <xf numFmtId="43" fontId="11" fillId="2" borderId="15" xfId="3" applyFont="1" applyFill="1" applyBorder="1" applyAlignment="1">
      <alignment horizontal="center" wrapText="1"/>
    </xf>
    <xf numFmtId="43" fontId="11" fillId="2" borderId="15" xfId="3" applyFont="1" applyFill="1" applyBorder="1" applyAlignment="1">
      <alignment wrapText="1"/>
    </xf>
    <xf numFmtId="0" fontId="12" fillId="0" borderId="0" xfId="2"/>
    <xf numFmtId="4" fontId="12" fillId="0" borderId="0" xfId="2" applyNumberFormat="1" applyBorder="1" applyAlignment="1">
      <alignment horizontal="center" wrapText="1"/>
    </xf>
    <xf numFmtId="14" fontId="9" fillId="0" borderId="15" xfId="2" applyNumberFormat="1" applyFont="1" applyBorder="1" applyAlignment="1">
      <alignment horizontal="center"/>
    </xf>
    <xf numFmtId="4" fontId="12" fillId="0" borderId="0" xfId="2" applyNumberFormat="1"/>
    <xf numFmtId="15" fontId="9" fillId="0" borderId="15"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5" xfId="2" applyNumberFormat="1" applyFont="1" applyBorder="1" applyAlignment="1">
      <alignment horizontal="left" vertical="center" wrapText="1"/>
    </xf>
    <xf numFmtId="43" fontId="9" fillId="0" borderId="15" xfId="3" applyFont="1" applyBorder="1" applyAlignment="1">
      <alignment horizontal="left" vertical="center" wrapText="1"/>
    </xf>
    <xf numFmtId="43" fontId="9" fillId="0" borderId="15" xfId="3" applyFont="1" applyBorder="1" applyAlignment="1">
      <alignment horizontal="center" vertical="center"/>
    </xf>
    <xf numFmtId="49" fontId="9" fillId="0" borderId="15" xfId="2" applyNumberFormat="1" applyFont="1" applyBorder="1" applyAlignment="1">
      <alignment vertical="center" wrapText="1"/>
    </xf>
    <xf numFmtId="43" fontId="9" fillId="0" borderId="15" xfId="3" applyFont="1" applyBorder="1" applyAlignment="1">
      <alignment vertical="center" wrapText="1"/>
    </xf>
    <xf numFmtId="0" fontId="12" fillId="0" borderId="0" xfId="2" applyAlignment="1">
      <alignment horizontal="center"/>
    </xf>
    <xf numFmtId="49" fontId="14" fillId="0" borderId="0" xfId="2" applyNumberFormat="1" applyFont="1" applyFill="1" applyBorder="1" applyAlignment="1">
      <alignment horizontal="left" vertical="center" wrapText="1"/>
    </xf>
    <xf numFmtId="0" fontId="12" fillId="0" borderId="0" xfId="2" applyAlignment="1">
      <alignment horizontal="left" wrapText="1"/>
    </xf>
    <xf numFmtId="43" fontId="11" fillId="2" borderId="15" xfId="1" applyFont="1" applyFill="1" applyBorder="1" applyAlignment="1">
      <alignment horizontal="center" wrapText="1"/>
    </xf>
    <xf numFmtId="15" fontId="9" fillId="0" borderId="0"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horizontal="left" vertical="center" wrapText="1"/>
    </xf>
    <xf numFmtId="43" fontId="9" fillId="0" borderId="26" xfId="3" applyFont="1" applyBorder="1" applyAlignment="1">
      <alignment horizontal="left" vertical="center" wrapText="1"/>
    </xf>
    <xf numFmtId="43" fontId="9" fillId="0" borderId="26" xfId="3" applyFont="1" applyBorder="1" applyAlignment="1">
      <alignment horizontal="center" vertical="center"/>
    </xf>
    <xf numFmtId="43" fontId="11" fillId="2" borderId="26" xfId="1" applyFont="1" applyFill="1" applyBorder="1" applyAlignment="1">
      <alignment horizontal="center" wrapText="1"/>
    </xf>
    <xf numFmtId="43" fontId="10" fillId="0" borderId="27" xfId="3" applyFont="1" applyBorder="1" applyAlignment="1">
      <alignment horizontal="center" wrapText="1"/>
    </xf>
    <xf numFmtId="43" fontId="12" fillId="0" borderId="0" xfId="2" applyNumberFormat="1"/>
    <xf numFmtId="43" fontId="12" fillId="2" borderId="15" xfId="1" applyFont="1" applyFill="1" applyBorder="1" applyAlignment="1">
      <alignment horizontal="center"/>
    </xf>
    <xf numFmtId="0" fontId="12" fillId="2" borderId="0" xfId="2" applyFill="1"/>
    <xf numFmtId="43" fontId="9" fillId="2" borderId="15" xfId="3" applyFont="1" applyFill="1" applyBorder="1" applyAlignment="1">
      <alignment horizontal="left" vertical="center" wrapText="1"/>
    </xf>
    <xf numFmtId="43" fontId="9" fillId="2" borderId="15" xfId="3" applyFont="1" applyFill="1" applyBorder="1" applyAlignment="1">
      <alignment horizontal="center" vertical="center"/>
    </xf>
    <xf numFmtId="0" fontId="12" fillId="2" borderId="0" xfId="2" applyFill="1" applyBorder="1" applyAlignment="1">
      <alignment horizontal="center" vertical="center"/>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2" borderId="15" xfId="1" applyFont="1" applyFill="1" applyBorder="1" applyAlignment="1">
      <alignment horizontal="center" vertical="center" wrapText="1"/>
    </xf>
    <xf numFmtId="43" fontId="11" fillId="2" borderId="15" xfId="3" applyFont="1" applyFill="1" applyBorder="1" applyAlignment="1">
      <alignment horizontal="center" vertical="center" wrapText="1"/>
    </xf>
    <xf numFmtId="43" fontId="11" fillId="2" borderId="15" xfId="3" applyFont="1" applyFill="1" applyBorder="1" applyAlignment="1">
      <alignment vertical="center" wrapText="1"/>
    </xf>
    <xf numFmtId="43" fontId="12" fillId="2" borderId="15" xfId="1" applyFont="1" applyFill="1" applyBorder="1" applyAlignment="1">
      <alignment horizontal="center" vertical="center"/>
    </xf>
    <xf numFmtId="43" fontId="12" fillId="0" borderId="0" xfId="1" applyFont="1" applyBorder="1" applyAlignment="1">
      <alignment horizontal="center" vertical="center"/>
    </xf>
    <xf numFmtId="43" fontId="12" fillId="0" borderId="0" xfId="2" applyNumberFormat="1" applyBorder="1" applyAlignment="1">
      <alignment horizontal="center" vertical="center"/>
    </xf>
    <xf numFmtId="4" fontId="12" fillId="0" borderId="0" xfId="2" applyNumberFormat="1" applyBorder="1" applyAlignment="1">
      <alignment horizontal="center" vertical="center"/>
    </xf>
    <xf numFmtId="43" fontId="10" fillId="0" borderId="0" xfId="2" applyNumberFormat="1" applyFont="1" applyBorder="1" applyAlignment="1">
      <alignment horizontal="center" vertical="center"/>
    </xf>
    <xf numFmtId="43" fontId="12" fillId="0" borderId="0" xfId="1" applyFont="1" applyBorder="1"/>
    <xf numFmtId="43" fontId="12" fillId="0" borderId="0" xfId="2" applyNumberFormat="1" applyBorder="1"/>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0" borderId="15" xfId="3"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5" fillId="2" borderId="15" xfId="1" applyFont="1" applyFill="1" applyBorder="1" applyAlignment="1">
      <alignment horizontal="center" vertical="center"/>
    </xf>
    <xf numFmtId="43" fontId="16" fillId="0" borderId="15" xfId="3"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5" fillId="3" borderId="13"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1" xfId="2" applyFont="1" applyFill="1" applyBorder="1" applyAlignment="1">
      <alignment horizont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7" fillId="2" borderId="5" xfId="2" applyFont="1" applyFill="1" applyBorder="1" applyAlignment="1">
      <alignment horizontal="center" wrapText="1"/>
    </xf>
    <xf numFmtId="0" fontId="7" fillId="2" borderId="0" xfId="2" applyFont="1" applyFill="1" applyBorder="1" applyAlignment="1">
      <alignment horizontal="center" wrapText="1"/>
    </xf>
    <xf numFmtId="0" fontId="7" fillId="2" borderId="4" xfId="2" applyFont="1" applyFill="1" applyBorder="1" applyAlignment="1">
      <alignment horizontal="center" wrapText="1"/>
    </xf>
    <xf numFmtId="0" fontId="3" fillId="2" borderId="5" xfId="2" applyFont="1" applyFill="1" applyBorder="1" applyAlignment="1">
      <alignment horizontal="center" wrapText="1"/>
    </xf>
    <xf numFmtId="0" fontId="3" fillId="2" borderId="0" xfId="2" applyFont="1" applyFill="1" applyBorder="1" applyAlignment="1">
      <alignment horizontal="center" wrapText="1"/>
    </xf>
    <xf numFmtId="0" fontId="3" fillId="2" borderId="4" xfId="2" applyFont="1" applyFill="1" applyBorder="1" applyAlignment="1">
      <alignment horizontal="center" wrapText="1"/>
    </xf>
    <xf numFmtId="0" fontId="5" fillId="2" borderId="5" xfId="2" applyFont="1" applyFill="1" applyBorder="1" applyAlignment="1">
      <alignment horizontal="center" wrapText="1"/>
    </xf>
    <xf numFmtId="0" fontId="5" fillId="2" borderId="0" xfId="2" applyFont="1" applyFill="1" applyBorder="1" applyAlignment="1">
      <alignment horizontal="center" wrapText="1"/>
    </xf>
    <xf numFmtId="0" fontId="5" fillId="2" borderId="4" xfId="2" applyFont="1" applyFill="1" applyBorder="1" applyAlignment="1">
      <alignment horizontal="center" wrapText="1"/>
    </xf>
    <xf numFmtId="0" fontId="5" fillId="2" borderId="5"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11" xfId="2" applyFont="1" applyFill="1" applyBorder="1" applyAlignment="1">
      <alignment horizontal="center"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7" t="s">
        <v>0</v>
      </c>
      <c r="B6" s="178"/>
      <c r="C6" s="178"/>
      <c r="D6" s="178"/>
      <c r="E6" s="178"/>
      <c r="F6" s="178"/>
      <c r="G6" s="179"/>
    </row>
    <row r="7" spans="1:7" ht="3" customHeight="1" x14ac:dyDescent="0.2">
      <c r="A7" s="26"/>
      <c r="B7" s="27"/>
      <c r="C7" s="27"/>
      <c r="D7" s="28"/>
      <c r="E7" s="12"/>
      <c r="F7" s="27"/>
      <c r="G7" s="29"/>
    </row>
    <row r="8" spans="1:7" ht="24" customHeight="1" x14ac:dyDescent="0.3">
      <c r="A8" s="177" t="s">
        <v>2261</v>
      </c>
      <c r="B8" s="178"/>
      <c r="C8" s="178"/>
      <c r="D8" s="178"/>
      <c r="E8" s="178"/>
      <c r="F8" s="178"/>
      <c r="G8" s="179"/>
    </row>
    <row r="9" spans="1:7" ht="3.75" customHeight="1" x14ac:dyDescent="0.2">
      <c r="A9" s="26"/>
      <c r="B9" s="27"/>
      <c r="C9" s="27"/>
      <c r="D9" s="28"/>
      <c r="E9" s="12"/>
      <c r="F9" s="27"/>
      <c r="G9" s="29"/>
    </row>
    <row r="10" spans="1:7" ht="18" x14ac:dyDescent="0.25">
      <c r="A10" s="180" t="s">
        <v>1</v>
      </c>
      <c r="B10" s="181"/>
      <c r="C10" s="181"/>
      <c r="D10" s="181"/>
      <c r="E10" s="181"/>
      <c r="F10" s="181"/>
      <c r="G10" s="182"/>
    </row>
    <row r="11" spans="1:7" ht="21.75" customHeight="1" x14ac:dyDescent="0.25">
      <c r="A11" s="183" t="s">
        <v>2</v>
      </c>
      <c r="B11" s="184"/>
      <c r="C11" s="184"/>
      <c r="D11" s="184"/>
      <c r="E11" s="184"/>
      <c r="F11" s="184"/>
      <c r="G11" s="185"/>
    </row>
    <row r="12" spans="1:7" ht="18" x14ac:dyDescent="0.2">
      <c r="A12" s="30"/>
      <c r="B12" s="31"/>
      <c r="C12" s="31"/>
      <c r="D12" s="28"/>
      <c r="E12" s="12"/>
      <c r="F12" s="27"/>
      <c r="G12" s="29"/>
    </row>
    <row r="13" spans="1:7" x14ac:dyDescent="0.2">
      <c r="A13" s="186" t="s">
        <v>25</v>
      </c>
      <c r="B13" s="187"/>
      <c r="C13" s="187"/>
      <c r="D13" s="187"/>
      <c r="E13" s="187"/>
      <c r="F13" s="187"/>
      <c r="G13" s="188"/>
    </row>
    <row r="14" spans="1:7" x14ac:dyDescent="0.2">
      <c r="A14" s="186"/>
      <c r="B14" s="187"/>
      <c r="C14" s="187"/>
      <c r="D14" s="187"/>
      <c r="E14" s="187"/>
      <c r="F14" s="187"/>
      <c r="G14" s="188"/>
    </row>
    <row r="15" spans="1:7" ht="16.5" thickBot="1" x14ac:dyDescent="0.25">
      <c r="A15" s="32"/>
      <c r="B15" s="33"/>
      <c r="C15" s="33"/>
      <c r="D15" s="34"/>
      <c r="E15" s="35"/>
      <c r="F15" s="36"/>
      <c r="G15" s="37"/>
    </row>
    <row r="16" spans="1:7" ht="28.5" customHeight="1" thickBot="1" x14ac:dyDescent="0.25">
      <c r="A16" s="4"/>
      <c r="B16" s="189" t="s">
        <v>9</v>
      </c>
      <c r="C16" s="189"/>
      <c r="D16" s="189"/>
      <c r="E16" s="6"/>
      <c r="F16" s="7"/>
      <c r="G16" s="8"/>
    </row>
    <row r="17" spans="1:11" ht="16.5" thickBot="1" x14ac:dyDescent="0.3">
      <c r="A17" s="5"/>
      <c r="B17" s="20"/>
      <c r="C17" s="9"/>
      <c r="D17" s="11"/>
      <c r="E17" s="174" t="s">
        <v>8</v>
      </c>
      <c r="F17" s="174"/>
      <c r="G17" s="56">
        <v>7047060298.8400002</v>
      </c>
      <c r="I17" s="64"/>
    </row>
    <row r="18" spans="1:11" ht="16.5" thickBot="1" x14ac:dyDescent="0.25">
      <c r="A18" s="5"/>
      <c r="B18" s="14"/>
      <c r="C18" s="19"/>
      <c r="D18" s="15"/>
      <c r="E18" s="17"/>
      <c r="F18" s="9"/>
      <c r="G18" s="17"/>
    </row>
    <row r="19" spans="1:11" ht="33.75" thickBot="1" x14ac:dyDescent="0.25">
      <c r="A19" s="175"/>
      <c r="B19" s="175" t="s">
        <v>3</v>
      </c>
      <c r="C19" s="10" t="s">
        <v>13</v>
      </c>
      <c r="D19" s="16" t="s">
        <v>4</v>
      </c>
      <c r="E19" s="60" t="s">
        <v>5</v>
      </c>
      <c r="F19" s="18" t="s">
        <v>6</v>
      </c>
      <c r="G19" s="60" t="s">
        <v>7</v>
      </c>
      <c r="I19" s="43"/>
    </row>
    <row r="20" spans="1:11" ht="17.25" hidden="1" thickBot="1" x14ac:dyDescent="0.25">
      <c r="A20" s="176"/>
      <c r="B20" s="175"/>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7" t="s">
        <v>0</v>
      </c>
      <c r="B6" s="178"/>
      <c r="C6" s="178"/>
      <c r="D6" s="178"/>
      <c r="E6" s="178"/>
      <c r="F6" s="178"/>
      <c r="G6" s="179"/>
    </row>
    <row r="7" spans="1:7" x14ac:dyDescent="0.2">
      <c r="A7" s="26"/>
      <c r="B7" s="27"/>
      <c r="C7" s="27"/>
      <c r="D7" s="28"/>
      <c r="E7" s="12"/>
      <c r="F7" s="27"/>
      <c r="G7" s="29"/>
    </row>
    <row r="8" spans="1:7" ht="24" customHeight="1" x14ac:dyDescent="0.3">
      <c r="A8" s="177" t="s">
        <v>2261</v>
      </c>
      <c r="B8" s="178"/>
      <c r="C8" s="178"/>
      <c r="D8" s="178"/>
      <c r="E8" s="178"/>
      <c r="F8" s="178"/>
      <c r="G8" s="179"/>
    </row>
    <row r="9" spans="1:7" x14ac:dyDescent="0.2">
      <c r="A9" s="26"/>
      <c r="B9" s="27"/>
      <c r="C9" s="27"/>
      <c r="D9" s="28"/>
      <c r="E9" s="12"/>
      <c r="F9" s="27"/>
      <c r="G9" s="29"/>
    </row>
    <row r="10" spans="1:7" ht="18" x14ac:dyDescent="0.25">
      <c r="A10" s="180" t="s">
        <v>1</v>
      </c>
      <c r="B10" s="181"/>
      <c r="C10" s="181"/>
      <c r="D10" s="181"/>
      <c r="E10" s="181"/>
      <c r="F10" s="181"/>
      <c r="G10" s="182"/>
    </row>
    <row r="11" spans="1:7" ht="25.5" customHeight="1" x14ac:dyDescent="0.25">
      <c r="A11" s="183" t="s">
        <v>2</v>
      </c>
      <c r="B11" s="184"/>
      <c r="C11" s="184"/>
      <c r="D11" s="184"/>
      <c r="E11" s="184"/>
      <c r="F11" s="184"/>
      <c r="G11" s="185"/>
    </row>
    <row r="12" spans="1:7" ht="18" x14ac:dyDescent="0.2">
      <c r="A12" s="30"/>
      <c r="B12" s="31"/>
      <c r="C12" s="31"/>
      <c r="D12" s="28"/>
      <c r="E12" s="12"/>
      <c r="F12" s="27"/>
      <c r="G12" s="29"/>
    </row>
    <row r="13" spans="1:7" x14ac:dyDescent="0.2">
      <c r="A13" s="186" t="s">
        <v>105</v>
      </c>
      <c r="B13" s="187"/>
      <c r="C13" s="187"/>
      <c r="D13" s="187"/>
      <c r="E13" s="187"/>
      <c r="F13" s="187"/>
      <c r="G13" s="188"/>
    </row>
    <row r="14" spans="1:7" x14ac:dyDescent="0.2">
      <c r="A14" s="186"/>
      <c r="B14" s="187"/>
      <c r="C14" s="187"/>
      <c r="D14" s="187"/>
      <c r="E14" s="187"/>
      <c r="F14" s="187"/>
      <c r="G14" s="188"/>
    </row>
    <row r="15" spans="1:7" ht="16.5" thickBot="1" x14ac:dyDescent="0.25">
      <c r="A15" s="32"/>
      <c r="B15" s="33"/>
      <c r="C15" s="33"/>
      <c r="D15" s="34"/>
      <c r="E15" s="35"/>
      <c r="F15" s="36"/>
      <c r="G15" s="37"/>
    </row>
    <row r="16" spans="1:7" ht="28.5" customHeight="1" thickBot="1" x14ac:dyDescent="0.25">
      <c r="A16" s="4"/>
      <c r="B16" s="189" t="s">
        <v>9</v>
      </c>
      <c r="C16" s="189"/>
      <c r="D16" s="189"/>
      <c r="E16" s="6"/>
      <c r="F16" s="7"/>
      <c r="G16" s="8"/>
    </row>
    <row r="17" spans="1:11" ht="16.5" thickBot="1" x14ac:dyDescent="0.3">
      <c r="A17" s="5"/>
      <c r="B17" s="20"/>
      <c r="C17" s="9"/>
      <c r="D17" s="11"/>
      <c r="E17" s="174" t="s">
        <v>8</v>
      </c>
      <c r="F17" s="174"/>
      <c r="G17" s="56">
        <v>10397397456.82</v>
      </c>
      <c r="I17" s="64"/>
    </row>
    <row r="18" spans="1:11" ht="16.5" thickBot="1" x14ac:dyDescent="0.25">
      <c r="A18" s="5"/>
      <c r="B18" s="14"/>
      <c r="C18" s="19"/>
      <c r="D18" s="15"/>
      <c r="E18" s="17"/>
      <c r="F18" s="9"/>
      <c r="G18" s="17"/>
    </row>
    <row r="19" spans="1:11" ht="33.75" thickBot="1" x14ac:dyDescent="0.25">
      <c r="A19" s="175"/>
      <c r="B19" s="175" t="s">
        <v>3</v>
      </c>
      <c r="C19" s="10" t="s">
        <v>13</v>
      </c>
      <c r="D19" s="16" t="s">
        <v>4</v>
      </c>
      <c r="E19" s="76" t="s">
        <v>5</v>
      </c>
      <c r="F19" s="18" t="s">
        <v>6</v>
      </c>
      <c r="G19" s="76" t="s">
        <v>7</v>
      </c>
      <c r="I19" s="43"/>
    </row>
    <row r="20" spans="1:11" ht="17.25" hidden="1" thickBot="1" x14ac:dyDescent="0.25">
      <c r="A20" s="176"/>
      <c r="B20" s="175"/>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193" t="s">
        <v>0</v>
      </c>
      <c r="B6" s="194"/>
      <c r="C6" s="194"/>
      <c r="D6" s="194"/>
      <c r="E6" s="194"/>
      <c r="F6" s="195"/>
    </row>
    <row r="7" spans="1:6" x14ac:dyDescent="0.2">
      <c r="A7" s="90"/>
      <c r="B7" s="91"/>
      <c r="C7" s="91"/>
      <c r="D7" s="92"/>
      <c r="E7" s="93"/>
      <c r="F7" s="94"/>
    </row>
    <row r="8" spans="1:6" ht="20.25" customHeight="1" x14ac:dyDescent="0.3">
      <c r="A8" s="193" t="s">
        <v>2261</v>
      </c>
      <c r="B8" s="194"/>
      <c r="C8" s="194"/>
      <c r="D8" s="194"/>
      <c r="E8" s="194"/>
      <c r="F8" s="195"/>
    </row>
    <row r="9" spans="1:6" x14ac:dyDescent="0.2">
      <c r="A9" s="90"/>
      <c r="B9" s="91"/>
      <c r="C9" s="91"/>
      <c r="D9" s="92"/>
      <c r="E9" s="93"/>
      <c r="F9" s="94"/>
    </row>
    <row r="10" spans="1:6" s="96" customFormat="1" ht="18" customHeight="1" x14ac:dyDescent="0.25">
      <c r="A10" s="196" t="s">
        <v>1</v>
      </c>
      <c r="B10" s="197"/>
      <c r="C10" s="197"/>
      <c r="D10" s="197"/>
      <c r="E10" s="197"/>
      <c r="F10" s="198"/>
    </row>
    <row r="11" spans="1:6" s="96" customFormat="1" ht="15.75" customHeight="1" x14ac:dyDescent="0.25">
      <c r="A11" s="199" t="s">
        <v>2</v>
      </c>
      <c r="B11" s="200"/>
      <c r="C11" s="200"/>
      <c r="D11" s="200"/>
      <c r="E11" s="200"/>
      <c r="F11" s="201"/>
    </row>
    <row r="12" spans="1:6" s="96" customFormat="1" ht="18" x14ac:dyDescent="0.2">
      <c r="A12" s="97"/>
      <c r="B12" s="98"/>
      <c r="C12" s="98"/>
      <c r="D12" s="92"/>
      <c r="E12" s="93"/>
      <c r="F12" s="94"/>
    </row>
    <row r="13" spans="1:6" s="96" customFormat="1" ht="12.75" customHeight="1" x14ac:dyDescent="0.2">
      <c r="A13" s="202" t="s">
        <v>617</v>
      </c>
      <c r="B13" s="203"/>
      <c r="C13" s="203"/>
      <c r="D13" s="203"/>
      <c r="E13" s="203"/>
      <c r="F13" s="204"/>
    </row>
    <row r="14" spans="1:6" s="96" customFormat="1" ht="12.75" customHeight="1" x14ac:dyDescent="0.2">
      <c r="A14" s="202"/>
      <c r="B14" s="203"/>
      <c r="C14" s="203"/>
      <c r="D14" s="203"/>
      <c r="E14" s="203"/>
      <c r="F14" s="204"/>
    </row>
    <row r="15" spans="1:6" s="96" customFormat="1" ht="16.5" thickBot="1" x14ac:dyDescent="0.25">
      <c r="A15" s="99"/>
      <c r="B15" s="100"/>
      <c r="C15" s="100"/>
      <c r="D15" s="101"/>
      <c r="E15" s="102"/>
      <c r="F15" s="103"/>
    </row>
    <row r="16" spans="1:6" s="96" customFormat="1" ht="16.5" thickBot="1" x14ac:dyDescent="0.25">
      <c r="A16" s="205" t="s">
        <v>9</v>
      </c>
      <c r="B16" s="206"/>
      <c r="C16" s="206"/>
      <c r="D16" s="104"/>
      <c r="E16" s="105"/>
      <c r="F16" s="106"/>
    </row>
    <row r="17" spans="1:8" s="96" customFormat="1" ht="16.5" customHeight="1" thickBot="1" x14ac:dyDescent="0.3">
      <c r="A17" s="107"/>
      <c r="B17" s="108"/>
      <c r="C17" s="109"/>
      <c r="D17" s="190" t="s">
        <v>8</v>
      </c>
      <c r="E17" s="190"/>
      <c r="F17" s="110">
        <v>9985656314.7800064</v>
      </c>
    </row>
    <row r="18" spans="1:8" s="96" customFormat="1" ht="13.5" thickBot="1" x14ac:dyDescent="0.25">
      <c r="A18" s="191" t="s">
        <v>3</v>
      </c>
      <c r="B18" s="111"/>
      <c r="C18" s="112"/>
      <c r="D18" s="113"/>
      <c r="E18" s="108"/>
      <c r="F18" s="113"/>
    </row>
    <row r="19" spans="1:8" s="96" customFormat="1" ht="33" x14ac:dyDescent="0.2">
      <c r="A19" s="192"/>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3" t="s">
        <v>0</v>
      </c>
      <c r="B6" s="194"/>
      <c r="C6" s="194"/>
      <c r="D6" s="194"/>
      <c r="E6" s="194"/>
      <c r="F6" s="195"/>
    </row>
    <row r="7" spans="1:9" ht="0.75" customHeight="1" x14ac:dyDescent="0.2">
      <c r="A7" s="90"/>
      <c r="B7" s="91"/>
      <c r="C7" s="91"/>
      <c r="D7" s="92"/>
      <c r="E7" s="93"/>
      <c r="F7" s="94"/>
    </row>
    <row r="8" spans="1:9" ht="20.25" customHeight="1" x14ac:dyDescent="0.3">
      <c r="A8" s="193" t="s">
        <v>2261</v>
      </c>
      <c r="B8" s="194"/>
      <c r="C8" s="194"/>
      <c r="D8" s="194"/>
      <c r="E8" s="194"/>
      <c r="F8" s="195"/>
    </row>
    <row r="9" spans="1:9" ht="0.75" customHeight="1" x14ac:dyDescent="0.2">
      <c r="A9" s="90"/>
      <c r="B9" s="91"/>
      <c r="C9" s="91"/>
      <c r="D9" s="92"/>
      <c r="E9" s="93"/>
      <c r="F9" s="94"/>
    </row>
    <row r="10" spans="1:9" s="96" customFormat="1" ht="18" customHeight="1" x14ac:dyDescent="0.25">
      <c r="A10" s="196" t="s">
        <v>1</v>
      </c>
      <c r="B10" s="197"/>
      <c r="C10" s="197"/>
      <c r="D10" s="197"/>
      <c r="E10" s="197"/>
      <c r="F10" s="198"/>
    </row>
    <row r="11" spans="1:9" s="96" customFormat="1" ht="15.75" customHeight="1" x14ac:dyDescent="0.25">
      <c r="A11" s="199" t="s">
        <v>2</v>
      </c>
      <c r="B11" s="200"/>
      <c r="C11" s="200"/>
      <c r="D11" s="200"/>
      <c r="E11" s="200"/>
      <c r="F11" s="201"/>
      <c r="I11" s="158"/>
    </row>
    <row r="12" spans="1:9" s="96" customFormat="1" ht="5.25" customHeight="1" x14ac:dyDescent="0.2">
      <c r="A12" s="97"/>
      <c r="B12" s="98"/>
      <c r="C12" s="98"/>
      <c r="D12" s="92"/>
      <c r="E12" s="93"/>
      <c r="F12" s="94"/>
    </row>
    <row r="13" spans="1:9" s="96" customFormat="1" ht="5.25" customHeight="1" x14ac:dyDescent="0.2">
      <c r="A13" s="202" t="s">
        <v>1257</v>
      </c>
      <c r="B13" s="203"/>
      <c r="C13" s="203"/>
      <c r="D13" s="203"/>
      <c r="E13" s="203"/>
      <c r="F13" s="204"/>
    </row>
    <row r="14" spans="1:9" s="96" customFormat="1" ht="12.75" customHeight="1" x14ac:dyDescent="0.2">
      <c r="A14" s="202"/>
      <c r="B14" s="203"/>
      <c r="C14" s="203"/>
      <c r="D14" s="203"/>
      <c r="E14" s="203"/>
      <c r="F14" s="204"/>
    </row>
    <row r="15" spans="1:9" s="96" customFormat="1" ht="16.5" thickBot="1" x14ac:dyDescent="0.25">
      <c r="A15" s="99"/>
      <c r="B15" s="100"/>
      <c r="C15" s="100"/>
      <c r="D15" s="101"/>
      <c r="E15" s="102"/>
      <c r="F15" s="103"/>
      <c r="H15" s="157"/>
      <c r="I15" s="157"/>
    </row>
    <row r="16" spans="1:9" s="96" customFormat="1" ht="16.5" thickBot="1" x14ac:dyDescent="0.25">
      <c r="A16" s="205" t="s">
        <v>9</v>
      </c>
      <c r="B16" s="206"/>
      <c r="C16" s="206"/>
      <c r="D16" s="104"/>
      <c r="E16" s="105"/>
      <c r="F16" s="106"/>
      <c r="H16" s="157"/>
      <c r="I16" s="157"/>
    </row>
    <row r="17" spans="1:9" s="96" customFormat="1" ht="16.5" customHeight="1" thickBot="1" x14ac:dyDescent="0.3">
      <c r="A17" s="107"/>
      <c r="B17" s="108"/>
      <c r="C17" s="109"/>
      <c r="D17" s="190" t="s">
        <v>8</v>
      </c>
      <c r="E17" s="190"/>
      <c r="F17" s="110">
        <v>3920731623.1000118</v>
      </c>
      <c r="H17" s="157"/>
      <c r="I17" s="157"/>
    </row>
    <row r="18" spans="1:9" s="96" customFormat="1" ht="13.5" thickBot="1" x14ac:dyDescent="0.25">
      <c r="A18" s="191" t="s">
        <v>3</v>
      </c>
      <c r="B18" s="111"/>
      <c r="C18" s="112"/>
      <c r="D18" s="113"/>
      <c r="E18" s="108"/>
      <c r="F18" s="113"/>
      <c r="I18" s="157"/>
    </row>
    <row r="19" spans="1:9" s="96" customFormat="1" ht="33" x14ac:dyDescent="0.2">
      <c r="A19" s="192"/>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3" t="s">
        <v>0</v>
      </c>
      <c r="B6" s="194"/>
      <c r="C6" s="194"/>
      <c r="D6" s="194"/>
      <c r="E6" s="194"/>
      <c r="F6" s="195"/>
    </row>
    <row r="7" spans="1:9" ht="0.75" customHeight="1" x14ac:dyDescent="0.2">
      <c r="A7" s="90"/>
      <c r="B7" s="91"/>
      <c r="C7" s="91"/>
      <c r="D7" s="92"/>
      <c r="E7" s="93"/>
      <c r="F7" s="94"/>
    </row>
    <row r="8" spans="1:9" ht="20.25" x14ac:dyDescent="0.3">
      <c r="A8" s="193" t="s">
        <v>2261</v>
      </c>
      <c r="B8" s="194"/>
      <c r="C8" s="194"/>
      <c r="D8" s="194"/>
      <c r="E8" s="194"/>
      <c r="F8" s="195"/>
    </row>
    <row r="9" spans="1:9" ht="0.75" customHeight="1" x14ac:dyDescent="0.2">
      <c r="A9" s="90"/>
      <c r="B9" s="91"/>
      <c r="C9" s="91"/>
      <c r="D9" s="92"/>
      <c r="E9" s="93"/>
      <c r="F9" s="94"/>
    </row>
    <row r="10" spans="1:9" s="96" customFormat="1" ht="18" customHeight="1" x14ac:dyDescent="0.25">
      <c r="A10" s="196" t="s">
        <v>1</v>
      </c>
      <c r="B10" s="197"/>
      <c r="C10" s="197"/>
      <c r="D10" s="197"/>
      <c r="E10" s="197"/>
      <c r="F10" s="198"/>
    </row>
    <row r="11" spans="1:9" s="96" customFormat="1" ht="15.75" customHeight="1" x14ac:dyDescent="0.25">
      <c r="A11" s="199" t="s">
        <v>2</v>
      </c>
      <c r="B11" s="200"/>
      <c r="C11" s="200"/>
      <c r="D11" s="200"/>
      <c r="E11" s="200"/>
      <c r="F11" s="201"/>
      <c r="I11" s="158"/>
    </row>
    <row r="12" spans="1:9" s="96" customFormat="1" ht="5.25" customHeight="1" x14ac:dyDescent="0.2">
      <c r="A12" s="97"/>
      <c r="B12" s="98"/>
      <c r="C12" s="98"/>
      <c r="D12" s="92"/>
      <c r="E12" s="93"/>
      <c r="F12" s="94"/>
    </row>
    <row r="13" spans="1:9" s="96" customFormat="1" ht="5.25" customHeight="1" x14ac:dyDescent="0.2">
      <c r="A13" s="202" t="s">
        <v>1740</v>
      </c>
      <c r="B13" s="203"/>
      <c r="C13" s="203"/>
      <c r="D13" s="203"/>
      <c r="E13" s="203"/>
      <c r="F13" s="204"/>
    </row>
    <row r="14" spans="1:9" s="96" customFormat="1" ht="12.75" customHeight="1" x14ac:dyDescent="0.2">
      <c r="A14" s="202"/>
      <c r="B14" s="203"/>
      <c r="C14" s="203"/>
      <c r="D14" s="203"/>
      <c r="E14" s="203"/>
      <c r="F14" s="204"/>
    </row>
    <row r="15" spans="1:9" s="96" customFormat="1" ht="16.5" thickBot="1" x14ac:dyDescent="0.25">
      <c r="A15" s="99"/>
      <c r="B15" s="100"/>
      <c r="C15" s="100"/>
      <c r="D15" s="101"/>
      <c r="E15" s="102"/>
      <c r="F15" s="103"/>
      <c r="H15" s="157"/>
      <c r="I15" s="157"/>
    </row>
    <row r="16" spans="1:9" s="96" customFormat="1" ht="16.5" thickBot="1" x14ac:dyDescent="0.25">
      <c r="A16" s="205" t="s">
        <v>9</v>
      </c>
      <c r="B16" s="206"/>
      <c r="C16" s="206"/>
      <c r="D16" s="104"/>
      <c r="E16" s="105"/>
      <c r="F16" s="106"/>
      <c r="H16" s="157"/>
      <c r="I16" s="157"/>
    </row>
    <row r="17" spans="1:9" s="96" customFormat="1" ht="16.5" customHeight="1" thickBot="1" x14ac:dyDescent="0.3">
      <c r="A17" s="107"/>
      <c r="B17" s="108"/>
      <c r="C17" s="109"/>
      <c r="D17" s="190" t="s">
        <v>8</v>
      </c>
      <c r="E17" s="190"/>
      <c r="F17" s="110">
        <v>3390513020.730011</v>
      </c>
      <c r="H17" s="157"/>
      <c r="I17" s="157"/>
    </row>
    <row r="18" spans="1:9" s="96" customFormat="1" ht="13.5" thickBot="1" x14ac:dyDescent="0.25">
      <c r="A18" s="191" t="s">
        <v>3</v>
      </c>
      <c r="B18" s="111"/>
      <c r="C18" s="112"/>
      <c r="D18" s="113"/>
      <c r="E18" s="108"/>
      <c r="F18" s="113"/>
      <c r="I18" s="157"/>
    </row>
    <row r="19" spans="1:9" s="96" customFormat="1" ht="33" x14ac:dyDescent="0.2">
      <c r="A19" s="192"/>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267"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93" t="s">
        <v>0</v>
      </c>
      <c r="B6" s="194"/>
      <c r="C6" s="194"/>
      <c r="D6" s="194"/>
      <c r="E6" s="194"/>
      <c r="F6" s="195"/>
    </row>
    <row r="7" spans="1:9" ht="0.75" customHeight="1" x14ac:dyDescent="0.2">
      <c r="A7" s="90"/>
      <c r="B7" s="91"/>
      <c r="C7" s="91"/>
      <c r="D7" s="92"/>
      <c r="E7" s="93"/>
      <c r="F7" s="94"/>
    </row>
    <row r="8" spans="1:9" ht="20.25" x14ac:dyDescent="0.3">
      <c r="A8" s="193" t="s">
        <v>2261</v>
      </c>
      <c r="B8" s="194"/>
      <c r="C8" s="194"/>
      <c r="D8" s="194"/>
      <c r="E8" s="194"/>
      <c r="F8" s="195"/>
    </row>
    <row r="9" spans="1:9" ht="0.75" customHeight="1" x14ac:dyDescent="0.2">
      <c r="A9" s="90"/>
      <c r="B9" s="91"/>
      <c r="C9" s="91"/>
      <c r="D9" s="92"/>
      <c r="E9" s="93"/>
      <c r="F9" s="94"/>
    </row>
    <row r="10" spans="1:9" s="96" customFormat="1" ht="18" customHeight="1" x14ac:dyDescent="0.25">
      <c r="A10" s="196" t="s">
        <v>1</v>
      </c>
      <c r="B10" s="197"/>
      <c r="C10" s="197"/>
      <c r="D10" s="197"/>
      <c r="E10" s="197"/>
      <c r="F10" s="198"/>
    </row>
    <row r="11" spans="1:9" s="96" customFormat="1" ht="15.75" customHeight="1" x14ac:dyDescent="0.25">
      <c r="A11" s="199" t="s">
        <v>2</v>
      </c>
      <c r="B11" s="200"/>
      <c r="C11" s="200"/>
      <c r="D11" s="200"/>
      <c r="E11" s="200"/>
      <c r="F11" s="201"/>
      <c r="I11" s="158"/>
    </row>
    <row r="12" spans="1:9" s="96" customFormat="1" ht="5.25" customHeight="1" x14ac:dyDescent="0.2">
      <c r="A12" s="97"/>
      <c r="B12" s="98"/>
      <c r="C12" s="98"/>
      <c r="D12" s="92"/>
      <c r="E12" s="93"/>
      <c r="F12" s="94"/>
    </row>
    <row r="13" spans="1:9" s="96" customFormat="1" ht="5.25" customHeight="1" x14ac:dyDescent="0.2">
      <c r="A13" s="202" t="s">
        <v>2262</v>
      </c>
      <c r="B13" s="203"/>
      <c r="C13" s="203"/>
      <c r="D13" s="203"/>
      <c r="E13" s="203"/>
      <c r="F13" s="204"/>
    </row>
    <row r="14" spans="1:9" s="96" customFormat="1" ht="12.75" customHeight="1" x14ac:dyDescent="0.2">
      <c r="A14" s="202"/>
      <c r="B14" s="203"/>
      <c r="C14" s="203"/>
      <c r="D14" s="203"/>
      <c r="E14" s="203"/>
      <c r="F14" s="204"/>
    </row>
    <row r="15" spans="1:9" s="96" customFormat="1" ht="16.5" thickBot="1" x14ac:dyDescent="0.25">
      <c r="A15" s="99"/>
      <c r="B15" s="100"/>
      <c r="C15" s="100"/>
      <c r="D15" s="101"/>
      <c r="E15" s="102"/>
      <c r="F15" s="103"/>
      <c r="H15" s="157"/>
      <c r="I15" s="157"/>
    </row>
    <row r="16" spans="1:9" s="96" customFormat="1" ht="16.5" thickBot="1" x14ac:dyDescent="0.25">
      <c r="A16" s="205" t="s">
        <v>9</v>
      </c>
      <c r="B16" s="206"/>
      <c r="C16" s="206"/>
      <c r="D16" s="104"/>
      <c r="E16" s="105"/>
      <c r="F16" s="106"/>
      <c r="H16" s="157"/>
      <c r="I16" s="157"/>
    </row>
    <row r="17" spans="1:9" s="96" customFormat="1" ht="16.5" customHeight="1" thickBot="1" x14ac:dyDescent="0.3">
      <c r="A17" s="107"/>
      <c r="B17" s="108"/>
      <c r="C17" s="109"/>
      <c r="D17" s="190" t="s">
        <v>8</v>
      </c>
      <c r="E17" s="190"/>
      <c r="F17" s="110">
        <v>3519939059.1300201</v>
      </c>
      <c r="H17" s="157"/>
      <c r="I17" s="157"/>
    </row>
    <row r="18" spans="1:9" s="96" customFormat="1" ht="13.5" thickBot="1" x14ac:dyDescent="0.25">
      <c r="A18" s="191" t="s">
        <v>3</v>
      </c>
      <c r="B18" s="111"/>
      <c r="C18" s="112"/>
      <c r="D18" s="113"/>
      <c r="E18" s="108"/>
      <c r="F18" s="113"/>
      <c r="I18" s="157"/>
    </row>
    <row r="19" spans="1:9" s="96" customFormat="1" ht="33" x14ac:dyDescent="0.2">
      <c r="A19" s="192"/>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topLeftCell="A343" workbookViewId="0">
      <selection activeCell="F346" sqref="F346"/>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193" t="s">
        <v>0</v>
      </c>
      <c r="B6" s="194"/>
      <c r="C6" s="194"/>
      <c r="D6" s="194"/>
      <c r="E6" s="194"/>
      <c r="F6" s="195"/>
    </row>
    <row r="7" spans="1:9" x14ac:dyDescent="0.2">
      <c r="A7" s="90"/>
      <c r="B7" s="91"/>
      <c r="C7" s="91"/>
      <c r="D7" s="92"/>
      <c r="E7" s="93"/>
      <c r="F7" s="94"/>
    </row>
    <row r="8" spans="1:9" ht="20.25" x14ac:dyDescent="0.3">
      <c r="A8" s="193" t="s">
        <v>2261</v>
      </c>
      <c r="B8" s="194"/>
      <c r="C8" s="194"/>
      <c r="D8" s="194"/>
      <c r="E8" s="194"/>
      <c r="F8" s="195"/>
    </row>
    <row r="9" spans="1:9" x14ac:dyDescent="0.2">
      <c r="A9" s="90"/>
      <c r="B9" s="91"/>
      <c r="C9" s="91"/>
      <c r="D9" s="92"/>
      <c r="E9" s="93"/>
      <c r="F9" s="94"/>
    </row>
    <row r="10" spans="1:9" s="96" customFormat="1" ht="18" x14ac:dyDescent="0.25">
      <c r="A10" s="196" t="s">
        <v>1</v>
      </c>
      <c r="B10" s="197"/>
      <c r="C10" s="197"/>
      <c r="D10" s="197"/>
      <c r="E10" s="197"/>
      <c r="F10" s="198"/>
    </row>
    <row r="11" spans="1:9" s="96" customFormat="1" ht="15.75" x14ac:dyDescent="0.25">
      <c r="A11" s="199" t="s">
        <v>2</v>
      </c>
      <c r="B11" s="200"/>
      <c r="C11" s="200"/>
      <c r="D11" s="200"/>
      <c r="E11" s="200"/>
      <c r="F11" s="201"/>
      <c r="I11" s="158"/>
    </row>
    <row r="12" spans="1:9" s="96" customFormat="1" ht="18" x14ac:dyDescent="0.2">
      <c r="A12" s="97"/>
      <c r="B12" s="98"/>
      <c r="C12" s="98"/>
      <c r="D12" s="92"/>
      <c r="E12" s="93"/>
      <c r="F12" s="94"/>
    </row>
    <row r="13" spans="1:9" s="96" customFormat="1" x14ac:dyDescent="0.2">
      <c r="A13" s="202" t="s">
        <v>2691</v>
      </c>
      <c r="B13" s="203"/>
      <c r="C13" s="203"/>
      <c r="D13" s="203"/>
      <c r="E13" s="203"/>
      <c r="F13" s="204"/>
    </row>
    <row r="14" spans="1:9" s="96" customFormat="1" x14ac:dyDescent="0.2">
      <c r="A14" s="202"/>
      <c r="B14" s="203"/>
      <c r="C14" s="203"/>
      <c r="D14" s="203"/>
      <c r="E14" s="203"/>
      <c r="F14" s="204"/>
    </row>
    <row r="15" spans="1:9" s="96" customFormat="1" ht="16.5" thickBot="1" x14ac:dyDescent="0.25">
      <c r="A15" s="99"/>
      <c r="B15" s="100"/>
      <c r="C15" s="100"/>
      <c r="D15" s="101"/>
      <c r="E15" s="102"/>
      <c r="F15" s="103"/>
      <c r="H15" s="157"/>
      <c r="I15" s="157"/>
    </row>
    <row r="16" spans="1:9" s="96" customFormat="1" ht="16.5" thickBot="1" x14ac:dyDescent="0.25">
      <c r="A16" s="205" t="s">
        <v>9</v>
      </c>
      <c r="B16" s="206"/>
      <c r="C16" s="206"/>
      <c r="D16" s="104"/>
      <c r="E16" s="105"/>
      <c r="F16" s="106"/>
      <c r="H16" s="157"/>
      <c r="I16" s="157"/>
    </row>
    <row r="17" spans="1:9" s="96" customFormat="1" ht="16.5" thickBot="1" x14ac:dyDescent="0.3">
      <c r="A17" s="107"/>
      <c r="B17" s="108"/>
      <c r="C17" s="109"/>
      <c r="D17" s="190" t="s">
        <v>8</v>
      </c>
      <c r="E17" s="190"/>
      <c r="F17" s="110">
        <v>1440947674.7800241</v>
      </c>
      <c r="H17" s="157"/>
      <c r="I17" s="157"/>
    </row>
    <row r="18" spans="1:9" s="96" customFormat="1" ht="13.5" thickBot="1" x14ac:dyDescent="0.25">
      <c r="A18" s="191" t="s">
        <v>3</v>
      </c>
      <c r="B18" s="111"/>
      <c r="C18" s="112"/>
      <c r="D18" s="113"/>
      <c r="E18" s="108"/>
      <c r="F18" s="113"/>
      <c r="I18" s="157"/>
    </row>
    <row r="19" spans="1:9" s="96" customFormat="1" ht="33" x14ac:dyDescent="0.2">
      <c r="A19" s="192"/>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tabSelected="1" workbookViewId="0">
      <selection activeCell="F262" sqref="F26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193" t="s">
        <v>0</v>
      </c>
      <c r="B6" s="194"/>
      <c r="C6" s="194"/>
      <c r="D6" s="194"/>
      <c r="E6" s="194"/>
      <c r="F6" s="195"/>
    </row>
    <row r="7" spans="1:9" x14ac:dyDescent="0.2">
      <c r="A7" s="90"/>
      <c r="B7" s="91"/>
      <c r="C7" s="91"/>
      <c r="D7" s="92"/>
      <c r="E7" s="93"/>
      <c r="F7" s="94"/>
    </row>
    <row r="8" spans="1:9" ht="20.25" x14ac:dyDescent="0.3">
      <c r="A8" s="193" t="s">
        <v>2261</v>
      </c>
      <c r="B8" s="194"/>
      <c r="C8" s="194"/>
      <c r="D8" s="194"/>
      <c r="E8" s="194"/>
      <c r="F8" s="195"/>
    </row>
    <row r="9" spans="1:9" x14ac:dyDescent="0.2">
      <c r="A9" s="90"/>
      <c r="B9" s="91"/>
      <c r="C9" s="91"/>
      <c r="D9" s="92"/>
      <c r="E9" s="93"/>
      <c r="F9" s="94"/>
    </row>
    <row r="10" spans="1:9" s="96" customFormat="1" ht="18" x14ac:dyDescent="0.25">
      <c r="A10" s="196" t="s">
        <v>1</v>
      </c>
      <c r="B10" s="197"/>
      <c r="C10" s="197"/>
      <c r="D10" s="197"/>
      <c r="E10" s="197"/>
      <c r="F10" s="198"/>
    </row>
    <row r="11" spans="1:9" s="96" customFormat="1" ht="15.75" x14ac:dyDescent="0.25">
      <c r="A11" s="199" t="s">
        <v>2</v>
      </c>
      <c r="B11" s="200"/>
      <c r="C11" s="200"/>
      <c r="D11" s="200"/>
      <c r="E11" s="200"/>
      <c r="F11" s="201"/>
      <c r="I11" s="158"/>
    </row>
    <row r="12" spans="1:9" s="96" customFormat="1" ht="18" x14ac:dyDescent="0.2">
      <c r="A12" s="97"/>
      <c r="B12" s="98"/>
      <c r="C12" s="98"/>
      <c r="D12" s="92"/>
      <c r="E12" s="93"/>
      <c r="F12" s="94"/>
    </row>
    <row r="13" spans="1:9" s="96" customFormat="1" x14ac:dyDescent="0.2">
      <c r="A13" s="202" t="s">
        <v>3216</v>
      </c>
      <c r="B13" s="203"/>
      <c r="C13" s="203"/>
      <c r="D13" s="203"/>
      <c r="E13" s="203"/>
      <c r="F13" s="204"/>
    </row>
    <row r="14" spans="1:9" s="96" customFormat="1" x14ac:dyDescent="0.2">
      <c r="A14" s="202"/>
      <c r="B14" s="203"/>
      <c r="C14" s="203"/>
      <c r="D14" s="203"/>
      <c r="E14" s="203"/>
      <c r="F14" s="204"/>
    </row>
    <row r="15" spans="1:9" s="96" customFormat="1" ht="16.5" thickBot="1" x14ac:dyDescent="0.25">
      <c r="A15" s="99"/>
      <c r="B15" s="100"/>
      <c r="C15" s="100"/>
      <c r="D15" s="101"/>
      <c r="E15" s="102"/>
      <c r="F15" s="103"/>
      <c r="H15" s="157"/>
      <c r="I15" s="157"/>
    </row>
    <row r="16" spans="1:9" s="96" customFormat="1" ht="16.5" thickBot="1" x14ac:dyDescent="0.25">
      <c r="A16" s="205" t="s">
        <v>9</v>
      </c>
      <c r="B16" s="206"/>
      <c r="C16" s="206"/>
      <c r="D16" s="104"/>
      <c r="E16" s="105"/>
      <c r="F16" s="106"/>
      <c r="H16" s="157"/>
      <c r="I16" s="157"/>
    </row>
    <row r="17" spans="1:9" s="96" customFormat="1" ht="16.5" thickBot="1" x14ac:dyDescent="0.3">
      <c r="A17" s="107"/>
      <c r="B17" s="108"/>
      <c r="C17" s="109"/>
      <c r="D17" s="190" t="s">
        <v>8</v>
      </c>
      <c r="E17" s="190"/>
      <c r="F17" s="110">
        <v>444322321.93002498</v>
      </c>
      <c r="H17" s="157"/>
      <c r="I17" s="157"/>
    </row>
    <row r="18" spans="1:9" s="96" customFormat="1" ht="13.5" thickBot="1" x14ac:dyDescent="0.25">
      <c r="A18" s="191" t="s">
        <v>3</v>
      </c>
      <c r="B18" s="111"/>
      <c r="C18" s="112"/>
      <c r="D18" s="113"/>
      <c r="E18" s="108"/>
      <c r="F18" s="113"/>
      <c r="I18" s="157"/>
    </row>
    <row r="19" spans="1:9" s="96" customFormat="1" ht="33" x14ac:dyDescent="0.2">
      <c r="A19" s="192"/>
      <c r="B19" s="114" t="s">
        <v>13</v>
      </c>
      <c r="C19" s="115" t="s">
        <v>4</v>
      </c>
      <c r="D19" s="173" t="s">
        <v>5</v>
      </c>
      <c r="E19" s="172" t="s">
        <v>6</v>
      </c>
      <c r="F19" s="173" t="s">
        <v>7</v>
      </c>
      <c r="H19" s="160"/>
      <c r="I19" s="160"/>
    </row>
    <row r="20" spans="1:9" s="96" customFormat="1" x14ac:dyDescent="0.2">
      <c r="A20" s="118">
        <v>43677</v>
      </c>
      <c r="B20" s="119"/>
      <c r="C20" s="120" t="s">
        <v>2692</v>
      </c>
      <c r="D20" s="154"/>
      <c r="E20" s="155"/>
      <c r="F20" s="170">
        <v>444322321.93002498</v>
      </c>
      <c r="G20" s="147"/>
      <c r="H20" s="124"/>
      <c r="I20" s="158"/>
    </row>
    <row r="21" spans="1:9" s="96" customFormat="1" x14ac:dyDescent="0.2">
      <c r="A21" s="125">
        <v>43678</v>
      </c>
      <c r="B21" s="119"/>
      <c r="C21" s="120" t="s">
        <v>14</v>
      </c>
      <c r="D21" s="171">
        <v>3526675143.1700001</v>
      </c>
      <c r="E21" s="155"/>
      <c r="F21" s="153">
        <f>SUM(F20+D21-E21)</f>
        <v>3970997465.1000252</v>
      </c>
      <c r="G21" s="147"/>
      <c r="H21" s="126"/>
    </row>
    <row r="22" spans="1:9" s="96" customFormat="1" x14ac:dyDescent="0.2">
      <c r="A22" s="125">
        <v>43678</v>
      </c>
      <c r="B22" s="119"/>
      <c r="C22" s="120" t="s">
        <v>24</v>
      </c>
      <c r="D22" s="171">
        <v>212866545.90000001</v>
      </c>
      <c r="E22" s="155"/>
      <c r="F22" s="153">
        <f>SUM(F21+D22-E22)</f>
        <v>4183864011.0000253</v>
      </c>
      <c r="G22" s="147"/>
      <c r="H22" s="126"/>
      <c r="I22" s="158"/>
    </row>
    <row r="23" spans="1:9" s="96" customFormat="1" ht="36" x14ac:dyDescent="0.2">
      <c r="A23" s="52" t="s">
        <v>3217</v>
      </c>
      <c r="B23" s="49" t="s">
        <v>3218</v>
      </c>
      <c r="C23" s="53" t="s">
        <v>3219</v>
      </c>
      <c r="D23" s="79"/>
      <c r="E23" s="79">
        <v>2000000</v>
      </c>
      <c r="F23" s="153">
        <f t="shared" ref="F23:F86" si="0">SUM(F22+D23-E23)</f>
        <v>4181864011.0000253</v>
      </c>
      <c r="G23" s="150"/>
      <c r="H23" s="157"/>
      <c r="I23" s="158"/>
    </row>
    <row r="24" spans="1:9" s="96" customFormat="1" ht="48" x14ac:dyDescent="0.2">
      <c r="A24" s="52" t="s">
        <v>3217</v>
      </c>
      <c r="B24" s="78" t="s">
        <v>3220</v>
      </c>
      <c r="C24" s="53" t="s">
        <v>3221</v>
      </c>
      <c r="D24" s="79"/>
      <c r="E24" s="79">
        <v>18901073.75</v>
      </c>
      <c r="F24" s="153">
        <f t="shared" si="0"/>
        <v>4162962937.2500253</v>
      </c>
      <c r="G24" s="150"/>
      <c r="H24" s="159"/>
    </row>
    <row r="25" spans="1:9" s="96" customFormat="1" ht="84" x14ac:dyDescent="0.2">
      <c r="A25" s="52" t="s">
        <v>3217</v>
      </c>
      <c r="B25" s="78" t="s">
        <v>3222</v>
      </c>
      <c r="C25" s="53" t="s">
        <v>3223</v>
      </c>
      <c r="D25" s="79"/>
      <c r="E25" s="79">
        <v>219440.76</v>
      </c>
      <c r="F25" s="153">
        <f t="shared" si="0"/>
        <v>4162743496.490025</v>
      </c>
      <c r="H25" s="158"/>
    </row>
    <row r="26" spans="1:9" s="96" customFormat="1" ht="48" x14ac:dyDescent="0.2">
      <c r="A26" s="52" t="s">
        <v>3217</v>
      </c>
      <c r="B26" s="78" t="s">
        <v>3224</v>
      </c>
      <c r="C26" s="53" t="s">
        <v>3225</v>
      </c>
      <c r="D26" s="79"/>
      <c r="E26" s="79">
        <v>940280.72</v>
      </c>
      <c r="F26" s="153">
        <f t="shared" si="0"/>
        <v>4161803215.7700253</v>
      </c>
    </row>
    <row r="27" spans="1:9" s="96" customFormat="1" ht="60" x14ac:dyDescent="0.2">
      <c r="A27" s="52" t="s">
        <v>3217</v>
      </c>
      <c r="B27" s="78" t="s">
        <v>3226</v>
      </c>
      <c r="C27" s="53" t="s">
        <v>3227</v>
      </c>
      <c r="D27" s="79"/>
      <c r="E27" s="79">
        <v>6851049.3200000003</v>
      </c>
      <c r="F27" s="153">
        <f t="shared" si="0"/>
        <v>4154952166.4500251</v>
      </c>
    </row>
    <row r="28" spans="1:9" s="96" customFormat="1" ht="60" x14ac:dyDescent="0.2">
      <c r="A28" s="52" t="s">
        <v>3217</v>
      </c>
      <c r="B28" s="78" t="s">
        <v>3228</v>
      </c>
      <c r="C28" s="53" t="s">
        <v>3229</v>
      </c>
      <c r="D28" s="79"/>
      <c r="E28" s="79">
        <v>1651824.58</v>
      </c>
      <c r="F28" s="153">
        <f t="shared" si="0"/>
        <v>4153300341.8700252</v>
      </c>
    </row>
    <row r="29" spans="1:9" s="96" customFormat="1" ht="36" x14ac:dyDescent="0.2">
      <c r="A29" s="52" t="s">
        <v>3217</v>
      </c>
      <c r="B29" s="78" t="s">
        <v>3230</v>
      </c>
      <c r="C29" s="53" t="s">
        <v>3231</v>
      </c>
      <c r="D29" s="79"/>
      <c r="E29" s="79">
        <v>1154619</v>
      </c>
      <c r="F29" s="153">
        <f t="shared" si="0"/>
        <v>4152145722.8700252</v>
      </c>
    </row>
    <row r="30" spans="1:9" s="96" customFormat="1" ht="48" x14ac:dyDescent="0.2">
      <c r="A30" s="52" t="s">
        <v>3217</v>
      </c>
      <c r="B30" s="78" t="s">
        <v>3232</v>
      </c>
      <c r="C30" s="53" t="s">
        <v>3233</v>
      </c>
      <c r="D30" s="79"/>
      <c r="E30" s="79">
        <v>15806305.98</v>
      </c>
      <c r="F30" s="153">
        <f t="shared" si="0"/>
        <v>4136339416.8900251</v>
      </c>
    </row>
    <row r="31" spans="1:9" s="96" customFormat="1" ht="72" x14ac:dyDescent="0.2">
      <c r="A31" s="52" t="s">
        <v>3217</v>
      </c>
      <c r="B31" s="78" t="s">
        <v>3234</v>
      </c>
      <c r="C31" s="53" t="s">
        <v>3235</v>
      </c>
      <c r="D31" s="79"/>
      <c r="E31" s="79">
        <v>40131200</v>
      </c>
      <c r="F31" s="153">
        <f t="shared" si="0"/>
        <v>4096208216.8900251</v>
      </c>
    </row>
    <row r="32" spans="1:9" s="96" customFormat="1" ht="36" x14ac:dyDescent="0.2">
      <c r="A32" s="52" t="s">
        <v>3217</v>
      </c>
      <c r="B32" s="78" t="s">
        <v>3236</v>
      </c>
      <c r="C32" s="53" t="s">
        <v>3237</v>
      </c>
      <c r="D32" s="79"/>
      <c r="E32" s="79">
        <v>15231821.470000001</v>
      </c>
      <c r="F32" s="153">
        <f t="shared" si="0"/>
        <v>4080976395.4200253</v>
      </c>
    </row>
    <row r="33" spans="1:6" s="96" customFormat="1" ht="60" x14ac:dyDescent="0.2">
      <c r="A33" s="52" t="s">
        <v>3217</v>
      </c>
      <c r="B33" s="78" t="s">
        <v>3238</v>
      </c>
      <c r="C33" s="53" t="s">
        <v>3239</v>
      </c>
      <c r="D33" s="79"/>
      <c r="E33" s="79">
        <v>3561735.3</v>
      </c>
      <c r="F33" s="153">
        <f t="shared" si="0"/>
        <v>4077414660.1200252</v>
      </c>
    </row>
    <row r="34" spans="1:6" s="96" customFormat="1" ht="84" x14ac:dyDescent="0.2">
      <c r="A34" s="52" t="s">
        <v>3217</v>
      </c>
      <c r="B34" s="78" t="s">
        <v>3240</v>
      </c>
      <c r="C34" s="53" t="s">
        <v>3241</v>
      </c>
      <c r="D34" s="79"/>
      <c r="E34" s="79">
        <v>26500000</v>
      </c>
      <c r="F34" s="153">
        <f t="shared" si="0"/>
        <v>4050914660.1200252</v>
      </c>
    </row>
    <row r="35" spans="1:6" s="96" customFormat="1" ht="48" x14ac:dyDescent="0.2">
      <c r="A35" s="52" t="s">
        <v>3217</v>
      </c>
      <c r="B35" s="78" t="s">
        <v>3242</v>
      </c>
      <c r="C35" s="53" t="s">
        <v>3243</v>
      </c>
      <c r="D35" s="79"/>
      <c r="E35" s="79">
        <v>7412358.3799999999</v>
      </c>
      <c r="F35" s="153">
        <f t="shared" si="0"/>
        <v>4043502301.740025</v>
      </c>
    </row>
    <row r="36" spans="1:6" s="96" customFormat="1" ht="60" x14ac:dyDescent="0.2">
      <c r="A36" s="52" t="s">
        <v>3217</v>
      </c>
      <c r="B36" s="78" t="s">
        <v>3244</v>
      </c>
      <c r="C36" s="53" t="s">
        <v>3245</v>
      </c>
      <c r="D36" s="79"/>
      <c r="E36" s="79">
        <v>265075.20000000001</v>
      </c>
      <c r="F36" s="153">
        <f t="shared" si="0"/>
        <v>4043237226.5400252</v>
      </c>
    </row>
    <row r="37" spans="1:6" s="96" customFormat="1" ht="60" x14ac:dyDescent="0.2">
      <c r="A37" s="52" t="s">
        <v>3217</v>
      </c>
      <c r="B37" s="78" t="s">
        <v>3246</v>
      </c>
      <c r="C37" s="53" t="s">
        <v>3247</v>
      </c>
      <c r="D37" s="79"/>
      <c r="E37" s="79">
        <v>4436163.41</v>
      </c>
      <c r="F37" s="153">
        <f t="shared" si="0"/>
        <v>4038801063.1300254</v>
      </c>
    </row>
    <row r="38" spans="1:6" s="96" customFormat="1" ht="84" x14ac:dyDescent="0.2">
      <c r="A38" s="52" t="s">
        <v>3248</v>
      </c>
      <c r="B38" s="78" t="s">
        <v>3249</v>
      </c>
      <c r="C38" s="53" t="s">
        <v>3250</v>
      </c>
      <c r="D38" s="79"/>
      <c r="E38" s="79">
        <v>553278.4</v>
      </c>
      <c r="F38" s="153">
        <f t="shared" si="0"/>
        <v>4038247784.7300253</v>
      </c>
    </row>
    <row r="39" spans="1:6" s="96" customFormat="1" ht="48" x14ac:dyDescent="0.2">
      <c r="A39" s="52" t="s">
        <v>3248</v>
      </c>
      <c r="B39" s="78" t="s">
        <v>3251</v>
      </c>
      <c r="C39" s="53" t="s">
        <v>3252</v>
      </c>
      <c r="D39" s="79"/>
      <c r="E39" s="79">
        <v>8000</v>
      </c>
      <c r="F39" s="153">
        <f t="shared" si="0"/>
        <v>4038239784.7300253</v>
      </c>
    </row>
    <row r="40" spans="1:6" s="96" customFormat="1" ht="36" x14ac:dyDescent="0.2">
      <c r="A40" s="52" t="s">
        <v>3248</v>
      </c>
      <c r="B40" s="78" t="s">
        <v>3253</v>
      </c>
      <c r="C40" s="53" t="s">
        <v>3254</v>
      </c>
      <c r="D40" s="79"/>
      <c r="E40" s="79">
        <v>4057250</v>
      </c>
      <c r="F40" s="153">
        <f t="shared" si="0"/>
        <v>4034182534.7300253</v>
      </c>
    </row>
    <row r="41" spans="1:6" s="96" customFormat="1" ht="36" x14ac:dyDescent="0.2">
      <c r="A41" s="52" t="s">
        <v>3248</v>
      </c>
      <c r="B41" s="78" t="s">
        <v>3255</v>
      </c>
      <c r="C41" s="53" t="s">
        <v>3256</v>
      </c>
      <c r="D41" s="79"/>
      <c r="E41" s="79">
        <v>3347050</v>
      </c>
      <c r="F41" s="153">
        <f t="shared" si="0"/>
        <v>4030835484.7300253</v>
      </c>
    </row>
    <row r="42" spans="1:6" s="96" customFormat="1" ht="36" x14ac:dyDescent="0.2">
      <c r="A42" s="52" t="s">
        <v>3248</v>
      </c>
      <c r="B42" s="78" t="s">
        <v>3257</v>
      </c>
      <c r="C42" s="53" t="s">
        <v>3231</v>
      </c>
      <c r="D42" s="79"/>
      <c r="E42" s="79">
        <v>1361045.84</v>
      </c>
      <c r="F42" s="153">
        <f t="shared" si="0"/>
        <v>4029474438.8900251</v>
      </c>
    </row>
    <row r="43" spans="1:6" s="96" customFormat="1" ht="36" x14ac:dyDescent="0.2">
      <c r="A43" s="52" t="s">
        <v>3248</v>
      </c>
      <c r="B43" s="78" t="s">
        <v>3258</v>
      </c>
      <c r="C43" s="53" t="s">
        <v>3259</v>
      </c>
      <c r="D43" s="79"/>
      <c r="E43" s="79">
        <v>43423.03</v>
      </c>
      <c r="F43" s="153">
        <f t="shared" si="0"/>
        <v>4029431015.8600249</v>
      </c>
    </row>
    <row r="44" spans="1:6" s="96" customFormat="1" ht="48" x14ac:dyDescent="0.2">
      <c r="A44" s="52" t="s">
        <v>3248</v>
      </c>
      <c r="B44" s="78" t="s">
        <v>3260</v>
      </c>
      <c r="C44" s="53" t="s">
        <v>3261</v>
      </c>
      <c r="D44" s="79"/>
      <c r="E44" s="79">
        <v>331847.57</v>
      </c>
      <c r="F44" s="153">
        <f t="shared" si="0"/>
        <v>4029099168.2900248</v>
      </c>
    </row>
    <row r="45" spans="1:6" s="96" customFormat="1" ht="60" x14ac:dyDescent="0.2">
      <c r="A45" s="52" t="s">
        <v>3248</v>
      </c>
      <c r="B45" s="78" t="s">
        <v>3262</v>
      </c>
      <c r="C45" s="53" t="s">
        <v>3263</v>
      </c>
      <c r="D45" s="79"/>
      <c r="E45" s="79">
        <v>236000</v>
      </c>
      <c r="F45" s="153">
        <f t="shared" si="0"/>
        <v>4028863168.2900248</v>
      </c>
    </row>
    <row r="46" spans="1:6" s="96" customFormat="1" ht="48" x14ac:dyDescent="0.2">
      <c r="A46" s="52" t="s">
        <v>3248</v>
      </c>
      <c r="B46" s="78" t="s">
        <v>3264</v>
      </c>
      <c r="C46" s="53" t="s">
        <v>3265</v>
      </c>
      <c r="D46" s="79"/>
      <c r="E46" s="79">
        <v>65000000</v>
      </c>
      <c r="F46" s="153">
        <f t="shared" si="0"/>
        <v>3963863168.2900248</v>
      </c>
    </row>
    <row r="47" spans="1:6" s="96" customFormat="1" ht="60" x14ac:dyDescent="0.2">
      <c r="A47" s="52" t="s">
        <v>3248</v>
      </c>
      <c r="B47" s="78" t="s">
        <v>3266</v>
      </c>
      <c r="C47" s="53" t="s">
        <v>3267</v>
      </c>
      <c r="D47" s="79"/>
      <c r="E47" s="79">
        <v>934404.83</v>
      </c>
      <c r="F47" s="153">
        <f t="shared" si="0"/>
        <v>3962928763.4600248</v>
      </c>
    </row>
    <row r="48" spans="1:6" s="96" customFormat="1" ht="84" x14ac:dyDescent="0.2">
      <c r="A48" s="52" t="s">
        <v>3248</v>
      </c>
      <c r="B48" s="78" t="s">
        <v>3268</v>
      </c>
      <c r="C48" s="53" t="s">
        <v>3269</v>
      </c>
      <c r="D48" s="79"/>
      <c r="E48" s="79">
        <v>103000000</v>
      </c>
      <c r="F48" s="153">
        <f t="shared" si="0"/>
        <v>3859928763.4600248</v>
      </c>
    </row>
    <row r="49" spans="1:6" s="96" customFormat="1" ht="84" x14ac:dyDescent="0.2">
      <c r="A49" s="52" t="s">
        <v>3248</v>
      </c>
      <c r="B49" s="78" t="s">
        <v>3268</v>
      </c>
      <c r="C49" s="53" t="s">
        <v>3269</v>
      </c>
      <c r="D49" s="79"/>
      <c r="E49" s="79">
        <v>200000000</v>
      </c>
      <c r="F49" s="153">
        <f t="shared" si="0"/>
        <v>3659928763.4600248</v>
      </c>
    </row>
    <row r="50" spans="1:6" s="96" customFormat="1" ht="48" x14ac:dyDescent="0.2">
      <c r="A50" s="52" t="s">
        <v>3248</v>
      </c>
      <c r="B50" s="78" t="s">
        <v>3270</v>
      </c>
      <c r="C50" s="53" t="s">
        <v>3271</v>
      </c>
      <c r="D50" s="79"/>
      <c r="E50" s="79">
        <v>884575.2</v>
      </c>
      <c r="F50" s="153">
        <f t="shared" si="0"/>
        <v>3659044188.260025</v>
      </c>
    </row>
    <row r="51" spans="1:6" s="96" customFormat="1" ht="72" x14ac:dyDescent="0.2">
      <c r="A51" s="52" t="s">
        <v>3248</v>
      </c>
      <c r="B51" s="78" t="s">
        <v>3272</v>
      </c>
      <c r="C51" s="53" t="s">
        <v>3273</v>
      </c>
      <c r="D51" s="79"/>
      <c r="E51" s="79">
        <v>1427800</v>
      </c>
      <c r="F51" s="153">
        <f t="shared" si="0"/>
        <v>3657616388.260025</v>
      </c>
    </row>
    <row r="52" spans="1:6" s="96" customFormat="1" ht="48" x14ac:dyDescent="0.2">
      <c r="A52" s="52" t="s">
        <v>3248</v>
      </c>
      <c r="B52" s="78" t="s">
        <v>3274</v>
      </c>
      <c r="C52" s="53" t="s">
        <v>3275</v>
      </c>
      <c r="D52" s="79"/>
      <c r="E52" s="79">
        <v>811537.92000000004</v>
      </c>
      <c r="F52" s="153">
        <f t="shared" si="0"/>
        <v>3656804850.3400249</v>
      </c>
    </row>
    <row r="53" spans="1:6" s="96" customFormat="1" ht="60" x14ac:dyDescent="0.2">
      <c r="A53" s="52" t="s">
        <v>3248</v>
      </c>
      <c r="B53" s="78" t="s">
        <v>3276</v>
      </c>
      <c r="C53" s="53" t="s">
        <v>3277</v>
      </c>
      <c r="D53" s="79"/>
      <c r="E53" s="79">
        <v>749650.88</v>
      </c>
      <c r="F53" s="153">
        <f t="shared" si="0"/>
        <v>3656055199.4600248</v>
      </c>
    </row>
    <row r="54" spans="1:6" s="96" customFormat="1" ht="60" x14ac:dyDescent="0.2">
      <c r="A54" s="52" t="s">
        <v>3248</v>
      </c>
      <c r="B54" s="78" t="s">
        <v>3278</v>
      </c>
      <c r="C54" s="53" t="s">
        <v>3279</v>
      </c>
      <c r="D54" s="79"/>
      <c r="E54" s="79">
        <v>28502000</v>
      </c>
      <c r="F54" s="153">
        <f t="shared" si="0"/>
        <v>3627553199.4600248</v>
      </c>
    </row>
    <row r="55" spans="1:6" s="96" customFormat="1" ht="84" x14ac:dyDescent="0.2">
      <c r="A55" s="52" t="s">
        <v>3248</v>
      </c>
      <c r="B55" s="78" t="s">
        <v>3280</v>
      </c>
      <c r="C55" s="53" t="s">
        <v>3281</v>
      </c>
      <c r="D55" s="79"/>
      <c r="E55" s="79">
        <v>209000000</v>
      </c>
      <c r="F55" s="153">
        <f t="shared" si="0"/>
        <v>3418553199.4600248</v>
      </c>
    </row>
    <row r="56" spans="1:6" s="96" customFormat="1" ht="72" x14ac:dyDescent="0.2">
      <c r="A56" s="52" t="s">
        <v>3248</v>
      </c>
      <c r="B56" s="78" t="s">
        <v>3282</v>
      </c>
      <c r="C56" s="53" t="s">
        <v>3283</v>
      </c>
      <c r="D56" s="79"/>
      <c r="E56" s="79">
        <v>674721.36</v>
      </c>
      <c r="F56" s="153">
        <f t="shared" si="0"/>
        <v>3417878478.1000247</v>
      </c>
    </row>
    <row r="57" spans="1:6" s="96" customFormat="1" ht="36" x14ac:dyDescent="0.2">
      <c r="A57" s="52" t="s">
        <v>3248</v>
      </c>
      <c r="B57" s="78" t="s">
        <v>3284</v>
      </c>
      <c r="C57" s="53" t="s">
        <v>3285</v>
      </c>
      <c r="D57" s="79"/>
      <c r="E57" s="79">
        <v>422581704</v>
      </c>
      <c r="F57" s="153">
        <f t="shared" si="0"/>
        <v>2995296774.1000247</v>
      </c>
    </row>
    <row r="58" spans="1:6" s="96" customFormat="1" ht="84" x14ac:dyDescent="0.2">
      <c r="A58" s="52" t="s">
        <v>3286</v>
      </c>
      <c r="B58" s="78" t="s">
        <v>3287</v>
      </c>
      <c r="C58" s="53" t="s">
        <v>3288</v>
      </c>
      <c r="D58" s="79"/>
      <c r="E58" s="79">
        <v>95241400</v>
      </c>
      <c r="F58" s="153">
        <f t="shared" si="0"/>
        <v>2900055374.1000247</v>
      </c>
    </row>
    <row r="59" spans="1:6" s="96" customFormat="1" ht="60" x14ac:dyDescent="0.2">
      <c r="A59" s="52" t="s">
        <v>3286</v>
      </c>
      <c r="B59" s="78" t="s">
        <v>3289</v>
      </c>
      <c r="C59" s="53" t="s">
        <v>3290</v>
      </c>
      <c r="D59" s="79"/>
      <c r="E59" s="79">
        <v>200000000</v>
      </c>
      <c r="F59" s="153">
        <f t="shared" si="0"/>
        <v>2700055374.1000247</v>
      </c>
    </row>
    <row r="60" spans="1:6" s="96" customFormat="1" ht="60" x14ac:dyDescent="0.2">
      <c r="A60" s="52" t="s">
        <v>3286</v>
      </c>
      <c r="B60" s="78" t="s">
        <v>3291</v>
      </c>
      <c r="C60" s="53" t="s">
        <v>3292</v>
      </c>
      <c r="D60" s="79"/>
      <c r="E60" s="79">
        <v>50000000</v>
      </c>
      <c r="F60" s="153">
        <f t="shared" si="0"/>
        <v>2650055374.1000247</v>
      </c>
    </row>
    <row r="61" spans="1:6" s="96" customFormat="1" ht="60" x14ac:dyDescent="0.2">
      <c r="A61" s="52" t="s">
        <v>3286</v>
      </c>
      <c r="B61" s="78" t="s">
        <v>3293</v>
      </c>
      <c r="C61" s="53" t="s">
        <v>3294</v>
      </c>
      <c r="D61" s="79"/>
      <c r="E61" s="79">
        <v>99964178</v>
      </c>
      <c r="F61" s="153">
        <f t="shared" si="0"/>
        <v>2550091196.1000247</v>
      </c>
    </row>
    <row r="62" spans="1:6" s="96" customFormat="1" ht="84" x14ac:dyDescent="0.2">
      <c r="A62" s="52" t="s">
        <v>3286</v>
      </c>
      <c r="B62" s="78" t="s">
        <v>3295</v>
      </c>
      <c r="C62" s="53" t="s">
        <v>3296</v>
      </c>
      <c r="D62" s="79"/>
      <c r="E62" s="79">
        <v>50000000</v>
      </c>
      <c r="F62" s="153">
        <f t="shared" si="0"/>
        <v>2500091196.1000247</v>
      </c>
    </row>
    <row r="63" spans="1:6" s="96" customFormat="1" ht="84" x14ac:dyDescent="0.2">
      <c r="A63" s="52" t="s">
        <v>3286</v>
      </c>
      <c r="B63" s="78" t="s">
        <v>3297</v>
      </c>
      <c r="C63" s="53" t="s">
        <v>3298</v>
      </c>
      <c r="D63" s="79"/>
      <c r="E63" s="79">
        <v>110000000</v>
      </c>
      <c r="F63" s="153">
        <f t="shared" si="0"/>
        <v>2390091196.1000247</v>
      </c>
    </row>
    <row r="64" spans="1:6" s="96" customFormat="1" ht="84" x14ac:dyDescent="0.2">
      <c r="A64" s="52" t="s">
        <v>3286</v>
      </c>
      <c r="B64" s="78" t="s">
        <v>3299</v>
      </c>
      <c r="C64" s="53" t="s">
        <v>3300</v>
      </c>
      <c r="D64" s="79"/>
      <c r="E64" s="79">
        <v>60000000</v>
      </c>
      <c r="F64" s="153">
        <f t="shared" si="0"/>
        <v>2330091196.1000247</v>
      </c>
    </row>
    <row r="65" spans="1:6" s="96" customFormat="1" ht="48" x14ac:dyDescent="0.2">
      <c r="A65" s="52" t="s">
        <v>3286</v>
      </c>
      <c r="B65" s="78" t="s">
        <v>3301</v>
      </c>
      <c r="C65" s="53" t="s">
        <v>3302</v>
      </c>
      <c r="D65" s="79"/>
      <c r="E65" s="79">
        <v>29720251.16</v>
      </c>
      <c r="F65" s="153">
        <f t="shared" si="0"/>
        <v>2300370944.9400249</v>
      </c>
    </row>
    <row r="66" spans="1:6" s="96" customFormat="1" ht="72" x14ac:dyDescent="0.2">
      <c r="A66" s="52" t="s">
        <v>3286</v>
      </c>
      <c r="B66" s="78" t="s">
        <v>3303</v>
      </c>
      <c r="C66" s="53" t="s">
        <v>3304</v>
      </c>
      <c r="D66" s="79"/>
      <c r="E66" s="79">
        <v>95000000</v>
      </c>
      <c r="F66" s="153">
        <f t="shared" si="0"/>
        <v>2205370944.9400249</v>
      </c>
    </row>
    <row r="67" spans="1:6" s="96" customFormat="1" ht="72" x14ac:dyDescent="0.2">
      <c r="A67" s="52" t="s">
        <v>3286</v>
      </c>
      <c r="B67" s="78" t="s">
        <v>3305</v>
      </c>
      <c r="C67" s="53" t="s">
        <v>3306</v>
      </c>
      <c r="D67" s="79"/>
      <c r="E67" s="79">
        <v>100000000</v>
      </c>
      <c r="F67" s="153">
        <f t="shared" si="0"/>
        <v>2105370944.9400249</v>
      </c>
    </row>
    <row r="68" spans="1:6" s="96" customFormat="1" ht="72" x14ac:dyDescent="0.2">
      <c r="A68" s="52" t="s">
        <v>3286</v>
      </c>
      <c r="B68" s="78" t="s">
        <v>3305</v>
      </c>
      <c r="C68" s="53" t="s">
        <v>3306</v>
      </c>
      <c r="D68" s="79"/>
      <c r="E68" s="79">
        <v>20000000</v>
      </c>
      <c r="F68" s="153">
        <f t="shared" si="0"/>
        <v>2085370944.9400249</v>
      </c>
    </row>
    <row r="69" spans="1:6" s="96" customFormat="1" ht="36" x14ac:dyDescent="0.2">
      <c r="A69" s="52" t="s">
        <v>3286</v>
      </c>
      <c r="B69" s="78" t="s">
        <v>3307</v>
      </c>
      <c r="C69" s="53" t="s">
        <v>3308</v>
      </c>
      <c r="D69" s="79"/>
      <c r="E69" s="79">
        <v>4774194.95</v>
      </c>
      <c r="F69" s="153">
        <f t="shared" si="0"/>
        <v>2080596749.9900248</v>
      </c>
    </row>
    <row r="70" spans="1:6" s="96" customFormat="1" ht="36" x14ac:dyDescent="0.2">
      <c r="A70" s="52" t="s">
        <v>3286</v>
      </c>
      <c r="B70" s="78" t="s">
        <v>3307</v>
      </c>
      <c r="C70" s="53" t="s">
        <v>3308</v>
      </c>
      <c r="D70" s="79"/>
      <c r="E70" s="79">
        <v>5224181.05</v>
      </c>
      <c r="F70" s="153">
        <f t="shared" si="0"/>
        <v>2075372568.9400249</v>
      </c>
    </row>
    <row r="71" spans="1:6" s="96" customFormat="1" ht="60" x14ac:dyDescent="0.2">
      <c r="A71" s="52" t="s">
        <v>3286</v>
      </c>
      <c r="B71" s="78" t="s">
        <v>3309</v>
      </c>
      <c r="C71" s="53" t="s">
        <v>3310</v>
      </c>
      <c r="D71" s="79"/>
      <c r="E71" s="79">
        <v>30279748.84</v>
      </c>
      <c r="F71" s="153">
        <f t="shared" si="0"/>
        <v>2045092820.1000249</v>
      </c>
    </row>
    <row r="72" spans="1:6" s="96" customFormat="1" ht="36" x14ac:dyDescent="0.2">
      <c r="A72" s="52" t="s">
        <v>3286</v>
      </c>
      <c r="B72" s="78" t="s">
        <v>3311</v>
      </c>
      <c r="C72" s="53" t="s">
        <v>3312</v>
      </c>
      <c r="D72" s="79"/>
      <c r="E72" s="79">
        <v>5332243</v>
      </c>
      <c r="F72" s="153">
        <f t="shared" si="0"/>
        <v>2039760577.1000249</v>
      </c>
    </row>
    <row r="73" spans="1:6" s="96" customFormat="1" ht="36" x14ac:dyDescent="0.2">
      <c r="A73" s="52" t="s">
        <v>3286</v>
      </c>
      <c r="B73" s="78" t="s">
        <v>3313</v>
      </c>
      <c r="C73" s="53" t="s">
        <v>3314</v>
      </c>
      <c r="D73" s="79"/>
      <c r="E73" s="79">
        <v>8999475.5</v>
      </c>
      <c r="F73" s="153">
        <f t="shared" si="0"/>
        <v>2030761101.6000249</v>
      </c>
    </row>
    <row r="74" spans="1:6" s="96" customFormat="1" ht="48" x14ac:dyDescent="0.2">
      <c r="A74" s="52" t="s">
        <v>3286</v>
      </c>
      <c r="B74" s="78" t="s">
        <v>3315</v>
      </c>
      <c r="C74" s="53" t="s">
        <v>3316</v>
      </c>
      <c r="D74" s="79"/>
      <c r="E74" s="79">
        <v>50443014.520000003</v>
      </c>
      <c r="F74" s="153">
        <f t="shared" si="0"/>
        <v>1980318087.080025</v>
      </c>
    </row>
    <row r="75" spans="1:6" s="96" customFormat="1" ht="36" x14ac:dyDescent="0.2">
      <c r="A75" s="52" t="s">
        <v>3286</v>
      </c>
      <c r="B75" s="78" t="s">
        <v>3317</v>
      </c>
      <c r="C75" s="53" t="s">
        <v>3318</v>
      </c>
      <c r="D75" s="79"/>
      <c r="E75" s="79">
        <v>19598579.100000001</v>
      </c>
      <c r="F75" s="153">
        <f t="shared" si="0"/>
        <v>1960719507.9800251</v>
      </c>
    </row>
    <row r="76" spans="1:6" s="96" customFormat="1" ht="72" x14ac:dyDescent="0.2">
      <c r="A76" s="52" t="s">
        <v>3286</v>
      </c>
      <c r="B76" s="78" t="s">
        <v>3319</v>
      </c>
      <c r="C76" s="53" t="s">
        <v>3320</v>
      </c>
      <c r="D76" s="79"/>
      <c r="E76" s="79">
        <v>85000000</v>
      </c>
      <c r="F76" s="153">
        <f t="shared" si="0"/>
        <v>1875719507.9800251</v>
      </c>
    </row>
    <row r="77" spans="1:6" s="96" customFormat="1" ht="48" x14ac:dyDescent="0.2">
      <c r="A77" s="52" t="s">
        <v>3286</v>
      </c>
      <c r="B77" s="78" t="s">
        <v>3321</v>
      </c>
      <c r="C77" s="53" t="s">
        <v>3322</v>
      </c>
      <c r="D77" s="79"/>
      <c r="E77" s="79">
        <v>19640274.030000001</v>
      </c>
      <c r="F77" s="153">
        <f t="shared" si="0"/>
        <v>1856079233.9500251</v>
      </c>
    </row>
    <row r="78" spans="1:6" s="96" customFormat="1" ht="48" x14ac:dyDescent="0.2">
      <c r="A78" s="52" t="s">
        <v>3286</v>
      </c>
      <c r="B78" s="78" t="s">
        <v>3323</v>
      </c>
      <c r="C78" s="53" t="s">
        <v>3324</v>
      </c>
      <c r="D78" s="79"/>
      <c r="E78" s="79">
        <v>4551445.3499999996</v>
      </c>
      <c r="F78" s="153">
        <f t="shared" si="0"/>
        <v>1851527788.6000252</v>
      </c>
    </row>
    <row r="79" spans="1:6" s="96" customFormat="1" ht="48" x14ac:dyDescent="0.2">
      <c r="A79" s="52" t="s">
        <v>3286</v>
      </c>
      <c r="B79" s="78" t="s">
        <v>3325</v>
      </c>
      <c r="C79" s="53" t="s">
        <v>3326</v>
      </c>
      <c r="D79" s="79"/>
      <c r="E79" s="79">
        <v>6760698.4699999997</v>
      </c>
      <c r="F79" s="153">
        <f t="shared" si="0"/>
        <v>1844767090.1300251</v>
      </c>
    </row>
    <row r="80" spans="1:6" s="96" customFormat="1" ht="60" x14ac:dyDescent="0.2">
      <c r="A80" s="52" t="s">
        <v>3286</v>
      </c>
      <c r="B80" s="78" t="s">
        <v>3327</v>
      </c>
      <c r="C80" s="53" t="s">
        <v>3328</v>
      </c>
      <c r="D80" s="79"/>
      <c r="E80" s="79">
        <v>2004276.14</v>
      </c>
      <c r="F80" s="153">
        <f t="shared" si="0"/>
        <v>1842762813.990025</v>
      </c>
    </row>
    <row r="81" spans="1:6" s="96" customFormat="1" ht="84" x14ac:dyDescent="0.2">
      <c r="A81" s="52" t="s">
        <v>3286</v>
      </c>
      <c r="B81" s="78" t="s">
        <v>3329</v>
      </c>
      <c r="C81" s="53" t="s">
        <v>3330</v>
      </c>
      <c r="D81" s="79"/>
      <c r="E81" s="79">
        <v>35691387</v>
      </c>
      <c r="F81" s="153">
        <f t="shared" si="0"/>
        <v>1807071426.990025</v>
      </c>
    </row>
    <row r="82" spans="1:6" s="96" customFormat="1" ht="84" x14ac:dyDescent="0.2">
      <c r="A82" s="52" t="s">
        <v>3286</v>
      </c>
      <c r="B82" s="78" t="s">
        <v>3329</v>
      </c>
      <c r="C82" s="53" t="s">
        <v>3330</v>
      </c>
      <c r="D82" s="79"/>
      <c r="E82" s="79">
        <v>64308613</v>
      </c>
      <c r="F82" s="153">
        <f t="shared" si="0"/>
        <v>1742762813.990025</v>
      </c>
    </row>
    <row r="83" spans="1:6" s="96" customFormat="1" ht="72" x14ac:dyDescent="0.2">
      <c r="A83" s="52" t="s">
        <v>3286</v>
      </c>
      <c r="B83" s="78" t="s">
        <v>3331</v>
      </c>
      <c r="C83" s="53" t="s">
        <v>3332</v>
      </c>
      <c r="D83" s="79"/>
      <c r="E83" s="79">
        <v>116241849.84</v>
      </c>
      <c r="F83" s="153">
        <f t="shared" si="0"/>
        <v>1626520964.1500251</v>
      </c>
    </row>
    <row r="84" spans="1:6" s="96" customFormat="1" ht="48" x14ac:dyDescent="0.2">
      <c r="A84" s="52" t="s">
        <v>3286</v>
      </c>
      <c r="B84" s="78" t="s">
        <v>3333</v>
      </c>
      <c r="C84" s="53" t="s">
        <v>3334</v>
      </c>
      <c r="D84" s="79"/>
      <c r="E84" s="79">
        <v>8510133.3000000007</v>
      </c>
      <c r="F84" s="153">
        <f t="shared" si="0"/>
        <v>1618010830.8500252</v>
      </c>
    </row>
    <row r="85" spans="1:6" s="96" customFormat="1" ht="96" x14ac:dyDescent="0.2">
      <c r="A85" s="52" t="s">
        <v>3286</v>
      </c>
      <c r="B85" s="78" t="s">
        <v>3335</v>
      </c>
      <c r="C85" s="53" t="s">
        <v>3336</v>
      </c>
      <c r="D85" s="79"/>
      <c r="E85" s="79">
        <v>7555150</v>
      </c>
      <c r="F85" s="153">
        <f t="shared" si="0"/>
        <v>1610455680.8500252</v>
      </c>
    </row>
    <row r="86" spans="1:6" s="96" customFormat="1" ht="96" x14ac:dyDescent="0.2">
      <c r="A86" s="52" t="s">
        <v>3286</v>
      </c>
      <c r="B86" s="78" t="s">
        <v>3335</v>
      </c>
      <c r="C86" s="53" t="s">
        <v>3336</v>
      </c>
      <c r="D86" s="79"/>
      <c r="E86" s="79">
        <v>42444850</v>
      </c>
      <c r="F86" s="153">
        <f t="shared" si="0"/>
        <v>1568010830.8500252</v>
      </c>
    </row>
    <row r="87" spans="1:6" s="96" customFormat="1" ht="36" x14ac:dyDescent="0.2">
      <c r="A87" s="52" t="s">
        <v>3286</v>
      </c>
      <c r="B87" s="78" t="s">
        <v>3337</v>
      </c>
      <c r="C87" s="53" t="s">
        <v>3338</v>
      </c>
      <c r="D87" s="79"/>
      <c r="E87" s="79">
        <v>12586955.699999999</v>
      </c>
      <c r="F87" s="153">
        <f t="shared" ref="F87:F150" si="1">SUM(F86+D87-E87)</f>
        <v>1555423875.1500251</v>
      </c>
    </row>
    <row r="88" spans="1:6" s="96" customFormat="1" ht="84" x14ac:dyDescent="0.2">
      <c r="A88" s="52">
        <v>43680</v>
      </c>
      <c r="B88" s="78" t="s">
        <v>3339</v>
      </c>
      <c r="C88" s="53" t="s">
        <v>3340</v>
      </c>
      <c r="D88" s="79"/>
      <c r="E88" s="79">
        <v>177000</v>
      </c>
      <c r="F88" s="153">
        <f t="shared" si="1"/>
        <v>1555246875.1500251</v>
      </c>
    </row>
    <row r="89" spans="1:6" s="96" customFormat="1" ht="48" x14ac:dyDescent="0.2">
      <c r="A89" s="52" t="s">
        <v>3286</v>
      </c>
      <c r="B89" s="78" t="s">
        <v>3341</v>
      </c>
      <c r="C89" s="53" t="s">
        <v>3342</v>
      </c>
      <c r="D89" s="79"/>
      <c r="E89" s="79">
        <v>64900</v>
      </c>
      <c r="F89" s="153">
        <f t="shared" si="1"/>
        <v>1555181975.1500251</v>
      </c>
    </row>
    <row r="90" spans="1:6" s="96" customFormat="1" ht="36" x14ac:dyDescent="0.2">
      <c r="A90" s="52" t="s">
        <v>3286</v>
      </c>
      <c r="B90" s="78" t="s">
        <v>3343</v>
      </c>
      <c r="C90" s="53" t="s">
        <v>3344</v>
      </c>
      <c r="D90" s="79"/>
      <c r="E90" s="79">
        <v>4213545</v>
      </c>
      <c r="F90" s="153">
        <f t="shared" si="1"/>
        <v>1550968430.1500251</v>
      </c>
    </row>
    <row r="91" spans="1:6" s="96" customFormat="1" ht="60" x14ac:dyDescent="0.2">
      <c r="A91" s="52" t="s">
        <v>3286</v>
      </c>
      <c r="B91" s="78" t="s">
        <v>3345</v>
      </c>
      <c r="C91" s="53" t="s">
        <v>3346</v>
      </c>
      <c r="D91" s="79"/>
      <c r="E91" s="79">
        <v>5714759.71</v>
      </c>
      <c r="F91" s="153">
        <f t="shared" si="1"/>
        <v>1545253670.4400251</v>
      </c>
    </row>
    <row r="92" spans="1:6" s="96" customFormat="1" ht="36" x14ac:dyDescent="0.2">
      <c r="A92" s="52" t="s">
        <v>3347</v>
      </c>
      <c r="B92" s="78" t="s">
        <v>3348</v>
      </c>
      <c r="C92" s="53" t="s">
        <v>3349</v>
      </c>
      <c r="D92" s="79"/>
      <c r="E92" s="79">
        <v>33626670.789999999</v>
      </c>
      <c r="F92" s="153">
        <f t="shared" si="1"/>
        <v>1511626999.6500251</v>
      </c>
    </row>
    <row r="93" spans="1:6" s="96" customFormat="1" ht="48" x14ac:dyDescent="0.2">
      <c r="A93" s="52" t="s">
        <v>3347</v>
      </c>
      <c r="B93" s="78" t="s">
        <v>3350</v>
      </c>
      <c r="C93" s="53" t="s">
        <v>3351</v>
      </c>
      <c r="D93" s="79"/>
      <c r="E93" s="79">
        <v>34855196.57</v>
      </c>
      <c r="F93" s="153">
        <f t="shared" si="1"/>
        <v>1476771803.0800252</v>
      </c>
    </row>
    <row r="94" spans="1:6" s="96" customFormat="1" ht="60" x14ac:dyDescent="0.2">
      <c r="A94" s="52" t="s">
        <v>3352</v>
      </c>
      <c r="B94" s="78" t="s">
        <v>3353</v>
      </c>
      <c r="C94" s="53" t="s">
        <v>3354</v>
      </c>
      <c r="D94" s="79"/>
      <c r="E94" s="79">
        <v>342465.75</v>
      </c>
      <c r="F94" s="153">
        <f t="shared" si="1"/>
        <v>1476429337.3300252</v>
      </c>
    </row>
    <row r="95" spans="1:6" s="96" customFormat="1" ht="84" x14ac:dyDescent="0.2">
      <c r="A95" s="52" t="s">
        <v>3352</v>
      </c>
      <c r="B95" s="78" t="s">
        <v>3355</v>
      </c>
      <c r="C95" s="53" t="s">
        <v>3356</v>
      </c>
      <c r="D95" s="79"/>
      <c r="E95" s="79">
        <v>194944.26</v>
      </c>
      <c r="F95" s="153">
        <f t="shared" si="1"/>
        <v>1476234393.0700252</v>
      </c>
    </row>
    <row r="96" spans="1:6" s="96" customFormat="1" ht="60" x14ac:dyDescent="0.2">
      <c r="A96" s="52" t="s">
        <v>3352</v>
      </c>
      <c r="B96" s="78" t="s">
        <v>3357</v>
      </c>
      <c r="C96" s="53" t="s">
        <v>3358</v>
      </c>
      <c r="D96" s="79"/>
      <c r="E96" s="79">
        <v>3758150.16</v>
      </c>
      <c r="F96" s="153">
        <f t="shared" si="1"/>
        <v>1472476242.9100251</v>
      </c>
    </row>
    <row r="97" spans="1:6" s="96" customFormat="1" ht="36" x14ac:dyDescent="0.2">
      <c r="A97" s="52" t="s">
        <v>3352</v>
      </c>
      <c r="B97" s="78" t="s">
        <v>3359</v>
      </c>
      <c r="C97" s="53" t="s">
        <v>3360</v>
      </c>
      <c r="D97" s="79"/>
      <c r="E97" s="79">
        <v>7279697.3600000003</v>
      </c>
      <c r="F97" s="153">
        <f t="shared" si="1"/>
        <v>1465196545.5500252</v>
      </c>
    </row>
    <row r="98" spans="1:6" s="96" customFormat="1" ht="36" x14ac:dyDescent="0.2">
      <c r="A98" s="52" t="s">
        <v>3352</v>
      </c>
      <c r="B98" s="78" t="s">
        <v>3361</v>
      </c>
      <c r="C98" s="53" t="s">
        <v>3362</v>
      </c>
      <c r="D98" s="79"/>
      <c r="E98" s="79">
        <v>8155848.7599999998</v>
      </c>
      <c r="F98" s="153">
        <f t="shared" si="1"/>
        <v>1457040696.7900252</v>
      </c>
    </row>
    <row r="99" spans="1:6" s="96" customFormat="1" ht="48" x14ac:dyDescent="0.2">
      <c r="A99" s="52" t="s">
        <v>3352</v>
      </c>
      <c r="B99" s="78" t="s">
        <v>3363</v>
      </c>
      <c r="C99" s="53" t="s">
        <v>3364</v>
      </c>
      <c r="D99" s="79"/>
      <c r="E99" s="79">
        <v>544000</v>
      </c>
      <c r="F99" s="153">
        <f t="shared" si="1"/>
        <v>1456496696.7900252</v>
      </c>
    </row>
    <row r="100" spans="1:6" s="96" customFormat="1" ht="48" x14ac:dyDescent="0.2">
      <c r="A100" s="52" t="s">
        <v>3352</v>
      </c>
      <c r="B100" s="78" t="s">
        <v>3365</v>
      </c>
      <c r="C100" s="53" t="s">
        <v>3366</v>
      </c>
      <c r="D100" s="79"/>
      <c r="E100" s="79">
        <v>544000</v>
      </c>
      <c r="F100" s="153">
        <f t="shared" si="1"/>
        <v>1455952696.7900252</v>
      </c>
    </row>
    <row r="101" spans="1:6" s="96" customFormat="1" ht="36" x14ac:dyDescent="0.2">
      <c r="A101" s="52" t="s">
        <v>3352</v>
      </c>
      <c r="B101" s="78" t="s">
        <v>3367</v>
      </c>
      <c r="C101" s="53" t="s">
        <v>3368</v>
      </c>
      <c r="D101" s="79"/>
      <c r="E101" s="79">
        <v>333824.88</v>
      </c>
      <c r="F101" s="153">
        <f t="shared" si="1"/>
        <v>1455618871.9100251</v>
      </c>
    </row>
    <row r="102" spans="1:6" s="96" customFormat="1" ht="60" x14ac:dyDescent="0.2">
      <c r="A102" s="52" t="s">
        <v>3352</v>
      </c>
      <c r="B102" s="78" t="s">
        <v>3369</v>
      </c>
      <c r="C102" s="53" t="s">
        <v>3370</v>
      </c>
      <c r="D102" s="79"/>
      <c r="E102" s="79">
        <v>15000000</v>
      </c>
      <c r="F102" s="153">
        <f t="shared" si="1"/>
        <v>1440618871.9100251</v>
      </c>
    </row>
    <row r="103" spans="1:6" s="96" customFormat="1" ht="36" x14ac:dyDescent="0.2">
      <c r="A103" s="52" t="s">
        <v>3352</v>
      </c>
      <c r="B103" s="78" t="s">
        <v>3371</v>
      </c>
      <c r="C103" s="53" t="s">
        <v>3372</v>
      </c>
      <c r="D103" s="79"/>
      <c r="E103" s="79">
        <v>6021848.3099999996</v>
      </c>
      <c r="F103" s="153">
        <f t="shared" si="1"/>
        <v>1434597023.6000252</v>
      </c>
    </row>
    <row r="104" spans="1:6" s="96" customFormat="1" ht="60" x14ac:dyDescent="0.2">
      <c r="A104" s="52" t="s">
        <v>3352</v>
      </c>
      <c r="B104" s="78" t="s">
        <v>3373</v>
      </c>
      <c r="C104" s="53" t="s">
        <v>3374</v>
      </c>
      <c r="D104" s="79"/>
      <c r="E104" s="79">
        <v>826000</v>
      </c>
      <c r="F104" s="153">
        <f t="shared" si="1"/>
        <v>1433771023.6000252</v>
      </c>
    </row>
    <row r="105" spans="1:6" s="96" customFormat="1" ht="60" x14ac:dyDescent="0.2">
      <c r="A105" s="52" t="s">
        <v>3352</v>
      </c>
      <c r="B105" s="78" t="s">
        <v>3375</v>
      </c>
      <c r="C105" s="53" t="s">
        <v>3376</v>
      </c>
      <c r="D105" s="79"/>
      <c r="E105" s="79">
        <v>25000000</v>
      </c>
      <c r="F105" s="153">
        <f t="shared" si="1"/>
        <v>1408771023.6000252</v>
      </c>
    </row>
    <row r="106" spans="1:6" s="96" customFormat="1" ht="48" x14ac:dyDescent="0.2">
      <c r="A106" s="52" t="s">
        <v>3352</v>
      </c>
      <c r="B106" s="78" t="s">
        <v>3377</v>
      </c>
      <c r="C106" s="53" t="s">
        <v>3378</v>
      </c>
      <c r="D106" s="79"/>
      <c r="E106" s="79">
        <v>1000449</v>
      </c>
      <c r="F106" s="153">
        <f t="shared" si="1"/>
        <v>1407770574.6000252</v>
      </c>
    </row>
    <row r="107" spans="1:6" s="96" customFormat="1" ht="48" x14ac:dyDescent="0.2">
      <c r="A107" s="52" t="s">
        <v>3352</v>
      </c>
      <c r="B107" s="78" t="s">
        <v>3377</v>
      </c>
      <c r="C107" s="53" t="s">
        <v>3378</v>
      </c>
      <c r="D107" s="79"/>
      <c r="E107" s="79">
        <v>14480652.539999999</v>
      </c>
      <c r="F107" s="153">
        <f t="shared" si="1"/>
        <v>1393289922.0600252</v>
      </c>
    </row>
    <row r="108" spans="1:6" s="96" customFormat="1" ht="72" x14ac:dyDescent="0.2">
      <c r="A108" s="52" t="s">
        <v>3379</v>
      </c>
      <c r="B108" s="78" t="s">
        <v>3380</v>
      </c>
      <c r="C108" s="53" t="s">
        <v>3381</v>
      </c>
      <c r="D108" s="79"/>
      <c r="E108" s="79">
        <v>1903953.7</v>
      </c>
      <c r="F108" s="153">
        <f t="shared" si="1"/>
        <v>1391385968.3600252</v>
      </c>
    </row>
    <row r="109" spans="1:6" s="96" customFormat="1" ht="48" x14ac:dyDescent="0.2">
      <c r="A109" s="52" t="s">
        <v>3379</v>
      </c>
      <c r="B109" s="78" t="s">
        <v>3382</v>
      </c>
      <c r="C109" s="53" t="s">
        <v>3383</v>
      </c>
      <c r="D109" s="79"/>
      <c r="E109" s="79">
        <v>5000000</v>
      </c>
      <c r="F109" s="153">
        <f t="shared" si="1"/>
        <v>1386385968.3600252</v>
      </c>
    </row>
    <row r="110" spans="1:6" s="96" customFormat="1" ht="48" x14ac:dyDescent="0.2">
      <c r="A110" s="52" t="s">
        <v>3379</v>
      </c>
      <c r="B110" s="78" t="s">
        <v>3382</v>
      </c>
      <c r="C110" s="53" t="s">
        <v>3383</v>
      </c>
      <c r="D110" s="79"/>
      <c r="E110" s="79">
        <v>20000000</v>
      </c>
      <c r="F110" s="153">
        <f t="shared" si="1"/>
        <v>1366385968.3600252</v>
      </c>
    </row>
    <row r="111" spans="1:6" s="96" customFormat="1" ht="48" x14ac:dyDescent="0.2">
      <c r="A111" s="52" t="s">
        <v>3379</v>
      </c>
      <c r="B111" s="78" t="s">
        <v>3384</v>
      </c>
      <c r="C111" s="53" t="s">
        <v>3385</v>
      </c>
      <c r="D111" s="79"/>
      <c r="E111" s="79">
        <v>4813881.26</v>
      </c>
      <c r="F111" s="153">
        <f t="shared" si="1"/>
        <v>1361572087.1000252</v>
      </c>
    </row>
    <row r="112" spans="1:6" s="96" customFormat="1" ht="48" x14ac:dyDescent="0.2">
      <c r="A112" s="52" t="s">
        <v>3379</v>
      </c>
      <c r="B112" s="78" t="s">
        <v>3384</v>
      </c>
      <c r="C112" s="53" t="s">
        <v>3385</v>
      </c>
      <c r="D112" s="79"/>
      <c r="E112" s="79">
        <v>16698454</v>
      </c>
      <c r="F112" s="153">
        <f t="shared" si="1"/>
        <v>1344873633.1000252</v>
      </c>
    </row>
    <row r="113" spans="1:6" s="96" customFormat="1" ht="48" x14ac:dyDescent="0.2">
      <c r="A113" s="52" t="s">
        <v>3379</v>
      </c>
      <c r="B113" s="78" t="s">
        <v>3386</v>
      </c>
      <c r="C113" s="53" t="s">
        <v>3387</v>
      </c>
      <c r="D113" s="79"/>
      <c r="E113" s="79">
        <v>137244233.06</v>
      </c>
      <c r="F113" s="153">
        <f t="shared" si="1"/>
        <v>1207629400.0400252</v>
      </c>
    </row>
    <row r="114" spans="1:6" s="96" customFormat="1" ht="72" x14ac:dyDescent="0.2">
      <c r="A114" s="52" t="s">
        <v>3379</v>
      </c>
      <c r="B114" s="78" t="s">
        <v>3388</v>
      </c>
      <c r="C114" s="53" t="s">
        <v>3389</v>
      </c>
      <c r="D114" s="79"/>
      <c r="E114" s="79">
        <v>1857510</v>
      </c>
      <c r="F114" s="153">
        <f t="shared" si="1"/>
        <v>1205771890.0400252</v>
      </c>
    </row>
    <row r="115" spans="1:6" s="96" customFormat="1" ht="72" x14ac:dyDescent="0.2">
      <c r="A115" s="52" t="s">
        <v>3379</v>
      </c>
      <c r="B115" s="78" t="s">
        <v>3390</v>
      </c>
      <c r="C115" s="53" t="s">
        <v>3391</v>
      </c>
      <c r="D115" s="79"/>
      <c r="E115" s="79">
        <v>1090182</v>
      </c>
      <c r="F115" s="153">
        <f t="shared" si="1"/>
        <v>1204681708.0400252</v>
      </c>
    </row>
    <row r="116" spans="1:6" s="96" customFormat="1" ht="72" x14ac:dyDescent="0.2">
      <c r="A116" s="52" t="s">
        <v>3379</v>
      </c>
      <c r="B116" s="78" t="s">
        <v>3392</v>
      </c>
      <c r="C116" s="53" t="s">
        <v>3393</v>
      </c>
      <c r="D116" s="79"/>
      <c r="E116" s="79">
        <v>127702</v>
      </c>
      <c r="F116" s="153">
        <f t="shared" si="1"/>
        <v>1204554006.0400252</v>
      </c>
    </row>
    <row r="117" spans="1:6" s="96" customFormat="1" ht="72" x14ac:dyDescent="0.2">
      <c r="A117" s="52" t="s">
        <v>3379</v>
      </c>
      <c r="B117" s="78" t="s">
        <v>3394</v>
      </c>
      <c r="C117" s="53" t="s">
        <v>3395</v>
      </c>
      <c r="D117" s="79"/>
      <c r="E117" s="79">
        <v>8328369</v>
      </c>
      <c r="F117" s="153">
        <f t="shared" si="1"/>
        <v>1196225637.0400252</v>
      </c>
    </row>
    <row r="118" spans="1:6" s="96" customFormat="1" ht="60" x14ac:dyDescent="0.2">
      <c r="A118" s="52" t="s">
        <v>3379</v>
      </c>
      <c r="B118" s="78" t="s">
        <v>3396</v>
      </c>
      <c r="C118" s="53" t="s">
        <v>3397</v>
      </c>
      <c r="D118" s="79"/>
      <c r="E118" s="79">
        <v>61513596.939999998</v>
      </c>
      <c r="F118" s="153">
        <f t="shared" si="1"/>
        <v>1134712040.1000252</v>
      </c>
    </row>
    <row r="119" spans="1:6" s="96" customFormat="1" ht="36" x14ac:dyDescent="0.2">
      <c r="A119" s="52" t="s">
        <v>3379</v>
      </c>
      <c r="B119" s="78" t="s">
        <v>3398</v>
      </c>
      <c r="C119" s="53" t="s">
        <v>3399</v>
      </c>
      <c r="D119" s="79"/>
      <c r="E119" s="79">
        <v>8093769.5300000003</v>
      </c>
      <c r="F119" s="153">
        <f t="shared" si="1"/>
        <v>1126618270.5700252</v>
      </c>
    </row>
    <row r="120" spans="1:6" s="96" customFormat="1" ht="36" x14ac:dyDescent="0.2">
      <c r="A120" s="52" t="s">
        <v>3379</v>
      </c>
      <c r="B120" s="78" t="s">
        <v>3398</v>
      </c>
      <c r="C120" s="53" t="s">
        <v>3399</v>
      </c>
      <c r="D120" s="79"/>
      <c r="E120" s="79">
        <v>3482936.75</v>
      </c>
      <c r="F120" s="153">
        <f t="shared" si="1"/>
        <v>1123135333.8200252</v>
      </c>
    </row>
    <row r="121" spans="1:6" s="96" customFormat="1" ht="48" x14ac:dyDescent="0.2">
      <c r="A121" s="52" t="s">
        <v>3400</v>
      </c>
      <c r="B121" s="78" t="s">
        <v>3401</v>
      </c>
      <c r="C121" s="53" t="s">
        <v>3402</v>
      </c>
      <c r="D121" s="79"/>
      <c r="E121" s="79">
        <v>39936812.310000002</v>
      </c>
      <c r="F121" s="153">
        <f t="shared" si="1"/>
        <v>1083198521.5100253</v>
      </c>
    </row>
    <row r="122" spans="1:6" s="96" customFormat="1" ht="48" x14ac:dyDescent="0.2">
      <c r="A122" s="52" t="s">
        <v>3400</v>
      </c>
      <c r="B122" s="78" t="s">
        <v>3403</v>
      </c>
      <c r="C122" s="53" t="s">
        <v>3404</v>
      </c>
      <c r="D122" s="79"/>
      <c r="E122" s="79">
        <v>16995398.260000002</v>
      </c>
      <c r="F122" s="153">
        <f t="shared" si="1"/>
        <v>1066203123.2500253</v>
      </c>
    </row>
    <row r="123" spans="1:6" s="96" customFormat="1" ht="36" x14ac:dyDescent="0.2">
      <c r="A123" s="52" t="s">
        <v>3400</v>
      </c>
      <c r="B123" s="78" t="s">
        <v>3405</v>
      </c>
      <c r="C123" s="53" t="s">
        <v>3406</v>
      </c>
      <c r="D123" s="79"/>
      <c r="E123" s="79">
        <v>13050273.699999999</v>
      </c>
      <c r="F123" s="153">
        <f t="shared" si="1"/>
        <v>1053152849.5500252</v>
      </c>
    </row>
    <row r="124" spans="1:6" s="96" customFormat="1" ht="36" x14ac:dyDescent="0.2">
      <c r="A124" s="52" t="s">
        <v>3400</v>
      </c>
      <c r="B124" s="78" t="s">
        <v>3407</v>
      </c>
      <c r="C124" s="53" t="s">
        <v>3408</v>
      </c>
      <c r="D124" s="79"/>
      <c r="E124" s="79">
        <v>7084079.2999999998</v>
      </c>
      <c r="F124" s="153">
        <f t="shared" si="1"/>
        <v>1046068770.2500253</v>
      </c>
    </row>
    <row r="125" spans="1:6" s="96" customFormat="1" ht="60" x14ac:dyDescent="0.2">
      <c r="A125" s="52" t="s">
        <v>3400</v>
      </c>
      <c r="B125" s="78" t="s">
        <v>3409</v>
      </c>
      <c r="C125" s="53" t="s">
        <v>3410</v>
      </c>
      <c r="D125" s="79"/>
      <c r="E125" s="79">
        <v>1068290.6499999999</v>
      </c>
      <c r="F125" s="153">
        <f t="shared" si="1"/>
        <v>1045000479.6000253</v>
      </c>
    </row>
    <row r="126" spans="1:6" s="96" customFormat="1" ht="60" x14ac:dyDescent="0.2">
      <c r="A126" s="52" t="s">
        <v>3400</v>
      </c>
      <c r="B126" s="78" t="s">
        <v>3411</v>
      </c>
      <c r="C126" s="53" t="s">
        <v>3412</v>
      </c>
      <c r="D126" s="79"/>
      <c r="E126" s="79">
        <v>598200</v>
      </c>
      <c r="F126" s="153">
        <f t="shared" si="1"/>
        <v>1044402279.6000253</v>
      </c>
    </row>
    <row r="127" spans="1:6" s="96" customFormat="1" ht="60" x14ac:dyDescent="0.2">
      <c r="A127" s="52" t="s">
        <v>3400</v>
      </c>
      <c r="B127" s="78" t="s">
        <v>3411</v>
      </c>
      <c r="C127" s="53" t="s">
        <v>3412</v>
      </c>
      <c r="D127" s="79"/>
      <c r="E127" s="79">
        <v>3208000</v>
      </c>
      <c r="F127" s="153">
        <f t="shared" si="1"/>
        <v>1041194279.6000253</v>
      </c>
    </row>
    <row r="128" spans="1:6" s="96" customFormat="1" ht="60" x14ac:dyDescent="0.2">
      <c r="A128" s="52" t="s">
        <v>3400</v>
      </c>
      <c r="B128" s="78" t="s">
        <v>3413</v>
      </c>
      <c r="C128" s="53" t="s">
        <v>3414</v>
      </c>
      <c r="D128" s="79"/>
      <c r="E128" s="79">
        <v>607200</v>
      </c>
      <c r="F128" s="153">
        <f t="shared" si="1"/>
        <v>1040587079.6000253</v>
      </c>
    </row>
    <row r="129" spans="1:6" s="96" customFormat="1" ht="60" x14ac:dyDescent="0.2">
      <c r="A129" s="52" t="s">
        <v>3400</v>
      </c>
      <c r="B129" s="78" t="s">
        <v>3413</v>
      </c>
      <c r="C129" s="53" t="s">
        <v>3414</v>
      </c>
      <c r="D129" s="79"/>
      <c r="E129" s="79">
        <v>8396800</v>
      </c>
      <c r="F129" s="153">
        <f t="shared" si="1"/>
        <v>1032190279.6000253</v>
      </c>
    </row>
    <row r="130" spans="1:6" s="96" customFormat="1" ht="60" x14ac:dyDescent="0.2">
      <c r="A130" s="52" t="s">
        <v>3400</v>
      </c>
      <c r="B130" s="78" t="s">
        <v>3415</v>
      </c>
      <c r="C130" s="53" t="s">
        <v>3416</v>
      </c>
      <c r="D130" s="79"/>
      <c r="E130" s="79">
        <v>99086.28</v>
      </c>
      <c r="F130" s="153">
        <f t="shared" si="1"/>
        <v>1032091193.3200253</v>
      </c>
    </row>
    <row r="131" spans="1:6" s="96" customFormat="1" ht="36" x14ac:dyDescent="0.2">
      <c r="A131" s="52" t="s">
        <v>3400</v>
      </c>
      <c r="B131" s="78" t="s">
        <v>3417</v>
      </c>
      <c r="C131" s="53" t="s">
        <v>3418</v>
      </c>
      <c r="D131" s="79"/>
      <c r="E131" s="79">
        <v>622200</v>
      </c>
      <c r="F131" s="153">
        <f t="shared" si="1"/>
        <v>1031468993.3200253</v>
      </c>
    </row>
    <row r="132" spans="1:6" s="96" customFormat="1" ht="36" x14ac:dyDescent="0.2">
      <c r="A132" s="52" t="s">
        <v>3400</v>
      </c>
      <c r="B132" s="78" t="s">
        <v>3417</v>
      </c>
      <c r="C132" s="53" t="s">
        <v>3418</v>
      </c>
      <c r="D132" s="79"/>
      <c r="E132" s="79">
        <v>3364000</v>
      </c>
      <c r="F132" s="153">
        <f t="shared" si="1"/>
        <v>1028104993.3200253</v>
      </c>
    </row>
    <row r="133" spans="1:6" s="96" customFormat="1" ht="60" x14ac:dyDescent="0.2">
      <c r="A133" s="52" t="s">
        <v>3400</v>
      </c>
      <c r="B133" s="78" t="s">
        <v>3419</v>
      </c>
      <c r="C133" s="53" t="s">
        <v>3420</v>
      </c>
      <c r="D133" s="79"/>
      <c r="E133" s="79">
        <v>1244400</v>
      </c>
      <c r="F133" s="153">
        <f t="shared" si="1"/>
        <v>1026860593.3200253</v>
      </c>
    </row>
    <row r="134" spans="1:6" s="96" customFormat="1" ht="60" x14ac:dyDescent="0.2">
      <c r="A134" s="52" t="s">
        <v>3400</v>
      </c>
      <c r="B134" s="78" t="s">
        <v>3419</v>
      </c>
      <c r="C134" s="53" t="s">
        <v>3420</v>
      </c>
      <c r="D134" s="79"/>
      <c r="E134" s="79">
        <v>6728000</v>
      </c>
      <c r="F134" s="153">
        <f t="shared" si="1"/>
        <v>1020132593.3200253</v>
      </c>
    </row>
    <row r="135" spans="1:6" s="96" customFormat="1" ht="84" x14ac:dyDescent="0.2">
      <c r="A135" s="52" t="s">
        <v>3421</v>
      </c>
      <c r="B135" s="78" t="s">
        <v>3422</v>
      </c>
      <c r="C135" s="53" t="s">
        <v>3423</v>
      </c>
      <c r="D135" s="79"/>
      <c r="E135" s="79">
        <v>488189.08</v>
      </c>
      <c r="F135" s="153">
        <f t="shared" si="1"/>
        <v>1019644404.2400253</v>
      </c>
    </row>
    <row r="136" spans="1:6" s="96" customFormat="1" ht="84" x14ac:dyDescent="0.2">
      <c r="A136" s="52" t="s">
        <v>3421</v>
      </c>
      <c r="B136" s="78" t="s">
        <v>3424</v>
      </c>
      <c r="C136" s="53" t="s">
        <v>3425</v>
      </c>
      <c r="D136" s="79"/>
      <c r="E136" s="79">
        <v>12495</v>
      </c>
      <c r="F136" s="153">
        <f t="shared" si="1"/>
        <v>1019631909.2400253</v>
      </c>
    </row>
    <row r="137" spans="1:6" s="96" customFormat="1" ht="84" x14ac:dyDescent="0.2">
      <c r="A137" s="52" t="s">
        <v>3421</v>
      </c>
      <c r="B137" s="78" t="s">
        <v>3426</v>
      </c>
      <c r="C137" s="53" t="s">
        <v>3427</v>
      </c>
      <c r="D137" s="79"/>
      <c r="E137" s="79">
        <v>35351.99</v>
      </c>
      <c r="F137" s="153">
        <f t="shared" si="1"/>
        <v>1019596557.2500253</v>
      </c>
    </row>
    <row r="138" spans="1:6" s="96" customFormat="1" ht="48" x14ac:dyDescent="0.2">
      <c r="A138" s="52" t="s">
        <v>3421</v>
      </c>
      <c r="B138" s="78" t="s">
        <v>3428</v>
      </c>
      <c r="C138" s="53" t="s">
        <v>3429</v>
      </c>
      <c r="D138" s="79"/>
      <c r="E138" s="79">
        <v>16924795.210000001</v>
      </c>
      <c r="F138" s="153">
        <f t="shared" si="1"/>
        <v>1002671762.0400252</v>
      </c>
    </row>
    <row r="139" spans="1:6" s="96" customFormat="1" ht="48" x14ac:dyDescent="0.2">
      <c r="A139" s="52" t="s">
        <v>3421</v>
      </c>
      <c r="B139" s="78" t="s">
        <v>3430</v>
      </c>
      <c r="C139" s="53" t="s">
        <v>3431</v>
      </c>
      <c r="D139" s="79"/>
      <c r="E139" s="79">
        <v>3254971.79</v>
      </c>
      <c r="F139" s="153">
        <f t="shared" si="1"/>
        <v>999416790.25002527</v>
      </c>
    </row>
    <row r="140" spans="1:6" s="96" customFormat="1" ht="96" x14ac:dyDescent="0.2">
      <c r="A140" s="52" t="s">
        <v>3421</v>
      </c>
      <c r="B140" s="78" t="s">
        <v>3432</v>
      </c>
      <c r="C140" s="53" t="s">
        <v>3433</v>
      </c>
      <c r="D140" s="79"/>
      <c r="E140" s="79">
        <v>23696096.309999999</v>
      </c>
      <c r="F140" s="153">
        <f t="shared" si="1"/>
        <v>975720693.94002533</v>
      </c>
    </row>
    <row r="141" spans="1:6" s="96" customFormat="1" ht="48" x14ac:dyDescent="0.2">
      <c r="A141" s="52" t="s">
        <v>3421</v>
      </c>
      <c r="B141" s="78" t="s">
        <v>3434</v>
      </c>
      <c r="C141" s="53" t="s">
        <v>3435</v>
      </c>
      <c r="D141" s="79"/>
      <c r="E141" s="79">
        <v>579000</v>
      </c>
      <c r="F141" s="153">
        <f t="shared" si="1"/>
        <v>975141693.94002533</v>
      </c>
    </row>
    <row r="142" spans="1:6" s="96" customFormat="1" ht="48" x14ac:dyDescent="0.2">
      <c r="A142" s="52" t="s">
        <v>3421</v>
      </c>
      <c r="B142" s="78" t="s">
        <v>3436</v>
      </c>
      <c r="C142" s="53" t="s">
        <v>3437</v>
      </c>
      <c r="D142" s="79"/>
      <c r="E142" s="79">
        <v>579000</v>
      </c>
      <c r="F142" s="153">
        <f t="shared" si="1"/>
        <v>974562693.94002533</v>
      </c>
    </row>
    <row r="143" spans="1:6" s="96" customFormat="1" ht="60" x14ac:dyDescent="0.2">
      <c r="A143" s="52" t="s">
        <v>3421</v>
      </c>
      <c r="B143" s="78" t="s">
        <v>3438</v>
      </c>
      <c r="C143" s="53" t="s">
        <v>3439</v>
      </c>
      <c r="D143" s="79"/>
      <c r="E143" s="79">
        <v>500000</v>
      </c>
      <c r="F143" s="153">
        <f t="shared" si="1"/>
        <v>974062693.94002533</v>
      </c>
    </row>
    <row r="144" spans="1:6" s="96" customFormat="1" ht="60" x14ac:dyDescent="0.2">
      <c r="A144" s="52" t="s">
        <v>3421</v>
      </c>
      <c r="B144" s="78" t="s">
        <v>3440</v>
      </c>
      <c r="C144" s="53" t="s">
        <v>3441</v>
      </c>
      <c r="D144" s="79"/>
      <c r="E144" s="79">
        <v>3424421.75</v>
      </c>
      <c r="F144" s="153">
        <f t="shared" si="1"/>
        <v>970638272.19002533</v>
      </c>
    </row>
    <row r="145" spans="1:6" s="96" customFormat="1" ht="24" x14ac:dyDescent="0.2">
      <c r="A145" s="52" t="s">
        <v>3421</v>
      </c>
      <c r="B145" s="78" t="s">
        <v>3442</v>
      </c>
      <c r="C145" s="53" t="s">
        <v>3443</v>
      </c>
      <c r="D145" s="79"/>
      <c r="E145" s="79">
        <v>450150</v>
      </c>
      <c r="F145" s="153">
        <f t="shared" si="1"/>
        <v>970188122.19002533</v>
      </c>
    </row>
    <row r="146" spans="1:6" s="96" customFormat="1" ht="24" x14ac:dyDescent="0.2">
      <c r="A146" s="52" t="s">
        <v>3421</v>
      </c>
      <c r="B146" s="78" t="s">
        <v>3444</v>
      </c>
      <c r="C146" s="53" t="s">
        <v>3445</v>
      </c>
      <c r="D146" s="79"/>
      <c r="E146" s="79">
        <v>989400</v>
      </c>
      <c r="F146" s="153">
        <f t="shared" si="1"/>
        <v>969198722.19002533</v>
      </c>
    </row>
    <row r="147" spans="1:6" s="96" customFormat="1" ht="24" x14ac:dyDescent="0.2">
      <c r="A147" s="52" t="s">
        <v>3421</v>
      </c>
      <c r="B147" s="78" t="s">
        <v>3446</v>
      </c>
      <c r="C147" s="53" t="s">
        <v>3447</v>
      </c>
      <c r="D147" s="79"/>
      <c r="E147" s="79">
        <v>783750</v>
      </c>
      <c r="F147" s="153">
        <f t="shared" si="1"/>
        <v>968414972.19002533</v>
      </c>
    </row>
    <row r="148" spans="1:6" s="96" customFormat="1" ht="24" x14ac:dyDescent="0.2">
      <c r="A148" s="52" t="s">
        <v>3421</v>
      </c>
      <c r="B148" s="78" t="s">
        <v>3448</v>
      </c>
      <c r="C148" s="53" t="s">
        <v>3449</v>
      </c>
      <c r="D148" s="79"/>
      <c r="E148" s="79">
        <v>1300550</v>
      </c>
      <c r="F148" s="153">
        <f t="shared" si="1"/>
        <v>967114422.19002533</v>
      </c>
    </row>
    <row r="149" spans="1:6" s="96" customFormat="1" ht="24" x14ac:dyDescent="0.2">
      <c r="A149" s="52" t="s">
        <v>3421</v>
      </c>
      <c r="B149" s="78" t="s">
        <v>3450</v>
      </c>
      <c r="C149" s="53" t="s">
        <v>3451</v>
      </c>
      <c r="D149" s="79"/>
      <c r="E149" s="79">
        <v>576650</v>
      </c>
      <c r="F149" s="153">
        <f t="shared" si="1"/>
        <v>966537772.19002533</v>
      </c>
    </row>
    <row r="150" spans="1:6" s="96" customFormat="1" ht="48" x14ac:dyDescent="0.2">
      <c r="A150" s="52" t="s">
        <v>3421</v>
      </c>
      <c r="B150" s="78" t="s">
        <v>3452</v>
      </c>
      <c r="C150" s="53" t="s">
        <v>3453</v>
      </c>
      <c r="D150" s="79"/>
      <c r="E150" s="79">
        <v>59000</v>
      </c>
      <c r="F150" s="153">
        <f t="shared" si="1"/>
        <v>966478772.19002533</v>
      </c>
    </row>
    <row r="151" spans="1:6" s="96" customFormat="1" ht="60" x14ac:dyDescent="0.2">
      <c r="A151" s="52" t="s">
        <v>3454</v>
      </c>
      <c r="B151" s="78" t="s">
        <v>3455</v>
      </c>
      <c r="C151" s="53" t="s">
        <v>3456</v>
      </c>
      <c r="D151" s="79"/>
      <c r="E151" s="79">
        <v>40566</v>
      </c>
      <c r="F151" s="153">
        <f t="shared" ref="F151:F214" si="2">SUM(F150+D151-E151)</f>
        <v>966438206.19002533</v>
      </c>
    </row>
    <row r="152" spans="1:6" s="96" customFormat="1" ht="48" x14ac:dyDescent="0.2">
      <c r="A152" s="52" t="s">
        <v>3454</v>
      </c>
      <c r="B152" s="78" t="s">
        <v>3457</v>
      </c>
      <c r="C152" s="53" t="s">
        <v>3458</v>
      </c>
      <c r="D152" s="79"/>
      <c r="E152" s="79">
        <v>3000</v>
      </c>
      <c r="F152" s="153">
        <f t="shared" si="2"/>
        <v>966435206.19002533</v>
      </c>
    </row>
    <row r="153" spans="1:6" s="96" customFormat="1" ht="36" x14ac:dyDescent="0.2">
      <c r="A153" s="52" t="s">
        <v>3454</v>
      </c>
      <c r="B153" s="78" t="s">
        <v>3459</v>
      </c>
      <c r="C153" s="53" t="s">
        <v>3460</v>
      </c>
      <c r="D153" s="79"/>
      <c r="E153" s="79">
        <v>10975.37</v>
      </c>
      <c r="F153" s="153">
        <f t="shared" si="2"/>
        <v>966424230.82002532</v>
      </c>
    </row>
    <row r="154" spans="1:6" s="96" customFormat="1" ht="72" x14ac:dyDescent="0.2">
      <c r="A154" s="52" t="s">
        <v>3454</v>
      </c>
      <c r="B154" s="78" t="s">
        <v>3461</v>
      </c>
      <c r="C154" s="53" t="s">
        <v>3462</v>
      </c>
      <c r="D154" s="79"/>
      <c r="E154" s="79">
        <v>82600</v>
      </c>
      <c r="F154" s="153">
        <f t="shared" si="2"/>
        <v>966341630.82002532</v>
      </c>
    </row>
    <row r="155" spans="1:6" s="96" customFormat="1" ht="72" x14ac:dyDescent="0.2">
      <c r="A155" s="52" t="s">
        <v>3454</v>
      </c>
      <c r="B155" s="78" t="s">
        <v>3461</v>
      </c>
      <c r="C155" s="53" t="s">
        <v>3462</v>
      </c>
      <c r="D155" s="79"/>
      <c r="E155" s="79">
        <v>1466060.32</v>
      </c>
      <c r="F155" s="153">
        <f t="shared" si="2"/>
        <v>964875570.50002527</v>
      </c>
    </row>
    <row r="156" spans="1:6" s="96" customFormat="1" ht="24" x14ac:dyDescent="0.2">
      <c r="A156" s="52" t="s">
        <v>3454</v>
      </c>
      <c r="B156" s="78" t="s">
        <v>3463</v>
      </c>
      <c r="C156" s="53" t="s">
        <v>842</v>
      </c>
      <c r="D156" s="79"/>
      <c r="E156" s="79">
        <v>8596.86</v>
      </c>
      <c r="F156" s="153">
        <f t="shared" si="2"/>
        <v>964866973.64002526</v>
      </c>
    </row>
    <row r="157" spans="1:6" s="96" customFormat="1" ht="24" x14ac:dyDescent="0.2">
      <c r="A157" s="52" t="s">
        <v>3454</v>
      </c>
      <c r="B157" s="78" t="s">
        <v>3463</v>
      </c>
      <c r="C157" s="53" t="s">
        <v>842</v>
      </c>
      <c r="D157" s="79"/>
      <c r="E157" s="79">
        <v>286578.07</v>
      </c>
      <c r="F157" s="153">
        <f t="shared" si="2"/>
        <v>964580395.57002521</v>
      </c>
    </row>
    <row r="158" spans="1:6" s="96" customFormat="1" ht="24" x14ac:dyDescent="0.2">
      <c r="A158" s="52" t="s">
        <v>3454</v>
      </c>
      <c r="B158" s="78" t="s">
        <v>3463</v>
      </c>
      <c r="C158" s="53" t="s">
        <v>842</v>
      </c>
      <c r="D158" s="79"/>
      <c r="E158" s="79">
        <v>14681</v>
      </c>
      <c r="F158" s="153">
        <f t="shared" si="2"/>
        <v>964565714.57002521</v>
      </c>
    </row>
    <row r="159" spans="1:6" s="96" customFormat="1" ht="24" x14ac:dyDescent="0.2">
      <c r="A159" s="52" t="s">
        <v>3454</v>
      </c>
      <c r="B159" s="78" t="s">
        <v>3463</v>
      </c>
      <c r="C159" s="53" t="s">
        <v>842</v>
      </c>
      <c r="D159" s="79"/>
      <c r="E159" s="79">
        <v>18726.599999999999</v>
      </c>
      <c r="F159" s="153">
        <f t="shared" si="2"/>
        <v>964546987.97002518</v>
      </c>
    </row>
    <row r="160" spans="1:6" s="96" customFormat="1" ht="24" x14ac:dyDescent="0.2">
      <c r="A160" s="52" t="s">
        <v>3454</v>
      </c>
      <c r="B160" s="78" t="s">
        <v>3463</v>
      </c>
      <c r="C160" s="53" t="s">
        <v>842</v>
      </c>
      <c r="D160" s="79"/>
      <c r="E160" s="79">
        <v>520763.53</v>
      </c>
      <c r="F160" s="153">
        <f t="shared" si="2"/>
        <v>964026224.44002521</v>
      </c>
    </row>
    <row r="161" spans="1:6" s="96" customFormat="1" ht="24" x14ac:dyDescent="0.2">
      <c r="A161" s="52" t="s">
        <v>3454</v>
      </c>
      <c r="B161" s="78" t="s">
        <v>3463</v>
      </c>
      <c r="C161" s="53" t="s">
        <v>842</v>
      </c>
      <c r="D161" s="79"/>
      <c r="E161" s="79">
        <v>1760.33</v>
      </c>
      <c r="F161" s="153">
        <f t="shared" si="2"/>
        <v>964024464.11002517</v>
      </c>
    </row>
    <row r="162" spans="1:6" s="96" customFormat="1" ht="24" x14ac:dyDescent="0.2">
      <c r="A162" s="52" t="s">
        <v>3454</v>
      </c>
      <c r="B162" s="78" t="s">
        <v>3463</v>
      </c>
      <c r="C162" s="53" t="s">
        <v>842</v>
      </c>
      <c r="D162" s="79"/>
      <c r="E162" s="79">
        <v>41300</v>
      </c>
      <c r="F162" s="153">
        <f t="shared" si="2"/>
        <v>963983164.11002517</v>
      </c>
    </row>
    <row r="163" spans="1:6" s="96" customFormat="1" ht="24" x14ac:dyDescent="0.2">
      <c r="A163" s="52" t="s">
        <v>3454</v>
      </c>
      <c r="B163" s="78" t="s">
        <v>3463</v>
      </c>
      <c r="C163" s="53" t="s">
        <v>842</v>
      </c>
      <c r="D163" s="79"/>
      <c r="E163" s="79">
        <v>34500</v>
      </c>
      <c r="F163" s="153">
        <f t="shared" si="2"/>
        <v>963948664.11002517</v>
      </c>
    </row>
    <row r="164" spans="1:6" s="96" customFormat="1" ht="24" x14ac:dyDescent="0.2">
      <c r="A164" s="52" t="s">
        <v>3454</v>
      </c>
      <c r="B164" s="78" t="s">
        <v>3463</v>
      </c>
      <c r="C164" s="53" t="s">
        <v>842</v>
      </c>
      <c r="D164" s="79"/>
      <c r="E164" s="79">
        <v>9690.35</v>
      </c>
      <c r="F164" s="153">
        <f t="shared" si="2"/>
        <v>963938973.76002514</v>
      </c>
    </row>
    <row r="165" spans="1:6" s="96" customFormat="1" ht="24" x14ac:dyDescent="0.2">
      <c r="A165" s="52" t="s">
        <v>3454</v>
      </c>
      <c r="B165" s="78" t="s">
        <v>3463</v>
      </c>
      <c r="C165" s="53" t="s">
        <v>842</v>
      </c>
      <c r="D165" s="79"/>
      <c r="E165" s="79">
        <v>25369.5</v>
      </c>
      <c r="F165" s="153">
        <f t="shared" si="2"/>
        <v>963913604.26002514</v>
      </c>
    </row>
    <row r="166" spans="1:6" s="96" customFormat="1" ht="24" x14ac:dyDescent="0.2">
      <c r="A166" s="52" t="s">
        <v>3454</v>
      </c>
      <c r="B166" s="78" t="s">
        <v>3463</v>
      </c>
      <c r="C166" s="53" t="s">
        <v>842</v>
      </c>
      <c r="D166" s="79"/>
      <c r="E166" s="79">
        <v>1385.85</v>
      </c>
      <c r="F166" s="153">
        <f t="shared" si="2"/>
        <v>963912218.41002512</v>
      </c>
    </row>
    <row r="167" spans="1:6" s="96" customFormat="1" ht="24" x14ac:dyDescent="0.2">
      <c r="A167" s="52" t="s">
        <v>3454</v>
      </c>
      <c r="B167" s="78" t="s">
        <v>3463</v>
      </c>
      <c r="C167" s="53" t="s">
        <v>842</v>
      </c>
      <c r="D167" s="79"/>
      <c r="E167" s="79">
        <v>16531</v>
      </c>
      <c r="F167" s="153">
        <f t="shared" si="2"/>
        <v>963895687.41002512</v>
      </c>
    </row>
    <row r="168" spans="1:6" s="96" customFormat="1" ht="24" x14ac:dyDescent="0.2">
      <c r="A168" s="52" t="s">
        <v>3454</v>
      </c>
      <c r="B168" s="78" t="s">
        <v>3463</v>
      </c>
      <c r="C168" s="53" t="s">
        <v>842</v>
      </c>
      <c r="D168" s="79"/>
      <c r="E168" s="79">
        <v>92323.06</v>
      </c>
      <c r="F168" s="153">
        <f t="shared" si="2"/>
        <v>963803364.35002518</v>
      </c>
    </row>
    <row r="169" spans="1:6" s="96" customFormat="1" ht="24" x14ac:dyDescent="0.2">
      <c r="A169" s="52" t="s">
        <v>3454</v>
      </c>
      <c r="B169" s="78" t="s">
        <v>3463</v>
      </c>
      <c r="C169" s="53" t="s">
        <v>842</v>
      </c>
      <c r="D169" s="79"/>
      <c r="E169" s="79">
        <v>9564.7800000000007</v>
      </c>
      <c r="F169" s="153">
        <f t="shared" si="2"/>
        <v>963793799.57002521</v>
      </c>
    </row>
    <row r="170" spans="1:6" s="96" customFormat="1" ht="24" x14ac:dyDescent="0.2">
      <c r="A170" s="52" t="s">
        <v>3454</v>
      </c>
      <c r="B170" s="78" t="s">
        <v>3463</v>
      </c>
      <c r="C170" s="53" t="s">
        <v>842</v>
      </c>
      <c r="D170" s="79"/>
      <c r="E170" s="79">
        <v>15358.81</v>
      </c>
      <c r="F170" s="153">
        <f t="shared" si="2"/>
        <v>963778440.76002526</v>
      </c>
    </row>
    <row r="171" spans="1:6" s="96" customFormat="1" ht="24" x14ac:dyDescent="0.2">
      <c r="A171" s="52" t="s">
        <v>3454</v>
      </c>
      <c r="B171" s="78" t="s">
        <v>3463</v>
      </c>
      <c r="C171" s="53" t="s">
        <v>842</v>
      </c>
      <c r="D171" s="79"/>
      <c r="E171" s="79">
        <v>7284.74</v>
      </c>
      <c r="F171" s="153">
        <f t="shared" si="2"/>
        <v>963771156.02002525</v>
      </c>
    </row>
    <row r="172" spans="1:6" s="96" customFormat="1" ht="24" x14ac:dyDescent="0.2">
      <c r="A172" s="52" t="s">
        <v>3454</v>
      </c>
      <c r="B172" s="78" t="s">
        <v>3463</v>
      </c>
      <c r="C172" s="53" t="s">
        <v>842</v>
      </c>
      <c r="D172" s="79"/>
      <c r="E172" s="79">
        <v>30297.3</v>
      </c>
      <c r="F172" s="153">
        <f t="shared" si="2"/>
        <v>963740858.7200253</v>
      </c>
    </row>
    <row r="173" spans="1:6" s="96" customFormat="1" ht="24" x14ac:dyDescent="0.2">
      <c r="A173" s="52" t="s">
        <v>3454</v>
      </c>
      <c r="B173" s="78" t="s">
        <v>3463</v>
      </c>
      <c r="C173" s="53" t="s">
        <v>842</v>
      </c>
      <c r="D173" s="79"/>
      <c r="E173" s="79">
        <v>7482.38</v>
      </c>
      <c r="F173" s="153">
        <f t="shared" si="2"/>
        <v>963733376.34002531</v>
      </c>
    </row>
    <row r="174" spans="1:6" s="96" customFormat="1" ht="24" x14ac:dyDescent="0.2">
      <c r="A174" s="52" t="s">
        <v>3454</v>
      </c>
      <c r="B174" s="78" t="s">
        <v>3463</v>
      </c>
      <c r="C174" s="53" t="s">
        <v>842</v>
      </c>
      <c r="D174" s="79"/>
      <c r="E174" s="79">
        <v>10075.129999999999</v>
      </c>
      <c r="F174" s="153">
        <f t="shared" si="2"/>
        <v>963723301.21002531</v>
      </c>
    </row>
    <row r="175" spans="1:6" s="96" customFormat="1" ht="36" x14ac:dyDescent="0.2">
      <c r="A175" s="52" t="s">
        <v>3454</v>
      </c>
      <c r="B175" s="78" t="s">
        <v>3464</v>
      </c>
      <c r="C175" s="53" t="s">
        <v>3465</v>
      </c>
      <c r="D175" s="79"/>
      <c r="E175" s="79">
        <v>570088.32999999996</v>
      </c>
      <c r="F175" s="153">
        <f t="shared" si="2"/>
        <v>963153212.88002527</v>
      </c>
    </row>
    <row r="176" spans="1:6" s="96" customFormat="1" ht="60" x14ac:dyDescent="0.2">
      <c r="A176" s="52" t="s">
        <v>3466</v>
      </c>
      <c r="B176" s="78" t="s">
        <v>3467</v>
      </c>
      <c r="C176" s="53" t="s">
        <v>3468</v>
      </c>
      <c r="D176" s="79"/>
      <c r="E176" s="79">
        <v>41666667</v>
      </c>
      <c r="F176" s="153">
        <f t="shared" si="2"/>
        <v>921486545.88002527</v>
      </c>
    </row>
    <row r="177" spans="1:6" s="96" customFormat="1" ht="48" x14ac:dyDescent="0.2">
      <c r="A177" s="52" t="s">
        <v>3466</v>
      </c>
      <c r="B177" s="78" t="s">
        <v>3469</v>
      </c>
      <c r="C177" s="53" t="s">
        <v>3470</v>
      </c>
      <c r="D177" s="79"/>
      <c r="E177" s="79">
        <v>2292475</v>
      </c>
      <c r="F177" s="153">
        <f t="shared" si="2"/>
        <v>919194070.88002527</v>
      </c>
    </row>
    <row r="178" spans="1:6" s="96" customFormat="1" ht="24" x14ac:dyDescent="0.2">
      <c r="A178" s="52" t="s">
        <v>3466</v>
      </c>
      <c r="B178" s="78" t="s">
        <v>3471</v>
      </c>
      <c r="C178" s="53" t="s">
        <v>3472</v>
      </c>
      <c r="D178" s="79"/>
      <c r="E178" s="79">
        <v>40021970.270000003</v>
      </c>
      <c r="F178" s="153">
        <f t="shared" si="2"/>
        <v>879172100.61002529</v>
      </c>
    </row>
    <row r="179" spans="1:6" s="96" customFormat="1" ht="24" x14ac:dyDescent="0.2">
      <c r="A179" s="52" t="s">
        <v>3466</v>
      </c>
      <c r="B179" s="78" t="s">
        <v>3471</v>
      </c>
      <c r="C179" s="53" t="s">
        <v>3472</v>
      </c>
      <c r="D179" s="79"/>
      <c r="E179" s="79">
        <v>2735105.22</v>
      </c>
      <c r="F179" s="153">
        <f t="shared" si="2"/>
        <v>876436995.39002526</v>
      </c>
    </row>
    <row r="180" spans="1:6" s="96" customFormat="1" ht="24" x14ac:dyDescent="0.2">
      <c r="A180" s="52" t="s">
        <v>3466</v>
      </c>
      <c r="B180" s="78" t="s">
        <v>3471</v>
      </c>
      <c r="C180" s="53" t="s">
        <v>3472</v>
      </c>
      <c r="D180" s="79"/>
      <c r="E180" s="79">
        <v>2839404.38</v>
      </c>
      <c r="F180" s="153">
        <f t="shared" si="2"/>
        <v>873597591.01002526</v>
      </c>
    </row>
    <row r="181" spans="1:6" s="96" customFormat="1" ht="24" x14ac:dyDescent="0.2">
      <c r="A181" s="52" t="s">
        <v>3466</v>
      </c>
      <c r="B181" s="78" t="s">
        <v>3471</v>
      </c>
      <c r="C181" s="53" t="s">
        <v>3472</v>
      </c>
      <c r="D181" s="79"/>
      <c r="E181" s="79">
        <v>430350.87</v>
      </c>
      <c r="F181" s="153">
        <f t="shared" si="2"/>
        <v>873167240.14002526</v>
      </c>
    </row>
    <row r="182" spans="1:6" s="96" customFormat="1" ht="24" x14ac:dyDescent="0.2">
      <c r="A182" s="52" t="s">
        <v>3466</v>
      </c>
      <c r="B182" s="78" t="s">
        <v>3473</v>
      </c>
      <c r="C182" s="53" t="s">
        <v>3474</v>
      </c>
      <c r="D182" s="79"/>
      <c r="E182" s="79">
        <v>13031439.73</v>
      </c>
      <c r="F182" s="153">
        <f t="shared" si="2"/>
        <v>860135800.41002524</v>
      </c>
    </row>
    <row r="183" spans="1:6" s="96" customFormat="1" ht="24" x14ac:dyDescent="0.2">
      <c r="A183" s="52" t="s">
        <v>3466</v>
      </c>
      <c r="B183" s="78" t="s">
        <v>3473</v>
      </c>
      <c r="C183" s="53" t="s">
        <v>3474</v>
      </c>
      <c r="D183" s="79"/>
      <c r="E183" s="79">
        <v>894783.71</v>
      </c>
      <c r="F183" s="153">
        <f t="shared" si="2"/>
        <v>859241016.7000252</v>
      </c>
    </row>
    <row r="184" spans="1:6" s="96" customFormat="1" ht="24" x14ac:dyDescent="0.2">
      <c r="A184" s="52" t="s">
        <v>3466</v>
      </c>
      <c r="B184" s="78" t="s">
        <v>3473</v>
      </c>
      <c r="C184" s="53" t="s">
        <v>3474</v>
      </c>
      <c r="D184" s="79"/>
      <c r="E184" s="79">
        <v>925232.25</v>
      </c>
      <c r="F184" s="153">
        <f t="shared" si="2"/>
        <v>858315784.4500252</v>
      </c>
    </row>
    <row r="185" spans="1:6" s="96" customFormat="1" ht="24" x14ac:dyDescent="0.2">
      <c r="A185" s="52" t="s">
        <v>3466</v>
      </c>
      <c r="B185" s="78" t="s">
        <v>3473</v>
      </c>
      <c r="C185" s="53" t="s">
        <v>3474</v>
      </c>
      <c r="D185" s="79"/>
      <c r="E185" s="79">
        <v>146170.70000000001</v>
      </c>
      <c r="F185" s="153">
        <f t="shared" si="2"/>
        <v>858169613.75002515</v>
      </c>
    </row>
    <row r="186" spans="1:6" s="96" customFormat="1" ht="24" x14ac:dyDescent="0.2">
      <c r="A186" s="52" t="s">
        <v>3466</v>
      </c>
      <c r="B186" s="78" t="s">
        <v>3475</v>
      </c>
      <c r="C186" s="53" t="s">
        <v>3476</v>
      </c>
      <c r="D186" s="79"/>
      <c r="E186" s="79">
        <v>28153581.239999998</v>
      </c>
      <c r="F186" s="153">
        <f t="shared" si="2"/>
        <v>830016032.51002514</v>
      </c>
    </row>
    <row r="187" spans="1:6" s="96" customFormat="1" ht="24" x14ac:dyDescent="0.2">
      <c r="A187" s="52" t="s">
        <v>3466</v>
      </c>
      <c r="B187" s="78" t="s">
        <v>3475</v>
      </c>
      <c r="C187" s="53" t="s">
        <v>3476</v>
      </c>
      <c r="D187" s="79"/>
      <c r="E187" s="79">
        <v>1956966.43</v>
      </c>
      <c r="F187" s="153">
        <f t="shared" si="2"/>
        <v>828059066.0800252</v>
      </c>
    </row>
    <row r="188" spans="1:6" s="96" customFormat="1" ht="24" x14ac:dyDescent="0.2">
      <c r="A188" s="52" t="s">
        <v>3466</v>
      </c>
      <c r="B188" s="78" t="s">
        <v>3475</v>
      </c>
      <c r="C188" s="53" t="s">
        <v>3476</v>
      </c>
      <c r="D188" s="79"/>
      <c r="E188" s="79">
        <v>1998904.29</v>
      </c>
      <c r="F188" s="153">
        <f t="shared" si="2"/>
        <v>826060161.79002523</v>
      </c>
    </row>
    <row r="189" spans="1:6" s="96" customFormat="1" ht="24" x14ac:dyDescent="0.2">
      <c r="A189" s="52" t="s">
        <v>3466</v>
      </c>
      <c r="B189" s="78" t="s">
        <v>3475</v>
      </c>
      <c r="C189" s="53" t="s">
        <v>3476</v>
      </c>
      <c r="D189" s="79"/>
      <c r="E189" s="79">
        <v>328600.95</v>
      </c>
      <c r="F189" s="153">
        <f t="shared" si="2"/>
        <v>825731560.84002519</v>
      </c>
    </row>
    <row r="190" spans="1:6" s="96" customFormat="1" ht="24" x14ac:dyDescent="0.2">
      <c r="A190" s="52" t="s">
        <v>3466</v>
      </c>
      <c r="B190" s="78" t="s">
        <v>3477</v>
      </c>
      <c r="C190" s="53" t="s">
        <v>3478</v>
      </c>
      <c r="D190" s="79"/>
      <c r="E190" s="79">
        <v>61157929.310000002</v>
      </c>
      <c r="F190" s="153">
        <f t="shared" si="2"/>
        <v>764573631.53002524</v>
      </c>
    </row>
    <row r="191" spans="1:6" s="96" customFormat="1" ht="24" x14ac:dyDescent="0.2">
      <c r="A191" s="52" t="s">
        <v>3466</v>
      </c>
      <c r="B191" s="78" t="s">
        <v>3477</v>
      </c>
      <c r="C191" s="53" t="s">
        <v>3478</v>
      </c>
      <c r="D191" s="79"/>
      <c r="E191" s="79">
        <v>4247926.5</v>
      </c>
      <c r="F191" s="153">
        <f t="shared" si="2"/>
        <v>760325705.03002524</v>
      </c>
    </row>
    <row r="192" spans="1:6" s="96" customFormat="1" ht="24" x14ac:dyDescent="0.2">
      <c r="A192" s="52" t="s">
        <v>3466</v>
      </c>
      <c r="B192" s="78" t="s">
        <v>3477</v>
      </c>
      <c r="C192" s="53" t="s">
        <v>3478</v>
      </c>
      <c r="D192" s="79"/>
      <c r="E192" s="79">
        <v>4342213.16</v>
      </c>
      <c r="F192" s="153">
        <f t="shared" si="2"/>
        <v>755983491.87002528</v>
      </c>
    </row>
    <row r="193" spans="1:6" s="96" customFormat="1" ht="24" x14ac:dyDescent="0.2">
      <c r="A193" s="52" t="s">
        <v>3466</v>
      </c>
      <c r="B193" s="78" t="s">
        <v>3477</v>
      </c>
      <c r="C193" s="53" t="s">
        <v>3478</v>
      </c>
      <c r="D193" s="79"/>
      <c r="E193" s="79">
        <v>724413.43999999994</v>
      </c>
      <c r="F193" s="153">
        <f t="shared" si="2"/>
        <v>755259078.43002522</v>
      </c>
    </row>
    <row r="194" spans="1:6" s="96" customFormat="1" ht="36" x14ac:dyDescent="0.2">
      <c r="A194" s="52" t="s">
        <v>3466</v>
      </c>
      <c r="B194" s="78" t="s">
        <v>3479</v>
      </c>
      <c r="C194" s="53" t="s">
        <v>3480</v>
      </c>
      <c r="D194" s="79"/>
      <c r="E194" s="79">
        <v>16500</v>
      </c>
      <c r="F194" s="153">
        <f t="shared" si="2"/>
        <v>755242578.43002522</v>
      </c>
    </row>
    <row r="195" spans="1:6" s="96" customFormat="1" ht="36" x14ac:dyDescent="0.2">
      <c r="A195" s="52" t="s">
        <v>3466</v>
      </c>
      <c r="B195" s="78" t="s">
        <v>3479</v>
      </c>
      <c r="C195" s="53" t="s">
        <v>3480</v>
      </c>
      <c r="D195" s="79"/>
      <c r="E195" s="79">
        <v>1169.8499999999999</v>
      </c>
      <c r="F195" s="153">
        <f t="shared" si="2"/>
        <v>755241408.5800252</v>
      </c>
    </row>
    <row r="196" spans="1:6" s="96" customFormat="1" ht="36" x14ac:dyDescent="0.2">
      <c r="A196" s="52" t="s">
        <v>3466</v>
      </c>
      <c r="B196" s="78" t="s">
        <v>3479</v>
      </c>
      <c r="C196" s="53" t="s">
        <v>3480</v>
      </c>
      <c r="D196" s="79"/>
      <c r="E196" s="79">
        <v>1171.5</v>
      </c>
      <c r="F196" s="153">
        <f t="shared" si="2"/>
        <v>755240237.0800252</v>
      </c>
    </row>
    <row r="197" spans="1:6" s="96" customFormat="1" ht="36" x14ac:dyDescent="0.2">
      <c r="A197" s="52" t="s">
        <v>3466</v>
      </c>
      <c r="B197" s="78" t="s">
        <v>3479</v>
      </c>
      <c r="C197" s="53" t="s">
        <v>3480</v>
      </c>
      <c r="D197" s="79"/>
      <c r="E197" s="79">
        <v>214.5</v>
      </c>
      <c r="F197" s="153">
        <f t="shared" si="2"/>
        <v>755240022.5800252</v>
      </c>
    </row>
    <row r="198" spans="1:6" s="96" customFormat="1" ht="72" x14ac:dyDescent="0.2">
      <c r="A198" s="52" t="s">
        <v>3466</v>
      </c>
      <c r="B198" s="78" t="s">
        <v>3481</v>
      </c>
      <c r="C198" s="53" t="s">
        <v>3482</v>
      </c>
      <c r="D198" s="79"/>
      <c r="E198" s="79">
        <v>10818</v>
      </c>
      <c r="F198" s="153">
        <f t="shared" si="2"/>
        <v>755229204.5800252</v>
      </c>
    </row>
    <row r="199" spans="1:6" s="96" customFormat="1" ht="72" x14ac:dyDescent="0.2">
      <c r="A199" s="52" t="s">
        <v>3466</v>
      </c>
      <c r="B199" s="78" t="s">
        <v>3483</v>
      </c>
      <c r="C199" s="53" t="s">
        <v>3484</v>
      </c>
      <c r="D199" s="79"/>
      <c r="E199" s="79">
        <v>147964</v>
      </c>
      <c r="F199" s="153">
        <f t="shared" si="2"/>
        <v>755081240.5800252</v>
      </c>
    </row>
    <row r="200" spans="1:6" s="96" customFormat="1" ht="60" x14ac:dyDescent="0.2">
      <c r="A200" s="52" t="s">
        <v>3485</v>
      </c>
      <c r="B200" s="78" t="s">
        <v>3486</v>
      </c>
      <c r="C200" s="53" t="s">
        <v>3487</v>
      </c>
      <c r="D200" s="79"/>
      <c r="E200" s="79">
        <v>381222.56</v>
      </c>
      <c r="F200" s="153">
        <f t="shared" si="2"/>
        <v>754700018.02002525</v>
      </c>
    </row>
    <row r="201" spans="1:6" s="96" customFormat="1" ht="60" x14ac:dyDescent="0.2">
      <c r="A201" s="52" t="s">
        <v>3485</v>
      </c>
      <c r="B201" s="78" t="s">
        <v>3488</v>
      </c>
      <c r="C201" s="53" t="s">
        <v>3489</v>
      </c>
      <c r="D201" s="79"/>
      <c r="E201" s="79">
        <v>1024643.81</v>
      </c>
      <c r="F201" s="153">
        <f t="shared" si="2"/>
        <v>753675374.21002531</v>
      </c>
    </row>
    <row r="202" spans="1:6" s="96" customFormat="1" ht="24" x14ac:dyDescent="0.2">
      <c r="A202" s="52" t="s">
        <v>3485</v>
      </c>
      <c r="B202" s="78" t="s">
        <v>3490</v>
      </c>
      <c r="C202" s="53" t="s">
        <v>3491</v>
      </c>
      <c r="D202" s="79"/>
      <c r="E202" s="79">
        <v>75000</v>
      </c>
      <c r="F202" s="153">
        <f t="shared" si="2"/>
        <v>753600374.21002531</v>
      </c>
    </row>
    <row r="203" spans="1:6" s="96" customFormat="1" ht="24" x14ac:dyDescent="0.2">
      <c r="A203" s="52" t="s">
        <v>3485</v>
      </c>
      <c r="B203" s="78" t="s">
        <v>3490</v>
      </c>
      <c r="C203" s="53" t="s">
        <v>3491</v>
      </c>
      <c r="D203" s="79"/>
      <c r="E203" s="79">
        <v>3776.13</v>
      </c>
      <c r="F203" s="153">
        <f t="shared" si="2"/>
        <v>753596598.08002532</v>
      </c>
    </row>
    <row r="204" spans="1:6" s="96" customFormat="1" ht="24" x14ac:dyDescent="0.2">
      <c r="A204" s="52" t="s">
        <v>3485</v>
      </c>
      <c r="B204" s="78" t="s">
        <v>3490</v>
      </c>
      <c r="C204" s="53" t="s">
        <v>3491</v>
      </c>
      <c r="D204" s="79"/>
      <c r="E204" s="79">
        <v>5325</v>
      </c>
      <c r="F204" s="153">
        <f t="shared" si="2"/>
        <v>753591273.08002532</v>
      </c>
    </row>
    <row r="205" spans="1:6" s="96" customFormat="1" ht="24" x14ac:dyDescent="0.2">
      <c r="A205" s="52" t="s">
        <v>3485</v>
      </c>
      <c r="B205" s="78" t="s">
        <v>3490</v>
      </c>
      <c r="C205" s="53" t="s">
        <v>3491</v>
      </c>
      <c r="D205" s="79"/>
      <c r="E205" s="79">
        <v>614.95000000000005</v>
      </c>
      <c r="F205" s="153">
        <f t="shared" si="2"/>
        <v>753590658.13002527</v>
      </c>
    </row>
    <row r="206" spans="1:6" s="96" customFormat="1" ht="24" x14ac:dyDescent="0.2">
      <c r="A206" s="52" t="s">
        <v>3485</v>
      </c>
      <c r="B206" s="78" t="s">
        <v>3492</v>
      </c>
      <c r="C206" s="53" t="s">
        <v>3493</v>
      </c>
      <c r="D206" s="79"/>
      <c r="E206" s="79">
        <v>2419830.21</v>
      </c>
      <c r="F206" s="153">
        <f t="shared" si="2"/>
        <v>751170827.92002523</v>
      </c>
    </row>
    <row r="207" spans="1:6" s="96" customFormat="1" ht="24" x14ac:dyDescent="0.2">
      <c r="A207" s="52" t="s">
        <v>3485</v>
      </c>
      <c r="B207" s="78" t="s">
        <v>3492</v>
      </c>
      <c r="C207" s="53" t="s">
        <v>3493</v>
      </c>
      <c r="D207" s="79"/>
      <c r="E207" s="79">
        <v>171565.98</v>
      </c>
      <c r="F207" s="153">
        <f t="shared" si="2"/>
        <v>750999261.94002521</v>
      </c>
    </row>
    <row r="208" spans="1:6" s="96" customFormat="1" ht="24" x14ac:dyDescent="0.2">
      <c r="A208" s="52" t="s">
        <v>3485</v>
      </c>
      <c r="B208" s="78" t="s">
        <v>3492</v>
      </c>
      <c r="C208" s="53" t="s">
        <v>3493</v>
      </c>
      <c r="D208" s="79"/>
      <c r="E208" s="79">
        <v>171807.95</v>
      </c>
      <c r="F208" s="153">
        <f t="shared" si="2"/>
        <v>750827453.99002516</v>
      </c>
    </row>
    <row r="209" spans="1:6" s="96" customFormat="1" ht="24" x14ac:dyDescent="0.2">
      <c r="A209" s="52" t="s">
        <v>3485</v>
      </c>
      <c r="B209" s="78" t="s">
        <v>3492</v>
      </c>
      <c r="C209" s="53" t="s">
        <v>3493</v>
      </c>
      <c r="D209" s="79"/>
      <c r="E209" s="79">
        <v>30762.06</v>
      </c>
      <c r="F209" s="153">
        <f t="shared" si="2"/>
        <v>750796691.93002522</v>
      </c>
    </row>
    <row r="210" spans="1:6" s="96" customFormat="1" ht="60" x14ac:dyDescent="0.2">
      <c r="A210" s="52" t="s">
        <v>3485</v>
      </c>
      <c r="B210" s="78" t="s">
        <v>3494</v>
      </c>
      <c r="C210" s="53" t="s">
        <v>3495</v>
      </c>
      <c r="D210" s="79"/>
      <c r="E210" s="79">
        <v>2420554.86</v>
      </c>
      <c r="F210" s="153">
        <f t="shared" si="2"/>
        <v>748376137.07002521</v>
      </c>
    </row>
    <row r="211" spans="1:6" s="96" customFormat="1" ht="84" x14ac:dyDescent="0.2">
      <c r="A211" s="52" t="s">
        <v>3496</v>
      </c>
      <c r="B211" s="78" t="s">
        <v>3497</v>
      </c>
      <c r="C211" s="53" t="s">
        <v>3498</v>
      </c>
      <c r="D211" s="79"/>
      <c r="E211" s="79">
        <v>263344.82</v>
      </c>
      <c r="F211" s="153">
        <f t="shared" si="2"/>
        <v>748112792.25002515</v>
      </c>
    </row>
    <row r="212" spans="1:6" s="96" customFormat="1" ht="36" x14ac:dyDescent="0.2">
      <c r="A212" s="52" t="s">
        <v>3496</v>
      </c>
      <c r="B212" s="78" t="s">
        <v>3499</v>
      </c>
      <c r="C212" s="53" t="s">
        <v>3500</v>
      </c>
      <c r="D212" s="79"/>
      <c r="E212" s="79">
        <v>13768600</v>
      </c>
      <c r="F212" s="153">
        <f t="shared" si="2"/>
        <v>734344192.25002515</v>
      </c>
    </row>
    <row r="213" spans="1:6" s="96" customFormat="1" ht="36" x14ac:dyDescent="0.2">
      <c r="A213" s="52" t="s">
        <v>3496</v>
      </c>
      <c r="B213" s="78" t="s">
        <v>3501</v>
      </c>
      <c r="C213" s="53" t="s">
        <v>3502</v>
      </c>
      <c r="D213" s="79"/>
      <c r="E213" s="79">
        <v>227520.75</v>
      </c>
      <c r="F213" s="153">
        <f t="shared" si="2"/>
        <v>734116671.50002515</v>
      </c>
    </row>
    <row r="214" spans="1:6" s="96" customFormat="1" ht="36" x14ac:dyDescent="0.2">
      <c r="A214" s="52" t="s">
        <v>3496</v>
      </c>
      <c r="B214" s="78" t="s">
        <v>3503</v>
      </c>
      <c r="C214" s="53" t="s">
        <v>3504</v>
      </c>
      <c r="D214" s="79"/>
      <c r="E214" s="79">
        <v>41797000</v>
      </c>
      <c r="F214" s="153">
        <f t="shared" si="2"/>
        <v>692319671.50002515</v>
      </c>
    </row>
    <row r="215" spans="1:6" s="96" customFormat="1" ht="36" x14ac:dyDescent="0.2">
      <c r="A215" s="52" t="s">
        <v>3496</v>
      </c>
      <c r="B215" s="78" t="s">
        <v>3505</v>
      </c>
      <c r="C215" s="53" t="s">
        <v>3506</v>
      </c>
      <c r="D215" s="79"/>
      <c r="E215" s="79">
        <v>1797700</v>
      </c>
      <c r="F215" s="153">
        <f t="shared" ref="F215:F259" si="3">SUM(F214+D215-E215)</f>
        <v>690521971.50002515</v>
      </c>
    </row>
    <row r="216" spans="1:6" s="96" customFormat="1" ht="60" x14ac:dyDescent="0.2">
      <c r="A216" s="52" t="s">
        <v>3507</v>
      </c>
      <c r="B216" s="78" t="s">
        <v>3508</v>
      </c>
      <c r="C216" s="53" t="s">
        <v>3509</v>
      </c>
      <c r="D216" s="79"/>
      <c r="E216" s="79">
        <v>672000</v>
      </c>
      <c r="F216" s="153">
        <f t="shared" si="3"/>
        <v>689849971.50002515</v>
      </c>
    </row>
    <row r="217" spans="1:6" s="96" customFormat="1" ht="36" x14ac:dyDescent="0.2">
      <c r="A217" s="52" t="s">
        <v>3507</v>
      </c>
      <c r="B217" s="78" t="s">
        <v>3510</v>
      </c>
      <c r="C217" s="53" t="s">
        <v>3511</v>
      </c>
      <c r="D217" s="79"/>
      <c r="E217" s="79">
        <v>2088800</v>
      </c>
      <c r="F217" s="153">
        <f t="shared" si="3"/>
        <v>687761171.50002515</v>
      </c>
    </row>
    <row r="218" spans="1:6" s="96" customFormat="1" ht="24" x14ac:dyDescent="0.2">
      <c r="A218" s="52" t="s">
        <v>3507</v>
      </c>
      <c r="B218" s="78" t="s">
        <v>3512</v>
      </c>
      <c r="C218" s="53" t="s">
        <v>3513</v>
      </c>
      <c r="D218" s="79"/>
      <c r="E218" s="79">
        <v>13095850</v>
      </c>
      <c r="F218" s="153">
        <f t="shared" si="3"/>
        <v>674665321.50002515</v>
      </c>
    </row>
    <row r="219" spans="1:6" s="96" customFormat="1" ht="24" x14ac:dyDescent="0.2">
      <c r="A219" s="52" t="s">
        <v>3507</v>
      </c>
      <c r="B219" s="78" t="s">
        <v>3512</v>
      </c>
      <c r="C219" s="53" t="s">
        <v>3513</v>
      </c>
      <c r="D219" s="79"/>
      <c r="E219" s="79">
        <v>904300.48</v>
      </c>
      <c r="F219" s="153">
        <f t="shared" si="3"/>
        <v>673761021.02002513</v>
      </c>
    </row>
    <row r="220" spans="1:6" s="96" customFormat="1" ht="24" x14ac:dyDescent="0.2">
      <c r="A220" s="52" t="s">
        <v>3507</v>
      </c>
      <c r="B220" s="78" t="s">
        <v>3512</v>
      </c>
      <c r="C220" s="53" t="s">
        <v>3513</v>
      </c>
      <c r="D220" s="79"/>
      <c r="E220" s="79">
        <v>929805.35</v>
      </c>
      <c r="F220" s="153">
        <f t="shared" si="3"/>
        <v>672831215.67002511</v>
      </c>
    </row>
    <row r="221" spans="1:6" s="96" customFormat="1" ht="24" x14ac:dyDescent="0.2">
      <c r="A221" s="52" t="s">
        <v>3507</v>
      </c>
      <c r="B221" s="78" t="s">
        <v>3512</v>
      </c>
      <c r="C221" s="53" t="s">
        <v>3513</v>
      </c>
      <c r="D221" s="79"/>
      <c r="E221" s="79">
        <v>145553.87</v>
      </c>
      <c r="F221" s="153">
        <f t="shared" si="3"/>
        <v>672685661.80002511</v>
      </c>
    </row>
    <row r="222" spans="1:6" s="96" customFormat="1" ht="24" x14ac:dyDescent="0.2">
      <c r="A222" s="52" t="s">
        <v>3514</v>
      </c>
      <c r="B222" s="78" t="s">
        <v>3515</v>
      </c>
      <c r="C222" s="53" t="s">
        <v>3194</v>
      </c>
      <c r="D222" s="79"/>
      <c r="E222" s="79">
        <v>633400</v>
      </c>
      <c r="F222" s="153">
        <f t="shared" si="3"/>
        <v>672052261.80002511</v>
      </c>
    </row>
    <row r="223" spans="1:6" s="96" customFormat="1" ht="48" x14ac:dyDescent="0.2">
      <c r="A223" s="52" t="s">
        <v>3516</v>
      </c>
      <c r="B223" s="78" t="s">
        <v>3517</v>
      </c>
      <c r="C223" s="53" t="s">
        <v>3518</v>
      </c>
      <c r="D223" s="79"/>
      <c r="E223" s="79">
        <v>124500.36</v>
      </c>
      <c r="F223" s="153">
        <f t="shared" si="3"/>
        <v>671927761.44002509</v>
      </c>
    </row>
    <row r="224" spans="1:6" s="96" customFormat="1" ht="48" x14ac:dyDescent="0.2">
      <c r="A224" s="52" t="s">
        <v>3516</v>
      </c>
      <c r="B224" s="78" t="s">
        <v>3519</v>
      </c>
      <c r="C224" s="53" t="s">
        <v>3520</v>
      </c>
      <c r="D224" s="79"/>
      <c r="E224" s="79">
        <v>544000</v>
      </c>
      <c r="F224" s="153">
        <f t="shared" si="3"/>
        <v>671383761.44002509</v>
      </c>
    </row>
    <row r="225" spans="1:8" s="96" customFormat="1" ht="36" x14ac:dyDescent="0.2">
      <c r="A225" s="52" t="s">
        <v>3516</v>
      </c>
      <c r="B225" s="78" t="s">
        <v>3521</v>
      </c>
      <c r="C225" s="53" t="s">
        <v>3522</v>
      </c>
      <c r="D225" s="79"/>
      <c r="E225" s="79">
        <v>5140000</v>
      </c>
      <c r="F225" s="153">
        <f t="shared" si="3"/>
        <v>666243761.44002509</v>
      </c>
    </row>
    <row r="226" spans="1:8" ht="24" x14ac:dyDescent="0.2">
      <c r="A226" s="52" t="s">
        <v>3516</v>
      </c>
      <c r="B226" s="78" t="s">
        <v>3523</v>
      </c>
      <c r="C226" s="53" t="s">
        <v>3513</v>
      </c>
      <c r="D226" s="79"/>
      <c r="E226" s="79">
        <v>12459450</v>
      </c>
      <c r="F226" s="153">
        <f t="shared" si="3"/>
        <v>653784311.44002509</v>
      </c>
      <c r="G226" s="96"/>
      <c r="H226" s="96"/>
    </row>
    <row r="227" spans="1:8" ht="24" x14ac:dyDescent="0.2">
      <c r="A227" s="52" t="s">
        <v>3516</v>
      </c>
      <c r="B227" s="78" t="s">
        <v>3523</v>
      </c>
      <c r="C227" s="53" t="s">
        <v>3513</v>
      </c>
      <c r="D227" s="79"/>
      <c r="E227" s="79">
        <v>883375.08</v>
      </c>
      <c r="F227" s="153">
        <f t="shared" si="3"/>
        <v>652900936.36002505</v>
      </c>
      <c r="G227" s="96"/>
      <c r="H227" s="96"/>
    </row>
    <row r="228" spans="1:8" ht="24" x14ac:dyDescent="0.2">
      <c r="A228" s="52" t="s">
        <v>3516</v>
      </c>
      <c r="B228" s="78" t="s">
        <v>3523</v>
      </c>
      <c r="C228" s="53" t="s">
        <v>3513</v>
      </c>
      <c r="D228" s="79"/>
      <c r="E228" s="79">
        <v>884620.95</v>
      </c>
      <c r="F228" s="153">
        <f t="shared" si="3"/>
        <v>652016315.410025</v>
      </c>
      <c r="G228" s="96"/>
      <c r="H228" s="96"/>
    </row>
    <row r="229" spans="1:8" ht="24" x14ac:dyDescent="0.2">
      <c r="A229" s="52" t="s">
        <v>3516</v>
      </c>
      <c r="B229" s="78" t="s">
        <v>3523</v>
      </c>
      <c r="C229" s="53" t="s">
        <v>3513</v>
      </c>
      <c r="D229" s="79"/>
      <c r="E229" s="79">
        <v>155370.25</v>
      </c>
      <c r="F229" s="153">
        <f t="shared" si="3"/>
        <v>651860945.160025</v>
      </c>
      <c r="G229" s="96"/>
    </row>
    <row r="230" spans="1:8" ht="48" x14ac:dyDescent="0.2">
      <c r="A230" s="52" t="s">
        <v>3524</v>
      </c>
      <c r="B230" s="78" t="s">
        <v>3525</v>
      </c>
      <c r="C230" s="53" t="s">
        <v>3526</v>
      </c>
      <c r="D230" s="79"/>
      <c r="E230" s="79">
        <v>1276084.3600000001</v>
      </c>
      <c r="F230" s="153">
        <f t="shared" si="3"/>
        <v>650584860.80002499</v>
      </c>
      <c r="G230" s="96"/>
    </row>
    <row r="231" spans="1:8" ht="48" x14ac:dyDescent="0.2">
      <c r="A231" s="52" t="s">
        <v>3524</v>
      </c>
      <c r="B231" s="78" t="s">
        <v>3527</v>
      </c>
      <c r="C231" s="53" t="s">
        <v>3528</v>
      </c>
      <c r="D231" s="79"/>
      <c r="E231" s="79">
        <v>959549.88</v>
      </c>
      <c r="F231" s="153">
        <f t="shared" si="3"/>
        <v>649625310.92002499</v>
      </c>
      <c r="G231" s="96"/>
    </row>
    <row r="232" spans="1:8" ht="36" x14ac:dyDescent="0.2">
      <c r="A232" s="52" t="s">
        <v>3524</v>
      </c>
      <c r="B232" s="78" t="s">
        <v>3529</v>
      </c>
      <c r="C232" s="53" t="s">
        <v>3530</v>
      </c>
      <c r="D232" s="79"/>
      <c r="E232" s="79">
        <v>448458.57</v>
      </c>
      <c r="F232" s="153">
        <f t="shared" si="3"/>
        <v>649176852.35002494</v>
      </c>
      <c r="G232" s="96"/>
    </row>
    <row r="233" spans="1:8" ht="36" x14ac:dyDescent="0.2">
      <c r="A233" s="52" t="s">
        <v>3531</v>
      </c>
      <c r="B233" s="78" t="s">
        <v>3532</v>
      </c>
      <c r="C233" s="53" t="s">
        <v>3533</v>
      </c>
      <c r="D233" s="79"/>
      <c r="E233" s="79">
        <v>1137150</v>
      </c>
      <c r="F233" s="153">
        <f t="shared" si="3"/>
        <v>648039702.35002494</v>
      </c>
      <c r="G233" s="96"/>
    </row>
    <row r="234" spans="1:8" ht="24" x14ac:dyDescent="0.2">
      <c r="A234" s="52" t="s">
        <v>3531</v>
      </c>
      <c r="B234" s="78" t="s">
        <v>3534</v>
      </c>
      <c r="C234" s="53" t="s">
        <v>3535</v>
      </c>
      <c r="D234" s="79"/>
      <c r="E234" s="79">
        <v>621850</v>
      </c>
      <c r="F234" s="153">
        <f t="shared" si="3"/>
        <v>647417852.35002494</v>
      </c>
      <c r="G234" s="96"/>
    </row>
    <row r="235" spans="1:8" ht="36" x14ac:dyDescent="0.2">
      <c r="A235" s="52" t="s">
        <v>3531</v>
      </c>
      <c r="B235" s="78" t="s">
        <v>3536</v>
      </c>
      <c r="C235" s="53" t="s">
        <v>3537</v>
      </c>
      <c r="D235" s="79"/>
      <c r="E235" s="79">
        <v>807300</v>
      </c>
      <c r="F235" s="153">
        <f t="shared" si="3"/>
        <v>646610552.35002494</v>
      </c>
      <c r="G235" s="96"/>
    </row>
    <row r="236" spans="1:8" ht="24" x14ac:dyDescent="0.2">
      <c r="A236" s="52" t="s">
        <v>3531</v>
      </c>
      <c r="B236" s="78" t="s">
        <v>3538</v>
      </c>
      <c r="C236" s="53" t="s">
        <v>3539</v>
      </c>
      <c r="D236" s="79"/>
      <c r="E236" s="79">
        <v>718750</v>
      </c>
      <c r="F236" s="153">
        <f t="shared" si="3"/>
        <v>645891802.35002494</v>
      </c>
      <c r="G236" s="96"/>
    </row>
    <row r="237" spans="1:8" ht="36" x14ac:dyDescent="0.2">
      <c r="A237" s="52" t="s">
        <v>3531</v>
      </c>
      <c r="B237" s="78" t="s">
        <v>3540</v>
      </c>
      <c r="C237" s="53" t="s">
        <v>3541</v>
      </c>
      <c r="D237" s="79"/>
      <c r="E237" s="79">
        <v>889500</v>
      </c>
      <c r="F237" s="153">
        <f t="shared" si="3"/>
        <v>645002302.35002494</v>
      </c>
      <c r="G237" s="96"/>
    </row>
    <row r="238" spans="1:8" ht="36" x14ac:dyDescent="0.2">
      <c r="A238" s="52" t="s">
        <v>3531</v>
      </c>
      <c r="B238" s="78" t="s">
        <v>3542</v>
      </c>
      <c r="C238" s="53" t="s">
        <v>3543</v>
      </c>
      <c r="D238" s="79"/>
      <c r="E238" s="79">
        <v>2113500</v>
      </c>
      <c r="F238" s="153">
        <f t="shared" si="3"/>
        <v>642888802.35002494</v>
      </c>
      <c r="G238" s="96"/>
    </row>
    <row r="239" spans="1:8" ht="24" x14ac:dyDescent="0.2">
      <c r="A239" s="52" t="s">
        <v>3531</v>
      </c>
      <c r="B239" s="78" t="s">
        <v>3544</v>
      </c>
      <c r="C239" s="53" t="s">
        <v>3545</v>
      </c>
      <c r="D239" s="79"/>
      <c r="E239" s="79">
        <v>1325125</v>
      </c>
      <c r="F239" s="153">
        <f t="shared" si="3"/>
        <v>641563677.35002494</v>
      </c>
      <c r="G239" s="96"/>
    </row>
    <row r="240" spans="1:8" ht="48" x14ac:dyDescent="0.2">
      <c r="A240" s="52" t="s">
        <v>3531</v>
      </c>
      <c r="B240" s="78" t="s">
        <v>3546</v>
      </c>
      <c r="C240" s="53" t="s">
        <v>3547</v>
      </c>
      <c r="D240" s="79"/>
      <c r="E240" s="79">
        <v>10170.1</v>
      </c>
      <c r="F240" s="153">
        <f t="shared" si="3"/>
        <v>641553507.25002491</v>
      </c>
      <c r="G240" s="96"/>
    </row>
    <row r="241" spans="1:7" ht="48" x14ac:dyDescent="0.2">
      <c r="A241" s="52" t="s">
        <v>3531</v>
      </c>
      <c r="B241" s="78" t="s">
        <v>3548</v>
      </c>
      <c r="C241" s="53" t="s">
        <v>3549</v>
      </c>
      <c r="D241" s="79"/>
      <c r="E241" s="79">
        <v>6502.9</v>
      </c>
      <c r="F241" s="153">
        <f t="shared" si="3"/>
        <v>641547004.35002494</v>
      </c>
      <c r="G241" s="96"/>
    </row>
    <row r="242" spans="1:7" ht="48" x14ac:dyDescent="0.2">
      <c r="A242" s="52" t="s">
        <v>3531</v>
      </c>
      <c r="B242" s="78" t="s">
        <v>3550</v>
      </c>
      <c r="C242" s="53" t="s">
        <v>3551</v>
      </c>
      <c r="D242" s="79"/>
      <c r="E242" s="79">
        <v>14042103.619999999</v>
      </c>
      <c r="F242" s="153">
        <f t="shared" si="3"/>
        <v>627504900.73002493</v>
      </c>
      <c r="G242" s="96"/>
    </row>
    <row r="243" spans="1:7" ht="48" x14ac:dyDescent="0.2">
      <c r="A243" s="52" t="s">
        <v>3531</v>
      </c>
      <c r="B243" s="78" t="s">
        <v>3552</v>
      </c>
      <c r="C243" s="53" t="s">
        <v>3553</v>
      </c>
      <c r="D243" s="79"/>
      <c r="E243" s="79">
        <v>12172645.380000001</v>
      </c>
      <c r="F243" s="153">
        <f t="shared" si="3"/>
        <v>615332255.35002494</v>
      </c>
      <c r="G243" s="96"/>
    </row>
    <row r="244" spans="1:7" ht="36" x14ac:dyDescent="0.2">
      <c r="A244" s="52" t="s">
        <v>3531</v>
      </c>
      <c r="B244" s="78" t="s">
        <v>3554</v>
      </c>
      <c r="C244" s="53" t="s">
        <v>3555</v>
      </c>
      <c r="D244" s="79"/>
      <c r="E244" s="79">
        <v>903400</v>
      </c>
      <c r="F244" s="153">
        <f t="shared" si="3"/>
        <v>614428855.35002494</v>
      </c>
      <c r="G244" s="96"/>
    </row>
    <row r="245" spans="1:7" ht="24" x14ac:dyDescent="0.2">
      <c r="A245" s="52" t="s">
        <v>3556</v>
      </c>
      <c r="B245" s="78" t="s">
        <v>3557</v>
      </c>
      <c r="C245" s="53" t="s">
        <v>3558</v>
      </c>
      <c r="D245" s="79"/>
      <c r="E245" s="79">
        <v>1793149.03</v>
      </c>
      <c r="F245" s="153">
        <f t="shared" si="3"/>
        <v>612635706.32002497</v>
      </c>
      <c r="G245" s="96"/>
    </row>
    <row r="246" spans="1:7" ht="24" x14ac:dyDescent="0.2">
      <c r="A246" s="52" t="s">
        <v>3556</v>
      </c>
      <c r="B246" s="78" t="s">
        <v>3557</v>
      </c>
      <c r="C246" s="53" t="s">
        <v>3558</v>
      </c>
      <c r="D246" s="79"/>
      <c r="E246" s="79">
        <v>97963.22</v>
      </c>
      <c r="F246" s="153">
        <f t="shared" si="3"/>
        <v>612537743.10002494</v>
      </c>
      <c r="G246" s="96"/>
    </row>
    <row r="247" spans="1:7" ht="24" x14ac:dyDescent="0.2">
      <c r="A247" s="52" t="s">
        <v>3556</v>
      </c>
      <c r="B247" s="78" t="s">
        <v>3557</v>
      </c>
      <c r="C247" s="53" t="s">
        <v>3558</v>
      </c>
      <c r="D247" s="79"/>
      <c r="E247" s="79">
        <v>125158.02</v>
      </c>
      <c r="F247" s="153">
        <f t="shared" si="3"/>
        <v>612412585.08002496</v>
      </c>
      <c r="G247" s="96"/>
    </row>
    <row r="248" spans="1:7" ht="24" x14ac:dyDescent="0.2">
      <c r="A248" s="52" t="s">
        <v>3556</v>
      </c>
      <c r="B248" s="78" t="s">
        <v>3557</v>
      </c>
      <c r="C248" s="53" t="s">
        <v>3558</v>
      </c>
      <c r="D248" s="79"/>
      <c r="E248" s="79">
        <v>15849.87</v>
      </c>
      <c r="F248" s="153">
        <f t="shared" si="3"/>
        <v>612396735.21002495</v>
      </c>
      <c r="G248" s="96"/>
    </row>
    <row r="249" spans="1:7" ht="24" x14ac:dyDescent="0.2">
      <c r="A249" s="52" t="s">
        <v>3559</v>
      </c>
      <c r="B249" s="78" t="s">
        <v>3560</v>
      </c>
      <c r="C249" s="53" t="s">
        <v>3561</v>
      </c>
      <c r="D249" s="79"/>
      <c r="E249" s="79">
        <v>169499.86</v>
      </c>
      <c r="F249" s="153">
        <f t="shared" si="3"/>
        <v>612227235.35002494</v>
      </c>
    </row>
    <row r="250" spans="1:7" ht="24" x14ac:dyDescent="0.2">
      <c r="A250" s="52" t="s">
        <v>3559</v>
      </c>
      <c r="B250" s="78" t="s">
        <v>3560</v>
      </c>
      <c r="C250" s="53" t="s">
        <v>3561</v>
      </c>
      <c r="D250" s="79"/>
      <c r="E250" s="79">
        <v>12017.54</v>
      </c>
      <c r="F250" s="153">
        <f t="shared" si="3"/>
        <v>612215217.81002498</v>
      </c>
    </row>
    <row r="251" spans="1:7" ht="24" x14ac:dyDescent="0.2">
      <c r="A251" s="52" t="s">
        <v>3559</v>
      </c>
      <c r="B251" s="78" t="s">
        <v>3560</v>
      </c>
      <c r="C251" s="53" t="s">
        <v>3561</v>
      </c>
      <c r="D251" s="79"/>
      <c r="E251" s="79">
        <v>12034.49</v>
      </c>
      <c r="F251" s="153">
        <f t="shared" si="3"/>
        <v>612203183.32002497</v>
      </c>
    </row>
    <row r="252" spans="1:7" ht="24" x14ac:dyDescent="0.2">
      <c r="A252" s="52" t="s">
        <v>3559</v>
      </c>
      <c r="B252" s="78" t="s">
        <v>3560</v>
      </c>
      <c r="C252" s="53" t="s">
        <v>3561</v>
      </c>
      <c r="D252" s="79"/>
      <c r="E252" s="79">
        <v>1749.9</v>
      </c>
      <c r="F252" s="153">
        <f t="shared" si="3"/>
        <v>612201433.42002499</v>
      </c>
    </row>
    <row r="253" spans="1:7" ht="24" x14ac:dyDescent="0.2">
      <c r="A253" s="52" t="s">
        <v>3559</v>
      </c>
      <c r="B253" s="78" t="s">
        <v>3562</v>
      </c>
      <c r="C253" s="53" t="s">
        <v>3563</v>
      </c>
      <c r="D253" s="79"/>
      <c r="E253" s="79">
        <v>24666.67</v>
      </c>
      <c r="F253" s="153">
        <f t="shared" si="3"/>
        <v>612176766.75002503</v>
      </c>
    </row>
    <row r="254" spans="1:7" ht="24" x14ac:dyDescent="0.2">
      <c r="A254" s="52" t="s">
        <v>3559</v>
      </c>
      <c r="B254" s="78" t="s">
        <v>3562</v>
      </c>
      <c r="C254" s="53" t="s">
        <v>3563</v>
      </c>
      <c r="D254" s="79"/>
      <c r="E254" s="79">
        <v>1748.87</v>
      </c>
      <c r="F254" s="153">
        <f t="shared" si="3"/>
        <v>612175017.88002503</v>
      </c>
    </row>
    <row r="255" spans="1:7" ht="24" x14ac:dyDescent="0.2">
      <c r="A255" s="52" t="s">
        <v>3559</v>
      </c>
      <c r="B255" s="78" t="s">
        <v>3562</v>
      </c>
      <c r="C255" s="53" t="s">
        <v>3563</v>
      </c>
      <c r="D255" s="79"/>
      <c r="E255" s="79">
        <v>1751.33</v>
      </c>
      <c r="F255" s="153">
        <f t="shared" si="3"/>
        <v>612173266.55002499</v>
      </c>
    </row>
    <row r="256" spans="1:7" ht="24" x14ac:dyDescent="0.2">
      <c r="A256" s="52" t="s">
        <v>3559</v>
      </c>
      <c r="B256" s="78" t="s">
        <v>3562</v>
      </c>
      <c r="C256" s="53" t="s">
        <v>3563</v>
      </c>
      <c r="D256" s="79"/>
      <c r="E256" s="79">
        <v>320.67</v>
      </c>
      <c r="F256" s="153">
        <f t="shared" si="3"/>
        <v>612172945.88002503</v>
      </c>
    </row>
    <row r="257" spans="1:8" ht="36" x14ac:dyDescent="0.2">
      <c r="A257" s="52" t="s">
        <v>3559</v>
      </c>
      <c r="B257" s="78" t="s">
        <v>3564</v>
      </c>
      <c r="C257" s="53" t="s">
        <v>3565</v>
      </c>
      <c r="D257" s="79"/>
      <c r="E257" s="79">
        <v>158387.01999999999</v>
      </c>
      <c r="F257" s="153">
        <f t="shared" si="3"/>
        <v>612014558.86002505</v>
      </c>
    </row>
    <row r="258" spans="1:8" ht="36" x14ac:dyDescent="0.2">
      <c r="A258" s="52" t="s">
        <v>3559</v>
      </c>
      <c r="B258" s="78" t="s">
        <v>3566</v>
      </c>
      <c r="C258" s="53" t="s">
        <v>3567</v>
      </c>
      <c r="D258" s="79"/>
      <c r="E258" s="79">
        <v>586187.02</v>
      </c>
      <c r="F258" s="153">
        <f t="shared" si="3"/>
        <v>611428371.84002507</v>
      </c>
    </row>
    <row r="259" spans="1:8" ht="36" x14ac:dyDescent="0.2">
      <c r="A259" s="52" t="s">
        <v>3559</v>
      </c>
      <c r="B259" s="78" t="s">
        <v>3568</v>
      </c>
      <c r="C259" s="53" t="s">
        <v>3569</v>
      </c>
      <c r="D259" s="79"/>
      <c r="E259" s="79">
        <v>2000000</v>
      </c>
      <c r="F259" s="153">
        <f t="shared" si="3"/>
        <v>609428371.84002507</v>
      </c>
    </row>
    <row r="260" spans="1:8" ht="22.5" customHeight="1" thickBot="1" x14ac:dyDescent="0.25">
      <c r="B260" s="134"/>
      <c r="C260" s="135" t="s">
        <v>616</v>
      </c>
      <c r="D260" s="144">
        <f>SUM(D20:D259)</f>
        <v>3739541689.0700002</v>
      </c>
      <c r="E260" s="144">
        <f>SUM(E20:E259)</f>
        <v>3574435639.1599998</v>
      </c>
      <c r="F260" s="144">
        <f>SUM(D260-E260)</f>
        <v>165106049.91000032</v>
      </c>
    </row>
    <row r="261" spans="1:8" ht="13.5" thickTop="1" x14ac:dyDescent="0.2">
      <c r="B261" s="134"/>
      <c r="C261" s="136"/>
      <c r="D261" s="136"/>
      <c r="E261" s="123"/>
      <c r="H261" s="162"/>
    </row>
    <row r="262" spans="1:8" x14ac:dyDescent="0.2">
      <c r="B262" s="134"/>
      <c r="C262" s="136"/>
      <c r="D262" s="136"/>
      <c r="E262" s="145"/>
      <c r="F262" s="162"/>
    </row>
    <row r="263" spans="1:8" x14ac:dyDescent="0.2">
      <c r="B263" s="134"/>
      <c r="C263" s="136"/>
      <c r="D263" s="136"/>
      <c r="E263" s="123"/>
      <c r="F263" s="161"/>
    </row>
    <row r="264" spans="1:8" x14ac:dyDescent="0.2">
      <c r="D264" s="134"/>
      <c r="E264" s="145"/>
      <c r="F264" s="162"/>
    </row>
    <row r="265" spans="1:8" x14ac:dyDescent="0.2">
      <c r="D265" s="134"/>
      <c r="E265" s="123"/>
      <c r="F265" s="162"/>
    </row>
    <row r="266" spans="1:8" x14ac:dyDescent="0.2">
      <c r="D266" s="134"/>
      <c r="E266" s="123"/>
    </row>
    <row r="267" spans="1:8" x14ac:dyDescent="0.2">
      <c r="F267" s="161"/>
    </row>
    <row r="269" spans="1:8" x14ac:dyDescent="0.2">
      <c r="F269"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AGOSTO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2019-09-06T18:43:10Z</dcterms:modified>
</cp:coreProperties>
</file>