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AppData\Local\Packages\microsoft.windowscommunicationsapps_8wekyb3d8bbwe\LocalState\Files\S0\3\Attachments\"/>
    </mc:Choice>
  </mc:AlternateContent>
  <xr:revisionPtr revIDLastSave="0" documentId="8_{60D3E04D-A977-419F-98C3-1868F7FA81D1}" xr6:coauthVersionLast="47" xr6:coauthVersionMax="47" xr10:uidLastSave="{00000000-0000-0000-0000-000000000000}"/>
  <bookViews>
    <workbookView xWindow="19080" yWindow="-120" windowWidth="19440" windowHeight="15000" xr2:uid="{26E862B4-B77E-46DB-B03E-7246CABADECE}"/>
  </bookViews>
  <sheets>
    <sheet name="Pagos a Proveedores Transp. Feb" sheetId="1" r:id="rId1"/>
  </sheets>
  <definedNames>
    <definedName name="_xlnm._FilterDatabase" localSheetId="0" hidden="1">'Pagos a Proveedores Transp. Feb'!$B$1:$B$274</definedName>
    <definedName name="_xlnm.Print_Area" localSheetId="0">'Pagos a Proveedores Transp. Feb'!$A$4:$I$284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E37" i="1"/>
  <c r="H37" i="1" s="1"/>
  <c r="E38" i="1"/>
  <c r="H38" i="1" s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3" i="1"/>
  <c r="H264" i="1"/>
  <c r="H265" i="1"/>
</calcChain>
</file>

<file path=xl/sharedStrings.xml><?xml version="1.0" encoding="utf-8"?>
<sst xmlns="http://schemas.openxmlformats.org/spreadsheetml/2006/main" count="1031" uniqueCount="489">
  <si>
    <t>ATRÁSO</t>
  </si>
  <si>
    <t>B1500000559 Y 544</t>
  </si>
  <si>
    <t>REPARACION DE GENERADORES</t>
  </si>
  <si>
    <t>IMPLEMENTOS Y MAQUINARIAS</t>
  </si>
  <si>
    <t>PENDIENTE</t>
  </si>
  <si>
    <t>B1500000320</t>
  </si>
  <si>
    <t>PUBLICIDAD</t>
  </si>
  <si>
    <t>ROSMERY ARISLEIDA JIMENEZ DE CAPELLAN</t>
  </si>
  <si>
    <t>20%</t>
  </si>
  <si>
    <t>CONFECCION DE VINILES</t>
  </si>
  <si>
    <t>MONUMENTAL GRAPHIC DESIGNS, S.A.</t>
  </si>
  <si>
    <t>B1500000020 AL 22</t>
  </si>
  <si>
    <t>MOBILE MONEY ACCES, SRL</t>
  </si>
  <si>
    <t>B1500000016 AL 18</t>
  </si>
  <si>
    <t>ANTONIO DIAZ PAULINO</t>
  </si>
  <si>
    <t>B1500006565</t>
  </si>
  <si>
    <t>EDITORA LISTIN DIARIO</t>
  </si>
  <si>
    <t>B1500006563</t>
  </si>
  <si>
    <t>B1500006562</t>
  </si>
  <si>
    <t>B1500006561</t>
  </si>
  <si>
    <t>B1500006559</t>
  </si>
  <si>
    <t>B1500001334, 1317,1176,1177,1244,1246,1258,1250,1252,1253,1254,1284,1285,1291,1292,1294,1302,1303 Y 1304</t>
  </si>
  <si>
    <t>COMBUSTIBLE</t>
  </si>
  <si>
    <t>GULFSTREAM PETROLEUM DOMINICANA SRL.</t>
  </si>
  <si>
    <t>B1500000150 Y 151</t>
  </si>
  <si>
    <t>MANTENIMIENTO PUENTE FLOTANTE</t>
  </si>
  <si>
    <t>CENTRO DIESEL CENDI</t>
  </si>
  <si>
    <t>B1500000113</t>
  </si>
  <si>
    <t>NOTARIZACION</t>
  </si>
  <si>
    <t>JOSE PIO SANTANA HERRERA</t>
  </si>
  <si>
    <t>B1500000262</t>
  </si>
  <si>
    <t>KATIA LEONOR MARTINEZ NICOLAS</t>
  </si>
  <si>
    <t>B1500000261</t>
  </si>
  <si>
    <t xml:space="preserve">B1500000241 </t>
  </si>
  <si>
    <t>PETRA RIVAS HERASME</t>
  </si>
  <si>
    <t>B1500034309 AL 34311</t>
  </si>
  <si>
    <t>SIGMA PETROLEUM CORP</t>
  </si>
  <si>
    <t>B1500000063</t>
  </si>
  <si>
    <t>AIDAL COMUNICACIONES</t>
  </si>
  <si>
    <t>B1500000006</t>
  </si>
  <si>
    <t>ADQUISICION DE TOMBOLA Y BOLOS</t>
  </si>
  <si>
    <t>SIMBEL, SRL</t>
  </si>
  <si>
    <t>B1500000252</t>
  </si>
  <si>
    <t>PIO DEPORTES RADIO TV, SRL</t>
  </si>
  <si>
    <t>B1500000339</t>
  </si>
  <si>
    <t>ADQUISICION DE AZUCAR</t>
  </si>
  <si>
    <t>ABASTECIMIENTOS COMERCIALES FJJ, SRL</t>
  </si>
  <si>
    <t>COMPLETO</t>
  </si>
  <si>
    <t>B1500000127</t>
  </si>
  <si>
    <t>POR LA ADQUISICION DE THINNER PARA USO DE LOS DIFERENTES DEPT DEL MOPC.</t>
  </si>
  <si>
    <t>INDUSTRIAS TUCAN  SRL</t>
  </si>
  <si>
    <t>B1500000107,119,128,136 Y 142</t>
  </si>
  <si>
    <t xml:space="preserve">MEGAMEDIOS,SRL </t>
  </si>
  <si>
    <t>B1500000024</t>
  </si>
  <si>
    <t>NELSON GOMEZ PEREZ</t>
  </si>
  <si>
    <t>B1500000179</t>
  </si>
  <si>
    <t xml:space="preserve">LUIS RAFAEL GUTIERREZ PANTALEON </t>
  </si>
  <si>
    <t>B1500000079,80 Y 81</t>
  </si>
  <si>
    <t>DEPORTIVAMENTE,SRL</t>
  </si>
  <si>
    <t>B1500000051,52 Y 53</t>
  </si>
  <si>
    <t>SCK VIRTUAL SRL</t>
  </si>
  <si>
    <t>B1500000060</t>
  </si>
  <si>
    <t xml:space="preserve">JOSE MANUEL GUTIERREZ PANTALEON </t>
  </si>
  <si>
    <t>B1500001347,1339,1340,1341,1344,1346,1338,1345,1348,1350,1349,1351 Y 1343</t>
  </si>
  <si>
    <t>B1500000156</t>
  </si>
  <si>
    <t xml:space="preserve">ROSSMERY ARISLEIDA JIMENEZ DE CAPELLAN </t>
  </si>
  <si>
    <t>B15000003667</t>
  </si>
  <si>
    <t>LUBRICANTES</t>
  </si>
  <si>
    <t>HYLSA</t>
  </si>
  <si>
    <t>B15000000055 Y 58</t>
  </si>
  <si>
    <t>B1500000325</t>
  </si>
  <si>
    <t>PROCESO, SRL</t>
  </si>
  <si>
    <t>B1500000260</t>
  </si>
  <si>
    <t>B1500000220</t>
  </si>
  <si>
    <t>B1500000288, 290 Y 295</t>
  </si>
  <si>
    <t>JOSE MARIA REYES PEREZ</t>
  </si>
  <si>
    <t>B1500000158</t>
  </si>
  <si>
    <t>ADQUISICION DE MATERIAL GASTABLE</t>
  </si>
  <si>
    <t>KIP, SRL</t>
  </si>
  <si>
    <t>B1500001011</t>
  </si>
  <si>
    <t>MAXIBODEGAS EOP DEL CARIBE, SRL</t>
  </si>
  <si>
    <t>B1500000180</t>
  </si>
  <si>
    <t>OPERADORES DE MEDIOS DE COMUNICACIONES OPEMECO</t>
  </si>
  <si>
    <t>B1500000052</t>
  </si>
  <si>
    <t>RADIO TELEVISION ARCOIRIS, SRL</t>
  </si>
  <si>
    <t>B1500000171 y 175</t>
  </si>
  <si>
    <t>B1500000034 Y 35</t>
  </si>
  <si>
    <t>B1500007720,7671,7696,7648,7682,7687</t>
  </si>
  <si>
    <t>SERVICIOS DE MANTENIMIENTO PREVENTIVO</t>
  </si>
  <si>
    <t>GRUPO VIAMAR,S.A</t>
  </si>
  <si>
    <t>B1500000332</t>
  </si>
  <si>
    <t>SERVICIOS INFORMATIVOS NACIONALES</t>
  </si>
  <si>
    <t>B1500000126</t>
  </si>
  <si>
    <t>YADILKA ESPINAL REMIGIO</t>
  </si>
  <si>
    <t>B1500000393</t>
  </si>
  <si>
    <t>NOTICIAS AL MOMENTO</t>
  </si>
  <si>
    <t>B1500002235 Y 2236</t>
  </si>
  <si>
    <t>CORPORACION DOMINICANA DE RADIO Y TELEVISION</t>
  </si>
  <si>
    <t>B15000000012</t>
  </si>
  <si>
    <t>JUAN CARLOS LUCIANO JIMENEZ</t>
  </si>
  <si>
    <t>B1500000395</t>
  </si>
  <si>
    <t>POR LA ADQUISICION DE INDUMENTARIAS</t>
  </si>
  <si>
    <t>SOLUCIONES MECANICAS SM,SRL</t>
  </si>
  <si>
    <t>B1500000236</t>
  </si>
  <si>
    <t>AARA SEC IMÁGENES, SRL</t>
  </si>
  <si>
    <t>B1500000223,224,225</t>
  </si>
  <si>
    <t>FEDERICO MENDEZ NOVA</t>
  </si>
  <si>
    <t>B1500000201</t>
  </si>
  <si>
    <t>INSTAGRAL KM,SRL</t>
  </si>
  <si>
    <t>B1500026530, 531, 545,544,571,570, 34287 Y 286</t>
  </si>
  <si>
    <t>B1500003718, 3716, 3709 Y 3722</t>
  </si>
  <si>
    <t>NEUMATICOS</t>
  </si>
  <si>
    <t>B1500002987,3000 AL 3006 Y 3008</t>
  </si>
  <si>
    <t>AUTOCAMIONES</t>
  </si>
  <si>
    <t>B1500000278</t>
  </si>
  <si>
    <t>SILIS SRL</t>
  </si>
  <si>
    <t>B1500000724</t>
  </si>
  <si>
    <t>GTB RADIODIFUSORES</t>
  </si>
  <si>
    <t>B1500000143</t>
  </si>
  <si>
    <t>SERVICIO DE CAPACITACION</t>
  </si>
  <si>
    <t>SOCIEDAD DOMINICANA DE ABOGADOS SIGLO XXI, SRL</t>
  </si>
  <si>
    <t>B1500001276 ALA 1278 Y 1393, 1394</t>
  </si>
  <si>
    <t>BONANZA DOMINICANA C POR A</t>
  </si>
  <si>
    <t>B1500003566</t>
  </si>
  <si>
    <t>EDITORA DEL CARIBE</t>
  </si>
  <si>
    <t>B1500000011</t>
  </si>
  <si>
    <t>B1500001334,1317 Y 1316</t>
  </si>
  <si>
    <t>JOSE FRANCISCO PICHARDO CARRERAS</t>
  </si>
  <si>
    <t>B1500000003, 5 Y 6</t>
  </si>
  <si>
    <t>B15000000010</t>
  </si>
  <si>
    <t>B1500000110 A LA 112</t>
  </si>
  <si>
    <t>RICARDO AMAURYS FLORENZAN LANTIGUA</t>
  </si>
  <si>
    <t>B1500019971,19958,19959,19929,19969,20004,,20009,20017,20018,20019,20027,20028 Y 20044</t>
  </si>
  <si>
    <t>SANTO DOMINGO MOTORS COMPANY</t>
  </si>
  <si>
    <t>B1500005593 AL 559513</t>
  </si>
  <si>
    <t>CORPORACION ESTATAL DE RADIO Y TELEVISION</t>
  </si>
  <si>
    <t>B1500000111 Y 115</t>
  </si>
  <si>
    <t>PUBLI-MEGA, SRL</t>
  </si>
  <si>
    <t>B1500000389</t>
  </si>
  <si>
    <t>B1500000162 A 164</t>
  </si>
  <si>
    <t>GRAYMER WILFREDO MENDEZ SANTANA</t>
  </si>
  <si>
    <t>B1500003652,47,66 Y 45</t>
  </si>
  <si>
    <t>B1500000070</t>
  </si>
  <si>
    <t>JOSE ANTONIO AYBAR FELIZ</t>
  </si>
  <si>
    <t>B1500003535</t>
  </si>
  <si>
    <t>B1500003569</t>
  </si>
  <si>
    <t>B1500000042 A LA 44</t>
  </si>
  <si>
    <t>FRANKLIN MIRABAL, SRL</t>
  </si>
  <si>
    <t>B15000019825,829,669,685,671,894,462,842,740,765,649,630,571,511,545,538 Y 510</t>
  </si>
  <si>
    <t>B1500000064</t>
  </si>
  <si>
    <t>MAXIMO ZABALA PANIAGUA</t>
  </si>
  <si>
    <t>B1500000254</t>
  </si>
  <si>
    <t>B1500000146 Y 148</t>
  </si>
  <si>
    <t>A LA MISMA HORA, SRL</t>
  </si>
  <si>
    <t>B1500000027 AL 29</t>
  </si>
  <si>
    <t>ELIZABETH ENCARNACION ROSARIO</t>
  </si>
  <si>
    <t>B150000673,6704,6691,6667,6702,6752,6640,6641,6632,6634,6635,6636,6637,6666,6660,6644,6655,6872,6797,6785,6904,6867,6868,6923,6923,6922,6295</t>
  </si>
  <si>
    <t>1015-1</t>
  </si>
  <si>
    <t>B15000002155,56,57,58 Y 59</t>
  </si>
  <si>
    <t>CORPORACION DOMINICANA DE RADIO Y TELEVICION</t>
  </si>
  <si>
    <t>B1500007628,02,29,22,39,7591,7601,6931</t>
  </si>
  <si>
    <t>B1500000106</t>
  </si>
  <si>
    <t>ASESORIA</t>
  </si>
  <si>
    <t>JUAN CARLOS QUINCHE RAMIREZ</t>
  </si>
  <si>
    <t xml:space="preserve"> </t>
  </si>
  <si>
    <t>B1500000206 Y 217</t>
  </si>
  <si>
    <t>B1500001210,1214,1211,1264.1263 Y 1262</t>
  </si>
  <si>
    <t>B1500002953 A 2958, 2969 A 2971, 2976, 2977 Y 2985</t>
  </si>
  <si>
    <t>B1500001218 A 1223</t>
  </si>
  <si>
    <t>B1500000007 AL 09</t>
  </si>
  <si>
    <t>RAFAEL RAFAEL FRIAS BATISTA</t>
  </si>
  <si>
    <t>B1500000318</t>
  </si>
  <si>
    <t>B1500000241 Y 242</t>
  </si>
  <si>
    <t>SIALTA, SRL</t>
  </si>
  <si>
    <t>B15000001014</t>
  </si>
  <si>
    <t>UNIVERSIDAD NACIONAL PEDRO HENRIQUEZ UREÑA INC</t>
  </si>
  <si>
    <t>B1500000100</t>
  </si>
  <si>
    <t>MARIO EMILIO PEREZ SANCHEZ</t>
  </si>
  <si>
    <t>B1500003531</t>
  </si>
  <si>
    <t>B1500000090</t>
  </si>
  <si>
    <t>B1500000777 AL 779</t>
  </si>
  <si>
    <t>TELEANTILLAS. SAS</t>
  </si>
  <si>
    <t>B1500000217</t>
  </si>
  <si>
    <t>PRODUCCIONES OMMC, SRL</t>
  </si>
  <si>
    <t>B1500003551</t>
  </si>
  <si>
    <t>EDITORA EL NUEVO DIARIO</t>
  </si>
  <si>
    <t>B1500003543</t>
  </si>
  <si>
    <t>B1500000463 A LA 465</t>
  </si>
  <si>
    <t>EMPRESAS RADIOFONICAS</t>
  </si>
  <si>
    <t>B1500000035</t>
  </si>
  <si>
    <t>PERIODICO PRIMERA NOTA</t>
  </si>
  <si>
    <t>MARIO PEREZ SANTANA</t>
  </si>
  <si>
    <t>B1500000001</t>
  </si>
  <si>
    <t>ESTUDIO  DE VULNERABILIDAD</t>
  </si>
  <si>
    <t>TAVAREZ BATISTA MONTERO INGENIERIA ACTUALIZADA TABMIA SRL</t>
  </si>
  <si>
    <t>B1500000184</t>
  </si>
  <si>
    <t>LICENCIA DE SOFTWARW</t>
  </si>
  <si>
    <t>SOFTWARE ONE SW1 DOMINICAN REPUBLIC</t>
  </si>
  <si>
    <t>B1500000004</t>
  </si>
  <si>
    <t>TEOFILO ROSARIO MARTINEZ</t>
  </si>
  <si>
    <t>VARIAS</t>
  </si>
  <si>
    <t>MANTENIMIENTO PREVENTIVO</t>
  </si>
  <si>
    <t>B1500000054 AL 56</t>
  </si>
  <si>
    <t>KAMING ROSARIO ESTEVEZ</t>
  </si>
  <si>
    <t>B150000003573</t>
  </si>
  <si>
    <t>B15000000334 A LA 336</t>
  </si>
  <si>
    <t>SINTESIS, SRL</t>
  </si>
  <si>
    <t>B15000000127, 128 Y 131</t>
  </si>
  <si>
    <t>GRUPO EDITORIAL GALA, SRL</t>
  </si>
  <si>
    <t>ATRASO</t>
  </si>
  <si>
    <t>B15000000114 AL 116</t>
  </si>
  <si>
    <t>FAUSTINO REYES DIAZ</t>
  </si>
  <si>
    <t>B15000003534</t>
  </si>
  <si>
    <t>B15000003542</t>
  </si>
  <si>
    <t>B1500000119 AL 121</t>
  </si>
  <si>
    <t>RENE POLANCO DEL ORBE</t>
  </si>
  <si>
    <t>LEGALIZACION</t>
  </si>
  <si>
    <t>JUAN ANTONIO DE JESUS URBAEZ</t>
  </si>
  <si>
    <t>B1500000048</t>
  </si>
  <si>
    <t>TSHIRTS Y GORRAS</t>
  </si>
  <si>
    <t>BODARMAX</t>
  </si>
  <si>
    <t>02</t>
  </si>
  <si>
    <t>DR. RAFAEL ANTONIO AMPARO VANDERHORST</t>
  </si>
  <si>
    <t>B1500000259</t>
  </si>
  <si>
    <t>16/125/2021</t>
  </si>
  <si>
    <t>B1500000098</t>
  </si>
  <si>
    <t>ADA IVELISSE BASORA RAMIREZ</t>
  </si>
  <si>
    <t>B1500000095</t>
  </si>
  <si>
    <t>FEDERICO ANTONIO MEJIA SARMIENTO</t>
  </si>
  <si>
    <t>B1500000002</t>
  </si>
  <si>
    <t>OVISPO NUÑEZ RODRIGUEZ</t>
  </si>
  <si>
    <t>B1500000297</t>
  </si>
  <si>
    <t>ENELIA SANTOS DE LOS SANTOS</t>
  </si>
  <si>
    <t>B1500000300</t>
  </si>
  <si>
    <t>B1500003471</t>
  </si>
  <si>
    <t>B1500000244</t>
  </si>
  <si>
    <t>TELEMEDIOS  DOMINICANOS</t>
  </si>
  <si>
    <t>B1500000016  A LA 18</t>
  </si>
  <si>
    <t>JOSE ANT. RODRIGUEZ DIAZ</t>
  </si>
  <si>
    <t>B1500000319</t>
  </si>
  <si>
    <t>CATERING</t>
  </si>
  <si>
    <t>SOLUCIONES DIVERSAS METROPOLITANAS</t>
  </si>
  <si>
    <t>B1500000385</t>
  </si>
  <si>
    <t>0/C 4078-1</t>
  </si>
  <si>
    <r>
      <t>EQUIPOS Y REMOZAMIENTO DEL CLUB 20</t>
    </r>
    <r>
      <rPr>
        <strike/>
        <sz val="12"/>
        <color theme="1"/>
        <rFont val="Calibri"/>
        <family val="2"/>
        <scheme val="minor"/>
      </rPr>
      <t xml:space="preserve"> % ANTICIPO</t>
    </r>
  </si>
  <si>
    <t>ELGI-TEX</t>
  </si>
  <si>
    <t>B15000000025</t>
  </si>
  <si>
    <t>CAPACITACION</t>
  </si>
  <si>
    <t>INSTITUTO DE TASADORES DOMINICANOS</t>
  </si>
  <si>
    <t>B15000000459 Y 461</t>
  </si>
  <si>
    <t>TELENORTE</t>
  </si>
  <si>
    <t>B15000003569</t>
  </si>
  <si>
    <t>B15000003469</t>
  </si>
  <si>
    <t>B15000001694</t>
  </si>
  <si>
    <t>INSTITUTO CULTURAL DOMINICANO</t>
  </si>
  <si>
    <t>B15000000527</t>
  </si>
  <si>
    <t>SERVICIOS AMBIENTACION</t>
  </si>
  <si>
    <t>ACTIVIDAD CAOMA, SRL</t>
  </si>
  <si>
    <t>B15000000332</t>
  </si>
  <si>
    <t>MICROFONOS</t>
  </si>
  <si>
    <t>SKETCHPROM, SRL</t>
  </si>
  <si>
    <t>B15000000756 A LA 758</t>
  </si>
  <si>
    <t>TELE RADIO AMERICA</t>
  </si>
  <si>
    <t>B15000003508</t>
  </si>
  <si>
    <t>B15000003557</t>
  </si>
  <si>
    <t>B150000000139</t>
  </si>
  <si>
    <t>RF COMUNICACIONES EDUCATIVAS</t>
  </si>
  <si>
    <t>B15000000004 Y 5</t>
  </si>
  <si>
    <t>HECTOR RAMON ZAPATA RIVAS</t>
  </si>
  <si>
    <t>B15000000134</t>
  </si>
  <si>
    <t>LEEVY CRIATIAN CASTILLO OGANDO</t>
  </si>
  <si>
    <t>B15000000016</t>
  </si>
  <si>
    <t>CASCARA TV,SRL.</t>
  </si>
  <si>
    <t>B15000000040 A LA 42</t>
  </si>
  <si>
    <t>APOLINAR ENRIQUEZ OTAÑEZ FERNANDEZ</t>
  </si>
  <si>
    <t>B15000000136</t>
  </si>
  <si>
    <t>JUAN CADENA POZO</t>
  </si>
  <si>
    <t>2/12/20221</t>
  </si>
  <si>
    <t>B15000000034</t>
  </si>
  <si>
    <t>JOSE MANUEL POLANCO</t>
  </si>
  <si>
    <t>B15000000113</t>
  </si>
  <si>
    <t>JHOANNY DEL PILAR ALMANZAR DE CLIMES</t>
  </si>
  <si>
    <t>B15000000131 A LA 133</t>
  </si>
  <si>
    <t>JIME DARIO MARTINEZ</t>
  </si>
  <si>
    <t>B15000000071</t>
  </si>
  <si>
    <t>NATURALEZA PRODUCTION DOMINICANA</t>
  </si>
  <si>
    <t>B15000003466</t>
  </si>
  <si>
    <t>B1500000002 Y 03</t>
  </si>
  <si>
    <t>ROBERTO DIAZ YAN</t>
  </si>
  <si>
    <t>B1500000012</t>
  </si>
  <si>
    <t>ELECTRICOS Y AFINES</t>
  </si>
  <si>
    <t>CONTROLES GERMANICOS</t>
  </si>
  <si>
    <t>B1500003497</t>
  </si>
  <si>
    <t>B1500000114</t>
  </si>
  <si>
    <t>THINNER</t>
  </si>
  <si>
    <t>INDUSTRIA TUCAN</t>
  </si>
  <si>
    <t>B1500000321</t>
  </si>
  <si>
    <t>PRODUCCIONES VIDEO</t>
  </si>
  <si>
    <t>B1500000071</t>
  </si>
  <si>
    <t>FAUSTO ANTONIO BUENO  BUENO (AL TANTO)</t>
  </si>
  <si>
    <t>B1500003541</t>
  </si>
  <si>
    <t>B1500000694</t>
  </si>
  <si>
    <t>GTB RADIODIFUSORES,SRL</t>
  </si>
  <si>
    <t>B1500000128</t>
  </si>
  <si>
    <t>ISAIAS MIGUEL ANGEL FERNANDEZ</t>
  </si>
  <si>
    <t>B1500002133</t>
  </si>
  <si>
    <t>B1500000142</t>
  </si>
  <si>
    <t>PRODUCCIONES ACOSTA</t>
  </si>
  <si>
    <t>B1500000123</t>
  </si>
  <si>
    <t>BALBUENO MEDINA</t>
  </si>
  <si>
    <t>B1500000084</t>
  </si>
  <si>
    <t>ANDRES ARIAS CASTILLO</t>
  </si>
  <si>
    <t>B1500000501</t>
  </si>
  <si>
    <t>PRODUCTORA L.MO.</t>
  </si>
  <si>
    <t>B1500000008</t>
  </si>
  <si>
    <t>WILSON MEJIA BERIGUETE</t>
  </si>
  <si>
    <t>B1500000212</t>
  </si>
  <si>
    <t>PRODUCIONES DETRÁS DE LA NOTICIAS</t>
  </si>
  <si>
    <t>B1500000040</t>
  </si>
  <si>
    <t>RAMIRO ESTRELLA CABRAL</t>
  </si>
  <si>
    <t>B1500003499</t>
  </si>
  <si>
    <t>B1500003470</t>
  </si>
  <si>
    <t>B1500000301</t>
  </si>
  <si>
    <t>107.7 STOP ON THE RUN</t>
  </si>
  <si>
    <t>B1500003510</t>
  </si>
  <si>
    <t>B1500003496</t>
  </si>
  <si>
    <t>B1500000060 Y 61</t>
  </si>
  <si>
    <t>B1500000273 Y 275</t>
  </si>
  <si>
    <t>PINGTURAS</t>
  </si>
  <si>
    <t>PISOS Y TECHADOS TORGINOL</t>
  </si>
  <si>
    <t>B1500003498</t>
  </si>
  <si>
    <t>B1500000086</t>
  </si>
  <si>
    <t>JENNY LUNA ACOSTA</t>
  </si>
  <si>
    <t>B1500001235</t>
  </si>
  <si>
    <t>SERVICIO DE CATERING</t>
  </si>
  <si>
    <t>XIOMARI VELOZ D´LUJO FIESTA</t>
  </si>
  <si>
    <t>B1500001994 Y 1996</t>
  </si>
  <si>
    <t>MOBILIARIOS</t>
  </si>
  <si>
    <t>MUEBLES OMAR</t>
  </si>
  <si>
    <t>B15000000037 A LA 39</t>
  </si>
  <si>
    <t>TITULARES RM.COM, IERL</t>
  </si>
  <si>
    <t>B15000000056</t>
  </si>
  <si>
    <t>INVERSIONES KORALIA</t>
  </si>
  <si>
    <t>B15000000175</t>
  </si>
  <si>
    <t>DELTAMETRINA</t>
  </si>
  <si>
    <t>BIOAGRO INTERNACIONAL</t>
  </si>
  <si>
    <t>B15000000500</t>
  </si>
  <si>
    <t>SERVICIOS DE AMBIENTACION</t>
  </si>
  <si>
    <t>B15000000163</t>
  </si>
  <si>
    <t>ESCUELA DOMINICANA DE COMUNICACIÓN ORAL EDOCO SRL</t>
  </si>
  <si>
    <t>B1500000039 43</t>
  </si>
  <si>
    <t>EXTRAVISION, SRL</t>
  </si>
  <si>
    <t>B1500003509</t>
  </si>
  <si>
    <t>B1500000967</t>
  </si>
  <si>
    <t>ADQUISICION DE BANDERAS</t>
  </si>
  <si>
    <t>BANDERAS GLOBALES</t>
  </si>
  <si>
    <t>B1500000034</t>
  </si>
  <si>
    <t>LOGISTICA PARA MONTAJE</t>
  </si>
  <si>
    <t>WINPE GROUP, SRL</t>
  </si>
  <si>
    <t>B1500000328</t>
  </si>
  <si>
    <t>ADQUISICION DE ELECTRODOMESTICOS</t>
  </si>
  <si>
    <t>B1500001200,1201,1206,1207,</t>
  </si>
  <si>
    <t>POR LA ADQUISICION DE 3,000 GALONES DE GASOLINA ULTRA Y 44,000 GALONES DE DIESEL OPTIMO,PARA EL USO DEL MOPC.</t>
  </si>
  <si>
    <t>ADQUISICION DE LUNINARIAS</t>
  </si>
  <si>
    <t>METRO ELECTRICA, SRL</t>
  </si>
  <si>
    <t>B1500000186,191,192,193,198,202,203,204 Y 205</t>
  </si>
  <si>
    <t>SUMINISTRO Y CONFECCION DE TEXTILES</t>
  </si>
  <si>
    <t>INDUSTRIA NACIONAL DE LA AGUJA</t>
  </si>
  <si>
    <t>B1500003527</t>
  </si>
  <si>
    <t>B1500001131 AL 1160</t>
  </si>
  <si>
    <t>30 CAMIONETAS</t>
  </si>
  <si>
    <t>B1500000149 y 150</t>
  </si>
  <si>
    <t>MANTENIMIENTO AL PUENTE FLOTANTE</t>
  </si>
  <si>
    <t>B1500018660</t>
  </si>
  <si>
    <t>20 CAMIONETAS</t>
  </si>
  <si>
    <t>B1500000208</t>
  </si>
  <si>
    <t>PRODUCCIONES DETRÁS DE LA NOTICIA, SRL</t>
  </si>
  <si>
    <t>B1500000686</t>
  </si>
  <si>
    <t>B1500000007</t>
  </si>
  <si>
    <t>DR. FRANCISCO ANT. FRIAS PUJOLS</t>
  </si>
  <si>
    <t>B15000000109</t>
  </si>
  <si>
    <t>PUBLI-MEGA .SRL</t>
  </si>
  <si>
    <t>B1500000680</t>
  </si>
  <si>
    <t>POR CONCEPTO DE ABONO CORRESPONDIENTE A LOS MESES SEPTIEMBRE Y OCTUBRE DEL 2021.</t>
  </si>
  <si>
    <t>B1500000614,620</t>
  </si>
  <si>
    <t xml:space="preserve">POR CONCEPTON </t>
  </si>
  <si>
    <t>COMEDORES ECONOMICOS DE ESTADO</t>
  </si>
  <si>
    <t>OC003949-1(S/N)</t>
  </si>
  <si>
    <t>POR LA ADQUISICION E INSTALACION DE EQUIPOS PARA EL REMOZAMIENTO DEL GIMNACIO CENTRO CULTURAL Y RECREATIVO DEL MOPC.</t>
  </si>
  <si>
    <t>CORE GROUP,SRL.</t>
  </si>
  <si>
    <t>B1500000013</t>
  </si>
  <si>
    <t>B1500000203</t>
  </si>
  <si>
    <t>PRODUCCIONES OMMC,SRL</t>
  </si>
  <si>
    <t xml:space="preserve">B15000000001 </t>
  </si>
  <si>
    <t>LICDA. MERCEDES GARCIA COLLADO</t>
  </si>
  <si>
    <t xml:space="preserve">B1500000017       </t>
  </si>
  <si>
    <t>DMC DUGITAL MARKETING TO CONSUMERS,SRL</t>
  </si>
  <si>
    <t>B1500066551,66552,66553,66554,66555,66556,66557,66558,66559,66561,66562,66563,66564,66570,66588 Y 66589</t>
  </si>
  <si>
    <t>POR SERVICIO DE COMBUSTIBLE PARA MOPC.</t>
  </si>
  <si>
    <t>ISLA DOMINICANA DE PETROLEO CORPORATION</t>
  </si>
  <si>
    <t>B1500000074</t>
  </si>
  <si>
    <t>CINEVISION CANAL 19</t>
  </si>
  <si>
    <t>B15000000318</t>
  </si>
  <si>
    <t>ALQUILER DE LOCAL</t>
  </si>
  <si>
    <t>MULTIGESTIONES CENREX</t>
  </si>
  <si>
    <t>B15000000313</t>
  </si>
  <si>
    <t>B1500000169</t>
  </si>
  <si>
    <t>LICDA. MIRIAN DE LA CRUZ VILLEGA</t>
  </si>
  <si>
    <t>LICDA. CLARISA NOLASCO GERMAN</t>
  </si>
  <si>
    <t>DR. ANULFO PIÑA PEREZ</t>
  </si>
  <si>
    <t>B1500000566,569 Y 583</t>
  </si>
  <si>
    <t>SUMINISTRO DE ALMUERZO</t>
  </si>
  <si>
    <t>31/9/2021</t>
  </si>
  <si>
    <t>B1500000303</t>
  </si>
  <si>
    <t>ALQUILER</t>
  </si>
  <si>
    <t>B1500000148</t>
  </si>
  <si>
    <t>EDITORIA LISTIN DIARIO</t>
  </si>
  <si>
    <t>LIC. RAMON MARIA CEPEDA MENA</t>
  </si>
  <si>
    <t>B1500000068</t>
  </si>
  <si>
    <t>CONSULTURIA</t>
  </si>
  <si>
    <t>LIC. AQUILES CALDERON ROSA</t>
  </si>
  <si>
    <t>1002756586</t>
  </si>
  <si>
    <t>DRA. YILDA VERENISIA DE LEON</t>
  </si>
  <si>
    <t xml:space="preserve">B1500003803                </t>
  </si>
  <si>
    <t>PUBLICACIONES AHORA</t>
  </si>
  <si>
    <t>B1500000181</t>
  </si>
  <si>
    <t>B1500000287</t>
  </si>
  <si>
    <t>B1500000053</t>
  </si>
  <si>
    <t>B1500000544 Y 557</t>
  </si>
  <si>
    <t>B1500000485,486,,496,534 Y 535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</si>
  <si>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</si>
  <si>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</si>
  <si>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</si>
  <si>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</si>
  <si>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</si>
  <si>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</si>
  <si>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</si>
  <si>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</si>
  <si>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B1500000267</t>
  </si>
  <si>
    <t>LIC. MIRIAN DE LA CRUZ VILLEGAS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</si>
  <si>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</si>
  <si>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</si>
  <si>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</si>
  <si>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</si>
  <si>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</si>
  <si>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</si>
  <si>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</si>
  <si>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B1500001089</t>
  </si>
  <si>
    <t>CADENA DE NOTICIAS-TELEVISION (CDN-TV), S.A.</t>
  </si>
  <si>
    <t>B1500000308</t>
  </si>
  <si>
    <t>TELEOPERADORA NACIONAL, SRL</t>
  </si>
  <si>
    <t>MBE COMUNICACIONES, SRL.</t>
  </si>
  <si>
    <t>B1500000271</t>
  </si>
  <si>
    <t>FRECUENCIAS DOMINICANAS</t>
  </si>
  <si>
    <t>B1500000118</t>
  </si>
  <si>
    <t>VEARA MEDIA SRL</t>
  </si>
  <si>
    <t>B1500000058</t>
  </si>
  <si>
    <t>BOMBA DE FUMIGACION</t>
  </si>
  <si>
    <t>BIOAGRO</t>
  </si>
  <si>
    <t>B1500000057</t>
  </si>
  <si>
    <t>AGUA K-OTHRINE 2 EW</t>
  </si>
  <si>
    <t>CT-930138</t>
  </si>
  <si>
    <t>COMPRA DE MOTOCICLETAS</t>
  </si>
  <si>
    <t>ECO MOTORS</t>
  </si>
  <si>
    <t>F1000270677 Y 0512</t>
  </si>
  <si>
    <t>INSUMOS MEDICOS</t>
  </si>
  <si>
    <t>PROMESE-CAL</t>
  </si>
  <si>
    <t>FCT.420-8509468</t>
  </si>
  <si>
    <t>ADQUISICION PERFILADOR DE SUB-SUELO</t>
  </si>
  <si>
    <t>SIMRAD SPAIN, SL.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</si>
  <si>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</si>
  <si>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</si>
  <si>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</si>
  <si>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</si>
  <si>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ESTADO</t>
  </si>
  <si>
    <t xml:space="preserve">MONTO PENDIENTE </t>
  </si>
  <si>
    <t xml:space="preserve">MONTO PAGADO HASTA LA FECHA </t>
  </si>
  <si>
    <t>FECHA FINAL DE LA FACTURA</t>
  </si>
  <si>
    <t>MONTO DE FACTURADO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</si>
  <si>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</si>
  <si>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</si>
  <si>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</si>
  <si>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</si>
  <si>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</si>
  <si>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</si>
  <si>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</si>
  <si>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Relación Pagos a Proveedores al 28 de Febrero 2022</t>
  </si>
  <si>
    <t>DEPARTAMENTO DE CONTABILIDAD GENERAL</t>
  </si>
  <si>
    <t>MINISTERIO DE OBRAS PUBLICAS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</si>
</sst>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1"/>
      <color theme="0"/>
      <name val="Times New Roman"/>
      <family val="1"/>
      <charset val="204"/>
    </font>
    <font>
      <b/>
      <sz val="16"/>
      <color theme="1"/>
      <name val="Roboto"/>
    </font>
    <font>
      <sz val="11"/>
      <color theme="1"/>
      <name val="Roboto"/>
    </font>
    <font>
      <b/>
      <sz val="14"/>
      <color theme="1"/>
      <name val="Roboto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4539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 applyFill="1" applyBorder="1"/>
    <xf numFmtId="0" fontId="2" fillId="0" borderId="0" xfId="0" applyFont="1" applyAlignment="1">
      <alignment horizontal="center" wrapText="1"/>
    </xf>
    <xf numFmtId="43" fontId="3" fillId="0" borderId="0" xfId="2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2" fillId="0" borderId="0" xfId="2" applyFont="1" applyFill="1" applyBorder="1" applyAlignment="1">
      <alignment horizontal="center"/>
    </xf>
    <xf numFmtId="43" fontId="0" fillId="0" borderId="0" xfId="2" applyFont="1" applyFill="1" applyBorder="1"/>
    <xf numFmtId="43" fontId="0" fillId="0" borderId="0" xfId="2" applyFont="1" applyFill="1" applyBorder="1" applyAlignment="1">
      <alignment horizontal="center"/>
    </xf>
    <xf numFmtId="43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5" fillId="2" borderId="1" xfId="1" applyFont="1" applyFill="1" applyBorder="1"/>
    <xf numFmtId="43" fontId="5" fillId="2" borderId="1" xfId="2" applyFont="1" applyFill="1" applyBorder="1"/>
    <xf numFmtId="0" fontId="6" fillId="2" borderId="2" xfId="0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2" fillId="3" borderId="0" xfId="0" applyFont="1" applyFill="1" applyAlignment="1">
      <alignment horizontal="center"/>
    </xf>
    <xf numFmtId="43" fontId="3" fillId="3" borderId="0" xfId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43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2" fillId="4" borderId="0" xfId="0" applyFont="1" applyFill="1" applyAlignment="1">
      <alignment horizontal="center"/>
    </xf>
    <xf numFmtId="43" fontId="3" fillId="4" borderId="0" xfId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 wrapText="1"/>
    </xf>
    <xf numFmtId="14" fontId="3" fillId="4" borderId="0" xfId="0" applyNumberFormat="1" applyFont="1" applyFill="1" applyAlignment="1">
      <alignment horizontal="center"/>
    </xf>
    <xf numFmtId="43" fontId="3" fillId="4" borderId="0" xfId="0" applyNumberFormat="1" applyFont="1" applyFill="1" applyAlignment="1">
      <alignment wrapText="1"/>
    </xf>
    <xf numFmtId="0" fontId="3" fillId="4" borderId="0" xfId="0" applyFont="1" applyFill="1" applyAlignment="1">
      <alignment wrapText="1"/>
    </xf>
    <xf numFmtId="49" fontId="2" fillId="4" borderId="0" xfId="0" applyNumberFormat="1" applyFont="1" applyFill="1" applyAlignment="1">
      <alignment horizontal="center" wrapText="1"/>
    </xf>
    <xf numFmtId="0" fontId="2" fillId="5" borderId="0" xfId="0" applyFont="1" applyFill="1" applyAlignment="1">
      <alignment horizontal="center"/>
    </xf>
    <xf numFmtId="43" fontId="3" fillId="5" borderId="0" xfId="1" applyFont="1" applyFill="1" applyBorder="1" applyAlignment="1">
      <alignment horizontal="center"/>
    </xf>
    <xf numFmtId="43" fontId="3" fillId="5" borderId="0" xfId="1" applyFont="1" applyFill="1" applyBorder="1"/>
    <xf numFmtId="14" fontId="2" fillId="5" borderId="0" xfId="0" applyNumberFormat="1" applyFont="1" applyFill="1" applyAlignment="1">
      <alignment horizontal="center" wrapText="1"/>
    </xf>
    <xf numFmtId="14" fontId="3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3" fontId="3" fillId="5" borderId="0" xfId="0" applyNumberFormat="1" applyFont="1" applyFill="1" applyAlignment="1">
      <alignment wrapText="1"/>
    </xf>
    <xf numFmtId="0" fontId="3" fillId="5" borderId="0" xfId="0" applyFont="1" applyFill="1" applyAlignment="1">
      <alignment wrapText="1"/>
    </xf>
    <xf numFmtId="0" fontId="2" fillId="6" borderId="0" xfId="0" applyFont="1" applyFill="1" applyAlignment="1">
      <alignment horizontal="center"/>
    </xf>
    <xf numFmtId="43" fontId="3" fillId="6" borderId="0" xfId="1" applyFont="1" applyFill="1" applyBorder="1" applyAlignment="1">
      <alignment horizontal="center"/>
    </xf>
    <xf numFmtId="43" fontId="3" fillId="6" borderId="0" xfId="1" applyFont="1" applyFill="1" applyBorder="1"/>
    <xf numFmtId="14" fontId="2" fillId="6" borderId="0" xfId="0" applyNumberFormat="1" applyFont="1" applyFill="1" applyAlignment="1">
      <alignment horizontal="center" wrapText="1"/>
    </xf>
    <xf numFmtId="14" fontId="3" fillId="6" borderId="0" xfId="0" applyNumberFormat="1" applyFont="1" applyFill="1" applyAlignment="1">
      <alignment horizontal="center"/>
    </xf>
    <xf numFmtId="49" fontId="2" fillId="6" borderId="0" xfId="0" applyNumberFormat="1" applyFont="1" applyFill="1" applyAlignment="1">
      <alignment horizontal="center" wrapText="1"/>
    </xf>
    <xf numFmtId="43" fontId="3" fillId="6" borderId="0" xfId="0" applyNumberFormat="1" applyFont="1" applyFill="1" applyAlignment="1">
      <alignment wrapText="1"/>
    </xf>
    <xf numFmtId="0" fontId="3" fillId="6" borderId="0" xfId="0" applyFont="1" applyFill="1" applyAlignment="1">
      <alignment wrapText="1"/>
    </xf>
    <xf numFmtId="0" fontId="2" fillId="7" borderId="0" xfId="0" applyFont="1" applyFill="1" applyAlignment="1">
      <alignment horizontal="center"/>
    </xf>
    <xf numFmtId="43" fontId="3" fillId="7" borderId="0" xfId="1" applyFont="1" applyFill="1" applyBorder="1" applyAlignment="1">
      <alignment horizontal="center"/>
    </xf>
    <xf numFmtId="14" fontId="2" fillId="7" borderId="0" xfId="0" applyNumberFormat="1" applyFont="1" applyFill="1" applyAlignment="1">
      <alignment horizontal="center" wrapText="1"/>
    </xf>
    <xf numFmtId="14" fontId="3" fillId="7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 wrapText="1"/>
    </xf>
    <xf numFmtId="43" fontId="3" fillId="7" borderId="0" xfId="0" applyNumberFormat="1" applyFont="1" applyFill="1" applyAlignment="1">
      <alignment wrapText="1"/>
    </xf>
    <xf numFmtId="0" fontId="3" fillId="7" borderId="0" xfId="0" applyFont="1" applyFill="1" applyAlignment="1">
      <alignment wrapText="1"/>
    </xf>
    <xf numFmtId="14" fontId="2" fillId="5" borderId="0" xfId="0" applyNumberFormat="1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9" fillId="4" borderId="0" xfId="0" applyFont="1" applyFill="1" applyAlignment="1">
      <alignment horizontal="center"/>
    </xf>
    <xf numFmtId="43" fontId="2" fillId="4" borderId="0" xfId="1" applyFont="1" applyFill="1" applyBorder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43" fontId="2" fillId="0" borderId="0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 wrapText="1"/>
    </xf>
    <xf numFmtId="43" fontId="2" fillId="5" borderId="0" xfId="1" applyFont="1" applyFill="1" applyBorder="1" applyAlignment="1">
      <alignment horizontal="center" wrapText="1"/>
    </xf>
    <xf numFmtId="43" fontId="2" fillId="5" borderId="0" xfId="1" applyFont="1" applyFill="1" applyBorder="1" applyAlignment="1">
      <alignment horizontal="center"/>
    </xf>
    <xf numFmtId="0" fontId="2" fillId="5" borderId="0" xfId="0" applyFont="1" applyFill="1" applyAlignment="1">
      <alignment horizontal="left" wrapText="1"/>
    </xf>
    <xf numFmtId="0" fontId="11" fillId="0" borderId="0" xfId="0" applyFont="1"/>
    <xf numFmtId="49" fontId="13" fillId="8" borderId="7" xfId="0" applyNumberFormat="1" applyFont="1" applyFill="1" applyBorder="1" applyAlignment="1">
      <alignment horizontal="center" wrapText="1"/>
    </xf>
    <xf numFmtId="49" fontId="13" fillId="5" borderId="4" xfId="0" applyNumberFormat="1" applyFont="1" applyFill="1" applyBorder="1" applyAlignment="1">
      <alignment horizontal="left" wrapText="1"/>
    </xf>
    <xf numFmtId="0" fontId="13" fillId="8" borderId="9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3" fillId="9" borderId="0" xfId="0" applyFont="1" applyFill="1" applyAlignment="1">
      <alignment wrapText="1"/>
    </xf>
    <xf numFmtId="43" fontId="3" fillId="9" borderId="0" xfId="0" applyNumberFormat="1" applyFont="1" applyFill="1" applyAlignment="1">
      <alignment wrapText="1"/>
    </xf>
    <xf numFmtId="49" fontId="2" fillId="9" borderId="0" xfId="0" applyNumberFormat="1" applyFont="1" applyFill="1" applyAlignment="1">
      <alignment horizontal="center" wrapText="1"/>
    </xf>
    <xf numFmtId="14" fontId="3" fillId="9" borderId="0" xfId="0" applyNumberFormat="1" applyFont="1" applyFill="1" applyAlignment="1">
      <alignment horizontal="center"/>
    </xf>
    <xf numFmtId="43" fontId="3" fillId="9" borderId="0" xfId="1" applyFont="1" applyFill="1" applyBorder="1" applyAlignment="1">
      <alignment horizontal="center"/>
    </xf>
    <xf numFmtId="14" fontId="2" fillId="9" borderId="0" xfId="0" applyNumberFormat="1" applyFont="1" applyFill="1" applyAlignment="1">
      <alignment horizontal="center" wrapText="1"/>
    </xf>
    <xf numFmtId="0" fontId="2" fillId="9" borderId="0" xfId="0" applyFont="1" applyFill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8" fillId="0" borderId="0" xfId="0" applyFont="1" applyFill="1"/>
    <xf numFmtId="14" fontId="0" fillId="0" borderId="0" xfId="0" applyNumberFormat="1" applyFill="1"/>
    <xf numFmtId="43" fontId="0" fillId="0" borderId="0" xfId="0" applyNumberFormat="1" applyFill="1"/>
    <xf numFmtId="0" fontId="14" fillId="1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0" xfId="0" applyFont="1"/>
    <xf numFmtId="49" fontId="2" fillId="5" borderId="0" xfId="0" applyNumberFormat="1" applyFont="1" applyFill="1" applyAlignment="1">
      <alignment horizontal="center" wrapText="1"/>
    </xf>
    <xf numFmtId="0" fontId="2" fillId="5" borderId="0" xfId="0" applyFont="1" applyFill="1" applyAlignment="1">
      <alignment horizontal="left" wrapText="1"/>
    </xf>
    <xf numFmtId="0" fontId="12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17" fillId="8" borderId="8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center"/>
    </xf>
    <xf numFmtId="0" fontId="17" fillId="8" borderId="8" xfId="0" applyFont="1" applyFill="1" applyBorder="1" applyAlignment="1">
      <alignment horizontal="center" wrapText="1"/>
    </xf>
    <xf numFmtId="0" fontId="17" fillId="8" borderId="0" xfId="0" applyFont="1" applyFill="1" applyBorder="1" applyAlignment="1">
      <alignment horizontal="center" wrapText="1"/>
    </xf>
    <xf numFmtId="0" fontId="13" fillId="8" borderId="8" xfId="0" applyFont="1" applyFill="1" applyBorder="1" applyAlignment="1">
      <alignment horizontal="left" wrapText="1"/>
    </xf>
    <xf numFmtId="0" fontId="13" fillId="8" borderId="0" xfId="0" applyFont="1" applyFill="1" applyBorder="1" applyAlignment="1">
      <alignment horizontal="left" wrapText="1"/>
    </xf>
    <xf numFmtId="0" fontId="12" fillId="8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4" fontId="2" fillId="5" borderId="0" xfId="0" applyNumberFormat="1" applyFont="1" applyFill="1" applyAlignment="1">
      <alignment horizontal="center"/>
    </xf>
    <xf numFmtId="43" fontId="2" fillId="5" borderId="0" xfId="1" applyFont="1" applyFill="1" applyBorder="1" applyAlignment="1">
      <alignment horizontal="center"/>
    </xf>
  </cellXfs>
  <cellStyles count="3">
    <cellStyle name="Millares" xfId="1" builtinId="3"/>
    <cellStyle name="Millares 2" xfId="2" xr:uid="{3D3157CD-801F-4797-98AF-16C17B3825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ED63F233-D028-49C7-A78F-BF64C2BA061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71F4BCC0-0407-491E-BFE4-E06A66B9EB6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BCD49585-9068-42C8-A81E-71A970AAA9E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938ABC88-8B5D-4DB0-B28C-C3D09865987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F747F80A-8FB5-4846-9E33-88216E5808B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C94025C-AC6E-4F4A-8C5E-8C9D5086952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3F3A3385-4027-408F-BBAB-2009312269C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ADE8164-B8D8-4EBF-973B-D166F75155D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3ADBD8B9-717B-43D1-BA2B-98E98BDC124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F23663A0-E0EB-49AA-B1E0-5B8712D7AC7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B41D015F-BC91-4513-BE8E-6BFB339CAE7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DAF302D4-44C3-45F7-9B32-E4518D5CB34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962B6E8A-0A7C-4340-83C3-F2DC5B94EB1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0D657D31-FFDC-4D81-AA2C-66B8576FC5B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D170E02-690E-4D0B-8DC4-2AE2D6A24F9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7EB0E40-2A91-4F33-8A8E-D5E26BFD589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6D43657F-A6EB-4E10-9896-5089016F458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C8B84C83-7DD3-4268-A92A-76132EE6C24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9C1F764A-647B-4BA1-8DF2-54E27CE6FB2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948C006C-F5A7-480F-B85F-4C550772CC2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2C1FFE55-3F94-40B8-851C-99F06A4E950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FB5B643C-7A29-43F5-A4E7-AA78D8F1900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6C4F5E36-7335-4F9D-91DE-C574DB4845C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2C8B1F1F-29D7-4794-8BCC-28DE6D64DAC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862D61A1-0AE1-4F1A-A0F4-49C0D7E479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A331E975-EAA0-42D3-9DDC-056D9C1578F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1CDB6202-76DD-4022-A9C4-B36E6A288A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74C0A55B-AC24-43EC-BA30-599AD5C346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0C71C076-6C9A-4F71-8CEB-F6B1E632AE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7FF79084-A278-4058-A8A2-129CC06F3A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E1531ED4-ECCA-4B5C-A450-FE83B87CA7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F8BFF8A-1C40-41F5-8E44-5D510D5BF4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C6072BDC-A13E-4F13-8D77-D17753301F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80206127-DA93-46BE-A217-461F6BD643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CA457354-6A22-442C-9A75-A7E29C102B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272F2914-8B91-4069-8221-60B83D90FF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5D84C1D7-7984-467C-A08E-BB4AD79187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6311B47F-ED86-4FA1-BFDD-6D7078BD2D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F2C9C880-B038-4428-9F3E-393838FE32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CCFFCD0-B129-4B0D-B28A-1BEA0D538B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E52EA350-25DB-446B-B6B3-F53DAC1B36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A5C60AD3-9F74-41BF-96B2-A488D2AB66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F3ACF998-D39A-4EB5-B02D-E9B18D777B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858E1B6B-E72F-4AD7-96C3-D1A643B2B6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5C9F5C2F-929D-4FE5-9F9B-A31A9CBFCF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035F75F-18CB-4FE5-B4AF-3B00F04608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D4025215-CFE7-4B00-848F-526E6EEAD1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F699CD26-D883-4A03-9B35-126385FE3E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952BDFDF-1C81-4C7C-9390-A65653F5AE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2F7688BF-C1AF-4F20-AAE7-FF9F6E304E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B4F801CF-E4D7-413F-A232-DB8836C7E3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B50AA922-2C6D-4A84-AE61-16920FAF87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A4EEF532-D19F-441E-939F-308306F727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415FC460-DD80-4CA0-A826-A262B7AF10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3872EFFF-83A4-48C3-9C25-BCEFAB67F8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B9B1C6FF-4C7E-4D8A-9AF7-D561685A28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4D4719BF-38FC-4785-BB35-3F98FC631D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B1B773C0-80FF-484B-AE8E-A4018F1322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BA736B9E-78EA-4769-9967-B3CFD07262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E185D76D-C760-4D75-8F86-6222303D82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5212C1ED-D130-4B0E-812C-07ED11E1C6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81DB19B8-3796-4167-B53A-3CEA5463EC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270B12FB-787C-43FA-91F5-8B77EA4618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EC828413-4C9B-403F-A964-0095E9D8AD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D6F88774-131A-49C0-850E-F5EC2CECC7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AD25A45C-145D-4524-AE77-CD6006220B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AF397FB3-D0BD-4399-8D22-CCD719F5E1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241DFAB7-D37D-4C8A-A41E-C343E5A19A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60A7D117-6A40-4F37-A8BC-EE0372E087E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D5C5669F-7110-4C12-9B4C-0F321336696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599AFEA7-1CEA-4F8B-9426-0DE9295F344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DFBEC52F-094A-40EC-86D1-7B7906A61B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1ED464BE-E237-495D-8BB9-EEC52BB9A16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E6F87FA1-2063-46C6-BA07-8DA9BD9F45C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12F8A3ED-47FC-4A4A-98CF-1B1633BBA78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D36A3BA-BC56-49A0-8ACD-EB38EA80B83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71E64DA3-5BE9-4715-9E52-3EF5D63E7D9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4DDFAFC2-F69F-47BC-BCB2-FB09795293D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9E311A16-405C-469B-8B87-2F923CD0BD4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52BC6642-444B-4EFE-8D72-C255CE6D8CB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6F3080DF-CC82-4779-A1AC-27EB5639748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2C88E490-6032-4EB4-A29D-71DD24A56D1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C755EB7C-716C-421F-A1DE-94BDC4D53C8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07520D68-E143-4E31-B83D-F9CBBC3E7CA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74202C07-01C4-4C1D-AFEB-7DEC6249FEE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DF90A39C-C34C-4C1D-8412-570C1D132B0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5AB7C6AF-ED3E-4A19-8E91-C322CCCBA6A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E429F163-87BE-4726-B782-C612518B413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4CF6C5A7-64C5-4957-9477-36F68979F6B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3F851BC8-E167-4196-B383-FD98C24D5AC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3B50486F-F23D-44EF-8017-E42A2DA6B07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2F58DCFB-A78C-420B-97EB-1E356BD3F4A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6E5645F9-3184-4719-9739-A5CE1F4195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BD6CCE9C-F614-4DD7-A8C6-AF7A6C2634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7ECDC89A-B8D7-4B96-9E47-17BFB12780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23D64D29-944B-4E4E-855F-3E8D691BB2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50491D90-B0F5-4F39-A513-57C66A731B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CEC6C396-F779-438C-AA31-2491FED044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1161AF57-A034-4DDD-859A-C8521B38FE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DA7BF261-6A77-45D7-AF85-FF54879151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2D3327EE-5D8D-4048-87F7-14A0BEED82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6768E146-3AA9-49B7-8EE5-EEE5762EE8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DAE5D2FA-196E-4061-AB46-12D9833649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BA368A74-F2D8-4214-B384-D5361DB051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F07C5A62-8455-4C69-A07D-A731586CE7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FBD1F97C-0F2E-418C-8BCE-E8AB429BB0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BCF0E130-784F-4D06-88DE-967FAE71C8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40524A46-1C9B-45ED-AAA1-4AB6B8407F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12568F91-0EDC-4714-8057-0EAEC3F708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7B313BF4-34FD-43CE-AF57-CF66AE06F9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6A935915-BD59-4482-9878-720F5B894A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F8496617-CD97-47E8-8A56-E3EC38389A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6ED8A0CA-6434-4AB0-B840-318C6CA729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1DE3C036-8CCF-4D04-85CB-652415A92B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98AE3657-D141-4987-93EE-69FDBE618C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D77E1538-AFA0-44CC-A836-80B748D982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5888E440-35A1-4055-8D87-82419E8210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B701F055-D509-4B42-9123-AF7CED9EA3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C09DD623-EC1F-4913-9526-151E332E02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C0D84AD4-B79F-4856-ABE6-31D905DB44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E09A34CE-A6C9-4EBB-BF9C-B5E30B28DA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8A659D25-DA93-44A2-9847-1FED0BE455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B1A8693B-11FC-4E25-AA5E-ADEAF4785E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2A788A32-A91B-4549-83B5-6C5432D003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D2003F68-E32B-4A42-A1B9-0C8D566891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81DF4EA8-17A4-427E-8BA9-F830320749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BDC73550-D2AD-4FCC-BD7D-F70EEF87BC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3E67C065-0B6B-40EC-870E-37DCABFE14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9D6FA040-D9A8-4E77-B552-C4A86CEF7B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96E17232-FCD7-4D0E-BB5C-94748E85B5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92B4FB79-A3B4-43E5-8947-5A5966C787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84C241F0-4B38-4D52-B0C6-A29320DEA5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C4455899-2F51-44F9-95C5-1F75FB45AF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69083FF8-8616-4C64-9DF7-E2B242A23D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BF51599C-1466-4365-AB93-AE0F45C696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96C62E47-EAE9-40A3-ACD9-FBBF6F4B19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13813C9C-5FAB-449B-8BE0-7C319346F8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B67A3157-F284-453E-A2D2-FC98BED9E6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9833FBF7-625E-469F-A8EC-B9F51BBE03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8787AE00-B576-4FD0-9E52-045FF6A626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115A0ADD-A123-49E8-B910-51D36AF5E6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E5910530-8043-49AB-998D-1C7B5B3BCE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42B2F484-CC9D-4376-9D27-96580B566D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FA5F77DF-45E0-4549-A123-02A73E830C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CDE69DF0-2EE0-4DE3-8872-9DA296C9CF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C6B66404-A57E-4C73-BEB7-A71F3AC6D3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8525EEE9-A4BD-44EE-97D2-B90EFAE4DA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DE6FB3DD-18E9-4994-9E75-78DE75EADE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43ADEAB0-F9DE-488B-AFC5-C60F748D09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A753BE50-5122-44AC-8253-DC50465931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2E00138D-D487-4EF3-A6ED-CC28073740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C77319F-625D-4320-B5DF-6AE303D794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F9A83C60-41AF-40F1-B6CF-B53F23025FA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2CBC58E9-9F22-4AC9-A665-269BC91A4D7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C4AAFA3D-FB8C-4139-B608-C1E9389BECC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8C7973C7-6891-4F5F-8750-5D8FC51108E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B1EF1C6F-EC97-4418-A1B8-8648AB7F312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0CFCC429-CE0F-4FDE-A607-24AC5AC5966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FB1FAEC3-37D8-4C98-B3A3-34DA7E91554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0DA29B58-5C62-4A85-84FD-E74E72DAC54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34F1DD4A-18CB-4DF2-860F-087AA66335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28CCA0C3-B2BA-4557-BCC7-12F0222037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7EFC742B-0847-44D7-AB95-590BA3CB1A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61F7A502-DDD2-45FE-BBBE-2ED9715B25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02F36609-395D-49FE-AD9C-57A4BBF0AE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EAB1F059-5B8A-4412-B843-E7D5C373B8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6DEF5976-931D-4345-BFF5-A70D1BA97F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8C9341C4-B093-4153-B61D-EF8C75D629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51938A40-6D4A-4918-B509-EF5E8959272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6434BD57-62AF-4A9F-9505-67EA57946E9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C2E944CB-BF6F-4D85-9096-15AABE66565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F86BE4E5-6180-408C-8ED2-CD1B7005303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27E10FA5-C9F4-4489-A49A-94198B3BC52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96E320CA-7071-4BE9-9CF8-7382DA4474D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FD6B718B-B458-476F-B346-FBCC971EBDD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B8789ED6-077B-4F66-A139-CF024B6CBB3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599F7F5A-0E6A-4CE9-847D-A9F5AEB245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B0347F35-B92D-443E-B8F6-A0E92F0C6D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B8B5E8AC-FDD5-4168-AF72-2803C2F52E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9677338F-ABA5-4906-9E7B-C3AAE02A08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22FBD6B5-B913-40DA-ACDD-D5A1F2B506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03D02FF6-F273-47A7-B9A8-A4D60D9630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58856912-D7AB-46C4-90E1-3A31507C62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D609DED7-66C5-4712-AA92-FB9E5CFABD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BB085B95-BAA7-4A6A-AAA2-7C71B83927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6C310B2F-B2FD-43DF-B0ED-94594946E0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4F469C87-645A-498D-92E6-FE50764746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068046DD-AD2C-4E23-850D-4C09636F64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689ECE76-5248-47A8-9EA3-E0FE5CD83D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D92D71CE-5DD4-4856-B3C9-FE92F04150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C6483330-3665-4ADB-B7B6-F27FD424EB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9ED2DA43-BFD6-4828-AD8B-4B44F7A6E8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8A3D6005-9DF5-4D19-8424-BC77A314B0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5B00FD02-5290-4AC0-AAFB-C09AC60BBA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D3FAF3FD-EA30-4792-9429-48F00605E0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0509C60E-EC7F-4426-839D-6A35B082DA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64E35B12-2D4B-4BEA-8BC2-72048E620F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3A96765B-4697-41E2-BC13-A5C04D331A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7B62B1E2-D849-4663-ADC9-A78D5E8ABA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97084AAF-B284-4CD5-AD39-D358CFB6E0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3D06D887-51CD-4E87-9FF4-ABC1DBB84D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B8B91C97-38EA-45A0-8FB8-A9930995D0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A39090B5-E5A7-4FDD-9399-168096B7A7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18ED9D57-7F71-4DFA-A163-0DB01979C7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70D08DA1-1A30-433C-B6A4-8819258590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EF1F2FF1-7640-4BB1-960B-1AEFE248C9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0B91CD64-28BF-499C-BFF5-82108FC1AB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627DFCD0-51A6-4C9D-AFFA-7D5C9FA9DD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064778E1-9FE8-48BC-96E4-37546F4119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501E511E-EFA1-44D1-83E1-58F556DDA4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A2B6C486-1927-41A3-B4FC-F3A6FD21A5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3F441F85-F523-4500-9A5C-BEBBBF54D3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64AAD49A-0465-4BB0-B4EC-C3274D7126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AD8902D9-63D5-4B47-9398-9E936417E5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25F12109-283A-4F5D-A68A-9B3B21F2A3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52A1865A-2FF6-404B-8F8E-3C8DC6172D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0DB0218F-D10D-42CD-8893-338C387902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5E4D514F-2B86-417C-8F23-ECFC63AF11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724BD9F3-1F58-4D1A-8926-1873080517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4E3A3ABC-5DEC-4321-B218-BF23616940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35D0BE9E-7DCD-4EE0-994F-464C52A507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16FF12BA-AA4C-4939-ADF5-62DF9AFEC9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6F2FC75C-D2F4-4D48-B8ED-A57DF60F09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9F40AD96-1B2A-4976-9FF2-348D8E08C3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83E0BB65-9856-4EC4-BFF5-63CA8D3666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DE10FBC1-645C-4028-8F41-738F430BD9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E8FBCB0C-BAFE-476A-BFB7-BF51CDB653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B0249479-06B5-4AC2-AF9A-D016C6CAE7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DDA9F31A-8DD6-401B-A564-6D3830AD25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BBB8608F-D121-41C3-9EFE-656DDB637C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7E5177FD-1D9D-4565-84A5-E7A021CA6C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A7CFB13C-EEBE-41D5-A3B0-0FB93D12C8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F0E7E34C-D36A-4D69-A8C8-0FCFBE8CF1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71069C24-516B-425C-B82B-8D1AE82727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3E0BFCD1-C8AB-4120-A79B-0C6A7B549F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9AEBFD45-071F-4403-9469-10D7135628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DA3F457B-37ED-4E5F-989E-75D0CE5D37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97A711BC-F085-4E44-A33F-D5E5757BB0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574DE587-E60E-41AD-930C-4A14E5D646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783D7214-9C22-4C24-ADD3-DA0F0C6DDB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D8D1A8D8-C888-4D20-A1C0-825B8D09EC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F27BFE24-0A2A-45F9-B66A-0497956035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81DB61CF-9327-4800-99D9-78309DAA31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5342E25D-D1E0-45CB-B7D5-13D65E44B8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C55341E8-47F9-475C-A79D-B34BB71599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691E62C7-7A14-4165-B6BB-63630A3179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D6F511A7-4581-4196-91ED-5F3040A2AB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951842E2-48A5-4E0C-A544-A82F2CE632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55CC9CD0-9EB1-4285-9881-0A1EEB2D8E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707EBD9F-FD95-409F-9FD5-0D0D95896A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3048A8AE-92D6-4A3E-A2AF-1A7FF936F7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40D7B140-884A-4506-B99A-EB088021CD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49B292D7-5002-4F1F-899B-4624D0DC5A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3DDA9660-E00C-4754-8A0B-A3DA77257C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F0EED17C-1AFD-4A8F-820C-EE5959678C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7B32C83D-4258-42A8-8BC6-592600B4AB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7D8E9557-A130-43AD-8740-4592DD3A4E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CB38457A-3561-4A77-9CB5-07BBDB1C38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58BFDDF7-174C-428B-B9F0-F29EB2A3E7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C6B508C9-184C-4EEE-91A7-58B5B599D1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2D946CA7-7FA8-4A0A-B6BA-1B9F9D775F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A7EBE10E-D68F-4AD2-A018-87DB167CFD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437BA144-DA5B-40E5-A6D8-2E80DC3CDF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09BA7353-CB59-409F-AA45-D1EFFAD788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F8E90BED-2B0D-4C32-8514-6F431035E79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404BC0DA-C754-491C-A6C0-F33C884B47B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4E1B9009-AA89-41FA-8E86-EB6D989F551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215B9A1E-6EC1-48E0-92A0-C36D1C25F29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31F71550-5299-46ED-83DB-A9CD5B93D39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FD965897-4DF2-46E8-AC2A-3E1A8178E5C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FB679BA8-FDAB-4FA0-BCAA-6999BB634F3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93DF6963-F99C-4EED-94BE-CA2F19ABFC7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60C175A3-0E51-439A-AA14-56DCFC54AD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F0BC7637-FCE7-40E7-B7C3-64D48C44B4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4696B6A8-44E2-4F1C-B12C-C649BF8235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E51922E5-CC92-46CF-A209-8BEA259915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960FF1B1-30FA-49D1-A9B1-E7E262FDA0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F60C18D2-4A5A-4B98-A1C4-7A71380414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653CC23C-DC0C-423E-B60C-8D86B96B39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B0DBBD6E-5ED9-4647-8A0E-E57B37C875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71E8B45B-B9DB-4D46-998F-8CC33A804E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35B9EFF3-E4A5-4348-BFB9-1C32EAEAB8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4C4267E2-72C6-40A8-9530-120754ED27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0BBFBBDE-4483-4385-9476-D8A2495D56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41F1D58A-7514-4D28-A62C-BB8D1F16AC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DF5B601C-3468-4D85-BECF-4F469E5DCE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E1E5EAEB-AFDF-4F64-B097-DA99B13F7D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24486E1E-C03C-4425-9D37-788EB48717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DB9862BE-ECF0-4B81-AA35-AE36D92A30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84FBAA30-E293-4E81-B299-66EC2000D2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336699F1-506E-4DF7-B35E-370D40551E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AF265249-9C5B-432F-88AA-18C9E7D615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273D7082-B3F7-410F-93A0-5DCEEDA184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0738E75E-2181-4626-ACE0-521C743B20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B5DFE7C3-E2B4-4130-B3E5-D8E0EAAAD5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012AAC1E-DAE7-445E-A864-81CC1A0971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F5FE699B-EB48-476A-AB77-FF83D32EF1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C8872323-E45A-4966-93F5-4BB223D928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19DCA4C9-725C-4438-9BC1-1BDB9A9389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94B2EDB4-35F0-48DD-B38B-5496F8BC09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405DB470-5B54-4056-931C-40E4A7CC5E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1ECAB7A1-4395-42A6-826A-74C1675C36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0248E9A0-37AE-4F6E-B3DF-B5670BF2FA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8CCC48DC-CDA6-413A-B020-43DFA8BF82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0E75413A-5D50-4212-9E59-7B3D333CF4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4ED51677-0967-4F8F-B505-1B683BE450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9B9DD9F8-E3E3-410B-ADF2-D2E51CB513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37E67A70-16F0-42A5-A5D5-4B8C2EB0B6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CCFBE334-4A21-4C35-8248-657328ACC9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92E196BA-8F82-4E48-A699-1B218E62A5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F2ACD153-C585-424B-A6B5-53C413BA96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3F757D67-8FF3-43E0-85E2-157D5119C0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C3A93926-5DF4-4843-8ADC-68BE69BAB7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F82E1B92-35BF-45D4-AEC1-EBBA1D2448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67242929-C69A-4BFA-AAE6-A3D3BA87F1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3BB014A3-2FF0-4241-BCAC-6B646DC904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1829CC8B-3E0A-42F0-9A59-98D15A1607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8A4A6E55-B2A3-4D7A-A973-AFBD4C6E9D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51283E3E-B932-4E9D-A3BB-DFBAE88029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2C276311-9895-481A-BD36-DA41425946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659DBBD9-EB78-4AB7-B0C8-8602F9ADA2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89702A38-6606-4285-8A3D-3756A200F5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B77C5EB3-48A7-42A3-BC00-D5E0D2F448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ACE03FD0-9F6F-475E-A5EB-D7C0D7C8CF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B887522A-694B-42FD-BB37-121F056182F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80EF27F4-F2F1-4809-A7A6-C559EBE4FC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8437608D-2465-400E-BBF0-59CC39DC01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EDBCAA93-AF49-4856-81F7-E5F4F37799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E63BF1D2-D0AD-49E4-B672-8A22ACBA16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8E218B0A-D722-4439-A67B-411EBE6CB7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DC772C87-0449-4353-8A14-667B911C7F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CF355EE3-53B1-45AF-A53A-2E0C6EBAB4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504C8EAE-9EC5-45A6-B2F2-BC0DE0EA08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CCF674A-1956-4DE6-A8EA-90ED19F923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3D4CFDE2-3F51-4E8B-9458-5E2770BCBA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07E9473C-B737-4CF8-AABF-116F28EA9F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F36E1064-A96D-40E2-B7CB-7D35D32062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DFD2A94F-D186-4F66-913C-E73487B818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F0C1B2A7-CB92-439A-B204-369971A55C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E6652C0D-0887-46CA-8465-F7C6559156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0EC2F300-BF9E-4648-AD39-8958170DBF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30726529-336E-4705-8006-1FAC8FD5C1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6AB1EF62-0F75-4C64-9C59-D11D3919A3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FC8191E6-ADA2-4F95-B1AE-F5A972A188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3039F6A2-9EC3-451D-98C6-B284CD043D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FE3B455A-AC0D-4E5B-9F33-52C1D39162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FDCFAABF-4088-4DC4-9401-F7ED0021A4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EBD66F71-BF02-49E9-AA33-A016DE9848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6848E0C4-1ADC-424E-BA9C-BD9606D269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5BD6BCA8-BA55-4CC8-9934-3D7DAD5651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A8896EA2-1185-4E80-9B5A-D759A04843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E2DFAB6F-B445-4E6D-97B3-F1B730B518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29336178-3F3B-4DD6-9B28-F41AEA93B9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5F04CAAC-3D39-4647-B12C-3AB4DF1B3E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818BB721-2676-4436-AEB7-12298C585E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9D4B79A9-BA38-4980-8444-A412836271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DA89FCD1-226D-4119-B943-32B80B2233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7F5D2AE7-8C39-4CDA-ADAB-98CDD7E1EB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B0420701-5F85-4B58-9B75-5D2DB350AB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8B03F8DD-4757-43E0-A36E-2C0A1C0B39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1C169184-541A-4D9D-8F29-A3B7E429F5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CD3927DC-2DE2-475A-9421-D979A08F00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B7B4CE76-BE1D-4957-B11D-586F8226B7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8E819CD0-5F9A-48C2-80D5-7E7475339F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3477ADBC-9047-46A7-9D05-B9A024D472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789D5ADE-DB71-44D9-AFB8-96C41AAF89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A2EB93E8-7554-496C-91B8-08BA75AE53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BF0B37C4-FA43-4C49-873C-53F09D226E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3E1C4F3F-1674-40F8-84D4-BE587D68D7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528A4164-C931-45CE-A121-D1C319CFB7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1181E83F-214D-4DDE-A3C9-71FFD1DEF4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71510A6A-358D-4139-93FC-1734EDB6D5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27DDD89B-590B-4500-802B-E937750BAA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61A6639D-7830-4278-A251-CFE11B5C23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3E816621-6592-4EA2-85C1-3380EE3A99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01D94A4E-CDCC-44C7-8FF3-02640729FB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2D14A31C-0673-4DBE-BCC1-11D6B021CF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07BC330F-2F8D-47D0-9FDE-8A8F49A558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019D07F4-329F-4DE9-8842-78E85C306A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EFFBEB1D-075B-46F3-8118-56595D3EEA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2640FDFC-4BA3-425B-B9CE-2D6E78F92A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DC07BCC0-317E-4497-9582-4C24B4A20C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D0F98F88-B998-4AB8-96D8-F9E2F06F7E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7982F04C-FB3A-456A-9981-2C7B2DCC8D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F3E97912-EEEE-44EB-95E9-9A26C79DA1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1A8881A2-B789-497E-8414-A820BCD3EF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544CB046-52F5-483D-B1F7-308EE40603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B2ED64D1-7005-41BD-88DC-3DF1253116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D0F9B1BE-F90B-42D7-AA0A-0B2320D205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1B062666-3343-4D1A-9AC9-731D440B0C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3B70A0FC-7D4C-486F-8162-A6830FA2AB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85A317D8-FFC0-4A34-B147-ACCA792AD3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DD627B83-FB95-42D0-B8CE-0179B5C133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E1FD1600-B236-44F8-91DE-2366742F79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530B38BF-6437-48AE-A091-1D5727F880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B9142675-0B0E-43C5-BB4A-31D3F6706E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F7F27297-0E02-4EAF-9F9D-3EB84AFF62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C6D1C110-DFE4-48E0-A8C9-E1FCF4D9DF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B6DB346A-D586-444F-8143-06E899B6A6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7DCFF7C1-4714-4CAF-972D-B818CAB90C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A602AFD5-6526-460B-B326-9BDA9498AB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09E12BD8-20A4-45C7-8970-0F28D6139D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C4BE121A-C1D7-4320-A1A1-9D9D32565F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4662A194-115F-477E-8E99-5A35196014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75973EB3-B7DD-4A78-A74B-E39A96775F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35E06625-0D9D-4823-9995-469CB5093A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37CE023D-9384-49AF-9CB9-6856B4E004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932B52E0-AE79-42CD-A282-3C98B263B2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828F3C50-54E1-4048-B91F-0C842F76D1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E754577F-1077-416C-BD7F-B368BFCAF4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26606CBA-AB9F-4977-94B3-CE2D1A1424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DA81880B-8DAB-44EF-9C30-4E05C58045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4D166668-2E6D-45A9-B045-4195F7CB39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4BF4B390-A074-4107-B6D1-3E675C027E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A239DA69-00A7-4653-B9E2-A84EF2C98B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8FD3D544-269A-4E4C-987C-1D3E9A790B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BD72B1A7-AFFE-4924-A44D-7548747D2B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77CD8A5D-529F-44E0-8043-7D6BB8FB57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983CEC03-99F8-4F94-AC40-3D6C1BDE67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85EE69E3-E815-4D6D-857B-B81DC57B7D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A989ADDA-40D5-4FD3-9E3E-2071CE2D58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00A1E8F9-2F3A-454C-8625-D016625AB9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B2BDB3DD-585B-4C80-8087-80EEC23785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3BEE8D41-4BB7-4DE4-985C-7461AEAB17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0B1A6511-7797-40C6-B8AD-32CA5CFA69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DEEE5BFC-498A-4D26-ADC9-7E6798DE9B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227F6D57-6C94-451D-B67C-058374ECC1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831B3F5A-C1F4-4AFA-A20C-97A8231E44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53701C79-886F-4BD4-9675-98A2A98F3F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8438D55D-9831-440D-8525-7FA9E1CB52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9F75E0AF-F373-4ECC-8A17-1965CEB01C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D7D730B7-BBE0-40EE-B6E7-612442B7D6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C225A174-1638-47BE-B84E-1CF47C7C60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18E0D5E8-E887-44F6-B6F7-8F7EFACC38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28EC8BDF-84FB-4B17-95F6-9A69BD8D7E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34097FFF-4DAD-4965-95CD-FECCDD2469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FA9B8CC8-5E85-4A30-905F-BA5461B139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ECF4258B-CB72-41A4-87F5-86B85D3E5A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23D8D320-1E27-4CB3-9A87-144D9708F4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C90B19DD-0583-4CEC-BF63-3A6C854C9A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DF0C77DA-CE98-47C6-AA86-6A47D9E596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33ACD2F3-46F6-4411-9ABA-001B6724E3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C2FEA786-9326-4C44-A3D8-21DB324E6F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3DD70116-E60A-4AD5-AC78-21ACBE9421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69054C0E-0473-4588-B8F7-C68E634CFD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6923122A-2F5B-41B0-B146-A30F3C52AE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F034A684-43B0-49E3-B916-1C678DC504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47E6BEEF-4DD2-42FD-847D-8887D3593E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20E98B93-AE8D-49BB-9AEB-3E91BEA844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D4C763F3-24EA-4D7F-AF24-6CBAF392C6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316D3A98-E62B-4FEC-BBF1-57BE0F6E5A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555D68DD-566C-446E-B491-584697D910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EB2CE174-4757-47F3-A049-5DB20FC985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3003C8C8-DB87-4C85-8810-465F848462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B160CE8D-3405-4B30-9BBA-0238D08924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7C005BAF-395C-4075-B941-38D1D026A7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361C7BCB-F957-47DC-8FA5-CF9EE2160B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942C0581-7960-4F3D-964D-BE95B528AB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788E2EC3-98EE-4C05-A9DB-C7FF3689E6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E25C3BCE-D9CA-482A-969E-A06F1015CD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8A150FDB-F406-4A04-B624-EC7A91DE97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FA2F54F7-0459-4A45-BA5A-494E6F6C00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F80F0F57-6A65-4EB8-AC3E-F99BA3630B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CE3047DD-31E0-4BCF-8277-60256F9CAB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DC593113-BC1F-4288-ADA6-34D56D9934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23552DAB-A0EB-46E4-881B-B5D1073636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03956EF2-00A3-43BE-A043-05340FB81B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9A7CC69F-2B30-4B95-9963-0C434C96CC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9162B483-10F0-40F0-BF14-F6F96DCFB1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4D289773-A244-42C7-B56E-2E5725483F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8117832F-5D57-4B43-9D9B-306563DCEF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7C9EF472-2432-4B19-9022-7743715A54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1F1AA38B-5508-40EC-BBA5-C8B9494FA2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3E934307-99E1-46D8-9202-E2BD2D430C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88EE46AA-3676-4C2D-92E7-9DEB05BED3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1C84F4A9-B889-4109-9BAA-2D223927B1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440081F9-47CB-4B12-B394-A4E2834C36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2C5A1DC0-1FA8-4A5A-9AB4-0C894C8CD6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70853337-D616-45A5-A5AC-8C45906DCC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FD57F6B8-63B6-4C41-AE98-68D55B619F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E5D32A1F-7D4F-4DDB-8A17-EC2D00537C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46670DD3-2FE1-4EF4-A0C5-5FB58747EA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40061E6A-4B0B-436E-854B-E579F6A765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725D2870-5950-439E-9EDB-7B0D5E5688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F802F640-FDBA-40F7-BFE1-AEE6D05A0E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C808F368-4CD4-44FF-BBF8-7D72FA9304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689A2C2E-1580-4C65-9E19-141C926E0A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84BA8B71-EB2B-41B4-8612-1EA1D1D065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2C761565-22A8-4D5A-B871-9DEF9F53C3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ADB398C7-66D1-45F5-AA99-96D4368CFE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BBFCDB2D-37C3-4E0B-817F-7563EED85E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F9BA3EDB-41F0-4643-8658-FA092596BA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326432E8-CD7C-4C3C-A11B-89BCEFE1A9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3894FEEB-D089-41B5-9B0A-89955570C6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46855569-4CE4-4F9E-9213-86B9F6B14C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F82A9E18-0166-4747-9D09-B501A9812E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34417396-57E6-4FE2-B6BC-F80651ADEC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7E128752-484C-48A8-A030-09A477A0AD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CD3E4066-EB4E-4D5F-872F-AE941834E2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8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BAB7AFE8-46FC-42CB-8D3C-51089CFE1D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2554941</xdr:colOff>
      <xdr:row>0</xdr:row>
      <xdr:rowOff>11206</xdr:rowOff>
    </xdr:from>
    <xdr:ext cx="1720776" cy="784412"/>
    <xdr:pic>
      <xdr:nvPicPr>
        <xdr:cNvPr id="502" name="Imagen 501">
          <a:extLst>
            <a:ext uri="{FF2B5EF4-FFF2-40B4-BE49-F238E27FC236}">
              <a16:creationId xmlns:a16="http://schemas.microsoft.com/office/drawing/2014/main" id="{CFB41875-E66A-4B48-9792-1CADEFB11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2554941" y="11206"/>
          <a:ext cx="1720776" cy="7844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0256-2D82-4019-B9B0-CC7B1B111057}">
  <sheetPr>
    <tabColor rgb="FFCCCCFF"/>
  </sheetPr>
  <dimension ref="A1:L274"/>
  <sheetViews>
    <sheetView tabSelected="1" zoomScale="85" zoomScaleNormal="85" workbookViewId="0">
      <selection activeCell="A2" sqref="A2:I2"/>
    </sheetView>
  </sheetViews>
  <sheetFormatPr baseColWidth="10" defaultColWidth="26.42578125" defaultRowHeight="15.75" x14ac:dyDescent="0.25"/>
  <cols>
    <col min="1" max="1" width="50.28515625" style="6" customWidth="1"/>
    <col min="2" max="2" width="41.28515625" style="6" customWidth="1"/>
    <col min="3" max="3" width="18.7109375" style="5" customWidth="1"/>
    <col min="4" max="4" width="19.5703125" style="5" customWidth="1"/>
    <col min="5" max="5" width="27.28515625" style="4" customWidth="1"/>
    <col min="6" max="6" width="20.5703125" style="3" customWidth="1"/>
    <col min="7" max="7" width="26.140625" style="2" customWidth="1"/>
    <col min="8" max="8" width="24" style="2" customWidth="1"/>
    <col min="9" max="9" width="16.85546875" style="1" customWidth="1"/>
    <col min="10" max="11" width="26.42578125" style="88"/>
  </cols>
  <sheetData>
    <row r="1" spans="1:11" s="95" customFormat="1" ht="20.25" x14ac:dyDescent="0.3">
      <c r="A1" s="102" t="s">
        <v>488</v>
      </c>
      <c r="B1" s="99"/>
      <c r="C1" s="99"/>
      <c r="D1" s="99"/>
      <c r="E1" s="99"/>
      <c r="F1" s="99"/>
      <c r="G1" s="99"/>
      <c r="H1" s="99"/>
      <c r="I1" s="99"/>
      <c r="J1" s="94"/>
      <c r="K1" s="94"/>
    </row>
    <row r="2" spans="1:11" s="95" customFormat="1" ht="18.75" x14ac:dyDescent="0.3">
      <c r="A2" s="103" t="s">
        <v>487</v>
      </c>
      <c r="B2" s="104"/>
      <c r="C2" s="104"/>
      <c r="D2" s="104"/>
      <c r="E2" s="104"/>
      <c r="F2" s="104"/>
      <c r="G2" s="104"/>
      <c r="H2" s="104"/>
      <c r="I2" s="104"/>
      <c r="J2" s="94"/>
      <c r="K2" s="94"/>
    </row>
    <row r="3" spans="1:11" s="95" customFormat="1" ht="20.25" customHeight="1" x14ac:dyDescent="0.3">
      <c r="A3" s="105" t="s">
        <v>486</v>
      </c>
      <c r="B3" s="106"/>
      <c r="C3" s="106"/>
      <c r="D3" s="106"/>
      <c r="E3" s="106"/>
      <c r="F3" s="106"/>
      <c r="G3" s="106"/>
      <c r="H3" s="106"/>
      <c r="I3" s="106"/>
      <c r="J3" s="94"/>
      <c r="K3" s="94"/>
    </row>
    <row r="4" spans="1:11" s="76" customFormat="1" ht="24.75" customHeight="1" x14ac:dyDescent="0.35">
      <c r="A4" s="107" t="s">
        <v>485</v>
      </c>
      <c r="B4" s="108"/>
      <c r="C4" s="108"/>
      <c r="D4" s="108"/>
      <c r="E4" s="108"/>
      <c r="F4" s="108"/>
      <c r="G4" s="108"/>
      <c r="H4" s="108"/>
      <c r="I4" s="108"/>
      <c r="J4" s="89"/>
      <c r="K4" s="89"/>
    </row>
    <row r="5" spans="1:11" s="76" customFormat="1" ht="27" customHeight="1" x14ac:dyDescent="0.35">
      <c r="A5" s="80"/>
      <c r="B5" s="79" t="s">
        <v>484</v>
      </c>
      <c r="C5" s="109"/>
      <c r="D5" s="98"/>
      <c r="E5" s="98"/>
      <c r="F5" s="98"/>
      <c r="G5" s="98"/>
      <c r="H5" s="98"/>
      <c r="I5" s="98"/>
      <c r="J5" s="89"/>
      <c r="K5" s="89"/>
    </row>
    <row r="6" spans="1:11" s="76" customFormat="1" ht="27.75" customHeight="1" thickBot="1" x14ac:dyDescent="0.4">
      <c r="A6" s="78"/>
      <c r="B6" s="77" t="s">
        <v>483</v>
      </c>
      <c r="C6" s="100"/>
      <c r="D6" s="101"/>
      <c r="E6" s="101"/>
      <c r="F6" s="101"/>
      <c r="G6" s="101"/>
      <c r="H6" s="101"/>
      <c r="I6" s="101"/>
      <c r="J6" s="89"/>
      <c r="K6" s="89"/>
    </row>
    <row r="7" spans="1:11" s="76" customFormat="1" ht="26.25" customHeight="1" x14ac:dyDescent="0.35">
      <c r="A7" s="93" t="s">
        <v>482</v>
      </c>
      <c r="B7" s="93" t="s">
        <v>481</v>
      </c>
      <c r="C7" s="93" t="s">
        <v>480</v>
      </c>
      <c r="D7" s="93" t="s">
        <v>479</v>
      </c>
      <c r="E7" s="93" t="s">
        <v>478</v>
      </c>
      <c r="F7" s="93" t="s">
        <v>477</v>
      </c>
      <c r="G7" s="93" t="s">
        <v>476</v>
      </c>
      <c r="H7" s="93" t="s">
        <v>475</v>
      </c>
      <c r="I7" s="93" t="s">
        <v>474</v>
      </c>
      <c r="J7" s="89"/>
      <c r="K7" s="89"/>
    </row>
    <row r="8" spans="1:11" s="76" customFormat="1" ht="4.5" customHeight="1" x14ac:dyDescent="0.35">
      <c r="A8" s="93"/>
      <c r="B8" s="93"/>
      <c r="C8" s="93"/>
      <c r="D8" s="93"/>
      <c r="E8" s="93"/>
      <c r="F8" s="93"/>
      <c r="G8" s="93"/>
      <c r="H8" s="93"/>
      <c r="I8" s="93"/>
      <c r="J8" s="89"/>
      <c r="K8" s="89"/>
    </row>
    <row r="9" spans="1:11" s="63" customFormat="1" ht="34.5" customHeight="1" x14ac:dyDescent="0.35">
      <c r="A9" s="66" t="s">
        <v>466</v>
      </c>
      <c r="B9" s="66" t="s">
        <v>465</v>
      </c>
      <c r="C9" s="21" t="s">
        <v>473</v>
      </c>
      <c r="D9" s="13">
        <v>43853</v>
      </c>
      <c r="E9" s="65">
        <v>121072.5</v>
      </c>
      <c r="F9" s="13">
        <v>43974</v>
      </c>
      <c r="G9" s="71"/>
      <c r="H9" s="65">
        <f>+E9-G9</f>
        <v>121072.5</v>
      </c>
      <c r="I9" s="64" t="s">
        <v>209</v>
      </c>
      <c r="J9" s="90"/>
      <c r="K9" s="90"/>
    </row>
    <row r="10" spans="1:11" s="63" customFormat="1" ht="21.75" customHeight="1" x14ac:dyDescent="0.35">
      <c r="A10" s="97" t="s">
        <v>472</v>
      </c>
      <c r="B10" s="97" t="s">
        <v>471</v>
      </c>
      <c r="C10" s="96" t="s">
        <v>470</v>
      </c>
      <c r="D10" s="112">
        <v>43861</v>
      </c>
      <c r="E10" s="113">
        <v>107932500</v>
      </c>
      <c r="F10" s="37"/>
      <c r="G10" s="73">
        <v>10000000</v>
      </c>
      <c r="H10" s="73">
        <v>0</v>
      </c>
      <c r="I10" s="64"/>
      <c r="J10" s="90"/>
      <c r="K10" s="90"/>
    </row>
    <row r="11" spans="1:11" s="63" customFormat="1" ht="42.75" customHeight="1" x14ac:dyDescent="0.35">
      <c r="A11" s="97"/>
      <c r="B11" s="97"/>
      <c r="C11" s="96"/>
      <c r="D11" s="112"/>
      <c r="E11" s="113"/>
      <c r="F11" s="60">
        <v>43982</v>
      </c>
      <c r="G11" s="73">
        <v>10000000</v>
      </c>
      <c r="H11" s="72">
        <v>47932500</v>
      </c>
      <c r="I11" s="64" t="s">
        <v>209</v>
      </c>
      <c r="J11" s="90"/>
      <c r="K11" s="90"/>
    </row>
    <row r="12" spans="1:11" s="63" customFormat="1" ht="42.75" customHeight="1" x14ac:dyDescent="0.35">
      <c r="A12" s="75"/>
      <c r="B12" s="75"/>
      <c r="C12" s="42"/>
      <c r="D12" s="60"/>
      <c r="E12" s="74"/>
      <c r="F12" s="37"/>
      <c r="G12" s="73">
        <v>20000000</v>
      </c>
      <c r="H12" s="72"/>
      <c r="I12" s="64"/>
      <c r="J12" s="90"/>
      <c r="K12" s="90"/>
    </row>
    <row r="13" spans="1:11" s="63" customFormat="1" ht="21.75" customHeight="1" x14ac:dyDescent="0.35">
      <c r="A13" s="75"/>
      <c r="B13" s="75"/>
      <c r="C13" s="42"/>
      <c r="D13" s="60"/>
      <c r="E13" s="74"/>
      <c r="F13" s="37"/>
      <c r="G13" s="73">
        <v>20000000</v>
      </c>
      <c r="H13" s="72"/>
      <c r="I13" s="64"/>
      <c r="J13" s="90"/>
      <c r="K13" s="90"/>
    </row>
    <row r="14" spans="1:11" s="63" customFormat="1" ht="21.95" customHeight="1" x14ac:dyDescent="0.35">
      <c r="A14" s="66" t="s">
        <v>469</v>
      </c>
      <c r="B14" s="66" t="s">
        <v>468</v>
      </c>
      <c r="C14" s="21" t="s">
        <v>467</v>
      </c>
      <c r="D14" s="13">
        <v>43818</v>
      </c>
      <c r="E14" s="65">
        <v>3934727.04</v>
      </c>
      <c r="F14" s="13">
        <v>43940</v>
      </c>
      <c r="G14" s="71"/>
      <c r="H14" s="65">
        <f>+E14-G14</f>
        <v>3934727.04</v>
      </c>
      <c r="I14" s="64" t="s">
        <v>209</v>
      </c>
      <c r="J14" s="90"/>
      <c r="K14" s="90"/>
    </row>
    <row r="15" spans="1:11" s="63" customFormat="1" ht="50.25" customHeight="1" x14ac:dyDescent="0.35">
      <c r="A15" s="66" t="s">
        <v>466</v>
      </c>
      <c r="B15" s="66" t="s">
        <v>465</v>
      </c>
      <c r="C15" s="21" t="s">
        <v>464</v>
      </c>
      <c r="D15" s="13">
        <v>43826</v>
      </c>
      <c r="E15" s="65">
        <v>64483.45</v>
      </c>
      <c r="F15" s="13">
        <v>43948</v>
      </c>
      <c r="G15" s="71"/>
      <c r="H15" s="65">
        <f>+E15</f>
        <v>64483.45</v>
      </c>
      <c r="I15" s="64" t="s">
        <v>209</v>
      </c>
      <c r="J15" s="90"/>
      <c r="K15" s="90"/>
    </row>
    <row r="16" spans="1:11" s="63" customFormat="1" ht="21.95" customHeight="1" x14ac:dyDescent="0.35">
      <c r="A16" s="66" t="s">
        <v>463</v>
      </c>
      <c r="B16" s="66" t="s">
        <v>462</v>
      </c>
      <c r="C16" s="21" t="s">
        <v>461</v>
      </c>
      <c r="D16" s="13">
        <v>43781</v>
      </c>
      <c r="E16" s="65">
        <v>12540000</v>
      </c>
      <c r="F16" s="13">
        <v>43902</v>
      </c>
      <c r="G16" s="71"/>
      <c r="H16" s="65">
        <f>+E16</f>
        <v>12540000</v>
      </c>
      <c r="I16" s="64" t="s">
        <v>209</v>
      </c>
      <c r="J16" s="90"/>
      <c r="K16" s="90"/>
    </row>
    <row r="17" spans="1:11" s="63" customFormat="1" ht="21.95" customHeight="1" x14ac:dyDescent="0.35">
      <c r="A17" s="66" t="s">
        <v>458</v>
      </c>
      <c r="B17" s="66" t="s">
        <v>460</v>
      </c>
      <c r="C17" s="21" t="s">
        <v>459</v>
      </c>
      <c r="D17" s="13">
        <v>44008</v>
      </c>
      <c r="E17" s="65">
        <v>31999500</v>
      </c>
      <c r="F17" s="13">
        <v>44130</v>
      </c>
      <c r="G17" s="71"/>
      <c r="H17" s="65">
        <f>+E17</f>
        <v>31999500</v>
      </c>
      <c r="I17" s="64" t="s">
        <v>209</v>
      </c>
      <c r="J17" s="90"/>
      <c r="K17" s="90"/>
    </row>
    <row r="18" spans="1:11" s="63" customFormat="1" ht="21.95" customHeight="1" x14ac:dyDescent="0.35">
      <c r="A18" s="66" t="s">
        <v>458</v>
      </c>
      <c r="B18" s="66" t="s">
        <v>457</v>
      </c>
      <c r="C18" s="21" t="s">
        <v>456</v>
      </c>
      <c r="D18" s="13">
        <v>44008</v>
      </c>
      <c r="E18" s="65">
        <v>17300000</v>
      </c>
      <c r="F18" s="13">
        <v>44130</v>
      </c>
      <c r="G18" s="71"/>
      <c r="H18" s="65">
        <f>+E18</f>
        <v>17300000</v>
      </c>
      <c r="I18" s="64" t="s">
        <v>209</v>
      </c>
      <c r="J18" s="90"/>
      <c r="K18" s="90"/>
    </row>
    <row r="19" spans="1:11" s="63" customFormat="1" ht="21.95" customHeight="1" x14ac:dyDescent="0.35">
      <c r="A19" s="66" t="s">
        <v>455</v>
      </c>
      <c r="B19" s="66" t="s">
        <v>6</v>
      </c>
      <c r="C19" s="21" t="s">
        <v>454</v>
      </c>
      <c r="D19" s="13">
        <v>44034</v>
      </c>
      <c r="E19" s="65">
        <v>354000</v>
      </c>
      <c r="F19" s="13">
        <v>44157</v>
      </c>
      <c r="G19" s="71"/>
      <c r="H19" s="65">
        <f>+E19-G19</f>
        <v>354000</v>
      </c>
      <c r="I19" s="64" t="s">
        <v>209</v>
      </c>
      <c r="J19" s="90"/>
      <c r="K19" s="90"/>
    </row>
    <row r="20" spans="1:11" s="63" customFormat="1" ht="21.95" customHeight="1" x14ac:dyDescent="0.35">
      <c r="A20" s="66" t="s">
        <v>453</v>
      </c>
      <c r="B20" s="66" t="s">
        <v>6</v>
      </c>
      <c r="C20" s="21" t="s">
        <v>452</v>
      </c>
      <c r="D20" s="13">
        <v>44036</v>
      </c>
      <c r="E20" s="65">
        <v>259600</v>
      </c>
      <c r="F20" s="13">
        <v>44159</v>
      </c>
      <c r="G20" s="71"/>
      <c r="H20" s="65">
        <f>+E20</f>
        <v>259600</v>
      </c>
      <c r="I20" s="64" t="s">
        <v>209</v>
      </c>
      <c r="J20" s="90"/>
      <c r="K20" s="90"/>
    </row>
    <row r="21" spans="1:11" s="63" customFormat="1" ht="21.95" customHeight="1" x14ac:dyDescent="0.35">
      <c r="A21" s="66" t="s">
        <v>451</v>
      </c>
      <c r="B21" s="66" t="s">
        <v>6</v>
      </c>
      <c r="C21" s="21" t="s">
        <v>231</v>
      </c>
      <c r="D21" s="13">
        <v>44027</v>
      </c>
      <c r="E21" s="65">
        <v>177000</v>
      </c>
      <c r="F21" s="13">
        <v>44150</v>
      </c>
      <c r="G21" s="71"/>
      <c r="H21" s="65">
        <f>+E21</f>
        <v>177000</v>
      </c>
      <c r="I21" s="64" t="s">
        <v>209</v>
      </c>
      <c r="J21" s="90"/>
      <c r="K21" s="90"/>
    </row>
    <row r="22" spans="1:11" s="63" customFormat="1" ht="21.95" customHeight="1" x14ac:dyDescent="0.35">
      <c r="A22" s="66" t="s">
        <v>450</v>
      </c>
      <c r="B22" s="66" t="s">
        <v>6</v>
      </c>
      <c r="C22" s="21" t="s">
        <v>449</v>
      </c>
      <c r="D22" s="13">
        <v>44035</v>
      </c>
      <c r="E22" s="65">
        <v>708000</v>
      </c>
      <c r="F22" s="13">
        <v>44150</v>
      </c>
      <c r="G22" s="71"/>
      <c r="H22" s="65">
        <f>+E22</f>
        <v>708000</v>
      </c>
      <c r="I22" s="64" t="s">
        <v>209</v>
      </c>
      <c r="J22" s="90"/>
      <c r="K22" s="90"/>
    </row>
    <row r="23" spans="1:11" s="63" customFormat="1" ht="21.95" customHeight="1" x14ac:dyDescent="0.35">
      <c r="A23" s="66" t="s">
        <v>448</v>
      </c>
      <c r="B23" s="66" t="s">
        <v>6</v>
      </c>
      <c r="C23" s="21" t="s">
        <v>447</v>
      </c>
      <c r="D23" s="13">
        <v>44034</v>
      </c>
      <c r="E23" s="65">
        <v>7965000</v>
      </c>
      <c r="F23" s="13">
        <v>44157</v>
      </c>
      <c r="G23" s="71"/>
      <c r="H23" s="65">
        <v>7965000</v>
      </c>
      <c r="I23" s="64" t="s">
        <v>209</v>
      </c>
      <c r="J23" s="90"/>
      <c r="K23" s="90"/>
    </row>
    <row r="24" spans="1:11" s="63" customFormat="1" ht="21.95" customHeight="1" x14ac:dyDescent="0.35">
      <c r="A24" s="66" t="s">
        <v>446</v>
      </c>
      <c r="B24" s="66" t="s">
        <v>6</v>
      </c>
      <c r="C24" s="21" t="s">
        <v>445</v>
      </c>
      <c r="D24" s="13">
        <v>44034</v>
      </c>
      <c r="E24" s="65">
        <v>1500000</v>
      </c>
      <c r="F24" s="13">
        <v>44157</v>
      </c>
      <c r="G24" s="71"/>
      <c r="H24" s="65">
        <f>+E24</f>
        <v>1500000</v>
      </c>
      <c r="I24" s="64" t="s">
        <v>209</v>
      </c>
      <c r="J24" s="90"/>
      <c r="K24" s="90"/>
    </row>
    <row r="25" spans="1:11" s="63" customFormat="1" ht="21.95" customHeight="1" x14ac:dyDescent="0.35">
      <c r="A25" s="66" t="s">
        <v>444</v>
      </c>
      <c r="B25" s="66" t="s">
        <v>6</v>
      </c>
      <c r="C25" s="21" t="s">
        <v>443</v>
      </c>
      <c r="D25" s="13">
        <v>44035</v>
      </c>
      <c r="E25" s="65">
        <v>1062000</v>
      </c>
      <c r="F25" s="13">
        <v>44158</v>
      </c>
      <c r="G25" s="71"/>
      <c r="H25" s="65">
        <f>+E25</f>
        <v>1062000</v>
      </c>
      <c r="I25" s="64" t="s">
        <v>209</v>
      </c>
      <c r="J25" s="90"/>
      <c r="K25" s="90"/>
    </row>
    <row r="26" spans="1:11" s="63" customFormat="1" ht="21.95" customHeight="1" x14ac:dyDescent="0.35">
      <c r="A26" s="66" t="s">
        <v>442</v>
      </c>
      <c r="B26" s="66" t="s">
        <v>6</v>
      </c>
      <c r="C26" s="21" t="s">
        <v>441</v>
      </c>
      <c r="D26" s="13">
        <v>44044</v>
      </c>
      <c r="E26" s="65">
        <v>180000</v>
      </c>
      <c r="F26" s="13">
        <v>44166</v>
      </c>
      <c r="G26" s="71"/>
      <c r="H26" s="65">
        <f t="shared" ref="H26:H31" si="0">+E26-G26</f>
        <v>180000</v>
      </c>
      <c r="I26" s="64" t="s">
        <v>209</v>
      </c>
      <c r="J26" s="90"/>
      <c r="K26" s="90"/>
    </row>
    <row r="27" spans="1:11" s="63" customFormat="1" ht="31.5" customHeight="1" x14ac:dyDescent="0.35">
      <c r="A27" s="66" t="s">
        <v>440</v>
      </c>
      <c r="B27" s="66" t="s">
        <v>28</v>
      </c>
      <c r="C27" s="21" t="s">
        <v>293</v>
      </c>
      <c r="D27" s="13">
        <v>44120</v>
      </c>
      <c r="E27" s="65">
        <v>26904</v>
      </c>
      <c r="F27" s="13">
        <v>44243</v>
      </c>
      <c r="G27" s="65"/>
      <c r="H27" s="65">
        <f t="shared" si="0"/>
        <v>26904</v>
      </c>
      <c r="I27" s="64" t="s">
        <v>209</v>
      </c>
      <c r="J27" s="90"/>
      <c r="K27" s="90"/>
    </row>
    <row r="28" spans="1:11" s="63" customFormat="1" ht="31.5" customHeight="1" x14ac:dyDescent="0.35">
      <c r="A28" s="66" t="s">
        <v>439</v>
      </c>
      <c r="B28" s="66" t="s">
        <v>28</v>
      </c>
      <c r="C28" s="21" t="s">
        <v>149</v>
      </c>
      <c r="D28" s="13">
        <v>44153</v>
      </c>
      <c r="E28" s="65">
        <v>59000</v>
      </c>
      <c r="F28" s="13">
        <v>44273</v>
      </c>
      <c r="G28" s="65"/>
      <c r="H28" s="65">
        <f t="shared" si="0"/>
        <v>59000</v>
      </c>
      <c r="I28" s="64" t="s">
        <v>209</v>
      </c>
      <c r="J28" s="90"/>
      <c r="K28" s="90"/>
    </row>
    <row r="29" spans="1:11" s="63" customFormat="1" ht="31.5" customHeight="1" x14ac:dyDescent="0.35">
      <c r="A29" s="66" t="s">
        <v>404</v>
      </c>
      <c r="B29" s="66" t="s">
        <v>403</v>
      </c>
      <c r="C29" s="21" t="s">
        <v>438</v>
      </c>
      <c r="D29" s="13">
        <v>44197</v>
      </c>
      <c r="E29" s="65">
        <v>990431.53</v>
      </c>
      <c r="F29" s="13">
        <v>44317</v>
      </c>
      <c r="G29" s="65"/>
      <c r="H29" s="65">
        <f t="shared" si="0"/>
        <v>990431.53</v>
      </c>
      <c r="I29" s="64" t="s">
        <v>209</v>
      </c>
      <c r="J29" s="90"/>
      <c r="K29" s="90"/>
    </row>
    <row r="30" spans="1:11" s="63" customFormat="1" ht="31.5" customHeight="1" x14ac:dyDescent="0.35">
      <c r="A30" s="66" t="s">
        <v>404</v>
      </c>
      <c r="B30" s="66" t="s">
        <v>437</v>
      </c>
      <c r="C30" s="21" t="s">
        <v>436</v>
      </c>
      <c r="D30" s="13">
        <v>44197</v>
      </c>
      <c r="E30" s="65">
        <v>1258798.32</v>
      </c>
      <c r="F30" s="13">
        <v>44317</v>
      </c>
      <c r="G30" s="65"/>
      <c r="H30" s="65">
        <f t="shared" si="0"/>
        <v>1258798.32</v>
      </c>
      <c r="I30" s="64" t="s">
        <v>209</v>
      </c>
      <c r="J30" s="90"/>
      <c r="K30" s="90"/>
    </row>
    <row r="31" spans="1:11" s="63" customFormat="1" ht="31.5" customHeight="1" x14ac:dyDescent="0.35">
      <c r="A31" s="66" t="s">
        <v>404</v>
      </c>
      <c r="B31" s="66" t="s">
        <v>435</v>
      </c>
      <c r="C31" s="21" t="s">
        <v>434</v>
      </c>
      <c r="D31" s="13">
        <v>44197</v>
      </c>
      <c r="E31" s="65">
        <v>66987.179999999993</v>
      </c>
      <c r="F31" s="13">
        <v>44317</v>
      </c>
      <c r="G31" s="65"/>
      <c r="H31" s="65">
        <f t="shared" si="0"/>
        <v>66987.179999999993</v>
      </c>
      <c r="I31" s="64" t="s">
        <v>209</v>
      </c>
      <c r="J31" s="90"/>
      <c r="K31" s="90"/>
    </row>
    <row r="32" spans="1:11" s="63" customFormat="1" ht="31.5" customHeight="1" x14ac:dyDescent="0.35">
      <c r="A32" s="66" t="s">
        <v>433</v>
      </c>
      <c r="B32" s="66" t="s">
        <v>432</v>
      </c>
      <c r="C32" s="21" t="s">
        <v>431</v>
      </c>
      <c r="D32" s="13">
        <v>44294</v>
      </c>
      <c r="E32" s="65">
        <v>583278.54</v>
      </c>
      <c r="F32" s="13">
        <v>44416</v>
      </c>
      <c r="G32" s="65"/>
      <c r="H32" s="65">
        <f>+E32</f>
        <v>583278.54</v>
      </c>
      <c r="I32" s="64" t="s">
        <v>209</v>
      </c>
      <c r="J32" s="90"/>
      <c r="K32" s="90"/>
    </row>
    <row r="33" spans="1:11" s="63" customFormat="1" ht="31.5" customHeight="1" x14ac:dyDescent="0.35">
      <c r="A33" s="66" t="s">
        <v>404</v>
      </c>
      <c r="B33" s="66" t="s">
        <v>403</v>
      </c>
      <c r="C33" s="21" t="s">
        <v>430</v>
      </c>
      <c r="D33" s="13">
        <v>44287</v>
      </c>
      <c r="E33" s="65">
        <v>66414.64</v>
      </c>
      <c r="F33" s="13">
        <v>44409</v>
      </c>
      <c r="G33" s="65"/>
      <c r="H33" s="65">
        <f>+E33</f>
        <v>66414.64</v>
      </c>
      <c r="I33" s="64" t="s">
        <v>209</v>
      </c>
      <c r="J33" s="90"/>
      <c r="K33" s="90"/>
    </row>
    <row r="34" spans="1:11" s="63" customFormat="1" ht="31.5" customHeight="1" x14ac:dyDescent="0.35">
      <c r="A34" s="66" t="s">
        <v>386</v>
      </c>
      <c r="B34" s="66" t="s">
        <v>411</v>
      </c>
      <c r="C34" s="21" t="s">
        <v>429</v>
      </c>
      <c r="D34" s="13">
        <v>44211</v>
      </c>
      <c r="E34" s="65">
        <v>9332435</v>
      </c>
      <c r="F34" s="13">
        <v>44331</v>
      </c>
      <c r="G34" s="65"/>
      <c r="H34" s="65">
        <f>+E34</f>
        <v>9332435</v>
      </c>
      <c r="I34" s="64" t="s">
        <v>209</v>
      </c>
      <c r="J34" s="90"/>
      <c r="K34" s="90"/>
    </row>
    <row r="35" spans="1:11" s="63" customFormat="1" ht="31.5" customHeight="1" x14ac:dyDescent="0.35">
      <c r="A35" s="66" t="s">
        <v>386</v>
      </c>
      <c r="B35" s="66" t="s">
        <v>411</v>
      </c>
      <c r="C35" s="21" t="s">
        <v>428</v>
      </c>
      <c r="D35" s="13">
        <v>44267</v>
      </c>
      <c r="E35" s="65">
        <v>4131355</v>
      </c>
      <c r="F35" s="13">
        <v>44389</v>
      </c>
      <c r="G35" s="65"/>
      <c r="H35" s="65">
        <f>+E35</f>
        <v>4131355</v>
      </c>
      <c r="I35" s="64" t="s">
        <v>209</v>
      </c>
      <c r="J35" s="90"/>
      <c r="K35" s="90"/>
    </row>
    <row r="36" spans="1:11" s="63" customFormat="1" ht="31.5" customHeight="1" x14ac:dyDescent="0.35">
      <c r="A36" s="70" t="s">
        <v>409</v>
      </c>
      <c r="B36" s="70" t="s">
        <v>28</v>
      </c>
      <c r="C36" s="36" t="s">
        <v>427</v>
      </c>
      <c r="D36" s="69">
        <v>44295</v>
      </c>
      <c r="E36" s="68">
        <v>265500</v>
      </c>
      <c r="F36" s="69">
        <v>44417</v>
      </c>
      <c r="G36" s="68">
        <v>265500</v>
      </c>
      <c r="H36" s="68">
        <v>0</v>
      </c>
      <c r="I36" s="67" t="s">
        <v>47</v>
      </c>
      <c r="J36" s="90"/>
      <c r="K36" s="90"/>
    </row>
    <row r="37" spans="1:11" s="63" customFormat="1" ht="31.5" customHeight="1" x14ac:dyDescent="0.35">
      <c r="A37" s="66" t="s">
        <v>404</v>
      </c>
      <c r="B37" s="66" t="s">
        <v>403</v>
      </c>
      <c r="C37" s="21" t="s">
        <v>426</v>
      </c>
      <c r="D37" s="13">
        <v>44287</v>
      </c>
      <c r="E37" s="65">
        <f>22404*58</f>
        <v>1299432</v>
      </c>
      <c r="F37" s="13">
        <v>44409</v>
      </c>
      <c r="G37" s="65"/>
      <c r="H37" s="65">
        <f>+E37</f>
        <v>1299432</v>
      </c>
      <c r="I37" s="64" t="s">
        <v>209</v>
      </c>
      <c r="J37" s="90"/>
      <c r="K37" s="90"/>
    </row>
    <row r="38" spans="1:11" s="63" customFormat="1" ht="31.5" customHeight="1" x14ac:dyDescent="0.35">
      <c r="A38" s="66" t="s">
        <v>404</v>
      </c>
      <c r="B38" s="66" t="s">
        <v>403</v>
      </c>
      <c r="C38" s="21" t="s">
        <v>425</v>
      </c>
      <c r="D38" s="13">
        <v>44285</v>
      </c>
      <c r="E38" s="65">
        <f>832*58</f>
        <v>48256</v>
      </c>
      <c r="F38" s="13">
        <v>44407</v>
      </c>
      <c r="G38" s="65"/>
      <c r="H38" s="65">
        <f>+E38</f>
        <v>48256</v>
      </c>
      <c r="I38" s="64" t="s">
        <v>209</v>
      </c>
      <c r="J38" s="90"/>
      <c r="K38" s="90"/>
    </row>
    <row r="39" spans="1:11" s="63" customFormat="1" ht="31.5" customHeight="1" x14ac:dyDescent="0.35">
      <c r="A39" s="66" t="s">
        <v>424</v>
      </c>
      <c r="B39" s="66" t="s">
        <v>6</v>
      </c>
      <c r="C39" s="21" t="s">
        <v>423</v>
      </c>
      <c r="D39" s="19">
        <v>44266</v>
      </c>
      <c r="E39" s="65">
        <v>151158</v>
      </c>
      <c r="F39" s="13">
        <v>44388</v>
      </c>
      <c r="G39" s="65"/>
      <c r="H39" s="65">
        <f>+E39</f>
        <v>151158</v>
      </c>
      <c r="I39" s="64" t="s">
        <v>209</v>
      </c>
      <c r="J39" s="90"/>
      <c r="K39" s="90"/>
    </row>
    <row r="40" spans="1:11" s="63" customFormat="1" ht="31.5" customHeight="1" x14ac:dyDescent="0.35">
      <c r="A40" s="66" t="s">
        <v>422</v>
      </c>
      <c r="B40" s="66" t="s">
        <v>216</v>
      </c>
      <c r="C40" s="21" t="s">
        <v>421</v>
      </c>
      <c r="D40" s="19">
        <v>44343</v>
      </c>
      <c r="E40" s="65">
        <v>29500</v>
      </c>
      <c r="F40" s="13">
        <v>44466</v>
      </c>
      <c r="G40" s="65"/>
      <c r="H40" s="65">
        <f>+E40</f>
        <v>29500</v>
      </c>
      <c r="I40" s="64" t="s">
        <v>209</v>
      </c>
      <c r="J40" s="90"/>
      <c r="K40" s="90"/>
    </row>
    <row r="41" spans="1:11" s="63" customFormat="1" ht="31.5" customHeight="1" x14ac:dyDescent="0.35">
      <c r="A41" s="66" t="s">
        <v>420</v>
      </c>
      <c r="B41" s="66" t="s">
        <v>419</v>
      </c>
      <c r="C41" s="21" t="s">
        <v>418</v>
      </c>
      <c r="D41" s="19">
        <v>44378</v>
      </c>
      <c r="E41" s="65">
        <v>188800</v>
      </c>
      <c r="F41" s="13">
        <v>44501</v>
      </c>
      <c r="G41" s="65"/>
      <c r="H41" s="65">
        <f>+E41</f>
        <v>188800</v>
      </c>
      <c r="I41" s="64" t="s">
        <v>209</v>
      </c>
      <c r="J41" s="90"/>
      <c r="K41" s="90"/>
    </row>
    <row r="42" spans="1:11" s="63" customFormat="1" ht="31.5" customHeight="1" x14ac:dyDescent="0.35">
      <c r="A42" s="66" t="s">
        <v>417</v>
      </c>
      <c r="B42" s="66" t="s">
        <v>216</v>
      </c>
      <c r="C42" s="21" t="s">
        <v>198</v>
      </c>
      <c r="D42" s="19">
        <v>44344</v>
      </c>
      <c r="E42" s="65">
        <v>64900</v>
      </c>
      <c r="F42" s="13">
        <v>44467</v>
      </c>
      <c r="G42" s="65"/>
      <c r="H42" s="65">
        <f t="shared" ref="H42:H58" si="1">+E42-G42</f>
        <v>64900</v>
      </c>
      <c r="I42" s="64" t="s">
        <v>209</v>
      </c>
      <c r="J42" s="90"/>
      <c r="K42" s="90"/>
    </row>
    <row r="43" spans="1:11" s="63" customFormat="1" ht="31.5" customHeight="1" x14ac:dyDescent="0.35">
      <c r="A43" s="66" t="s">
        <v>416</v>
      </c>
      <c r="B43" s="66" t="s">
        <v>6</v>
      </c>
      <c r="C43" s="21" t="s">
        <v>415</v>
      </c>
      <c r="D43" s="19">
        <v>44302</v>
      </c>
      <c r="E43" s="65">
        <v>157998.6</v>
      </c>
      <c r="F43" s="13">
        <v>44424</v>
      </c>
      <c r="G43" s="65"/>
      <c r="H43" s="65">
        <f t="shared" si="1"/>
        <v>157998.6</v>
      </c>
      <c r="I43" s="64" t="s">
        <v>209</v>
      </c>
      <c r="J43" s="90"/>
      <c r="K43" s="90"/>
    </row>
    <row r="44" spans="1:11" s="63" customFormat="1" ht="31.5" customHeight="1" x14ac:dyDescent="0.35">
      <c r="A44" s="66" t="s">
        <v>404</v>
      </c>
      <c r="B44" s="66" t="s">
        <v>414</v>
      </c>
      <c r="C44" s="21" t="s">
        <v>413</v>
      </c>
      <c r="D44" s="19">
        <v>44347</v>
      </c>
      <c r="E44" s="65">
        <v>66414.64</v>
      </c>
      <c r="F44" s="1" t="s">
        <v>412</v>
      </c>
      <c r="G44" s="65"/>
      <c r="H44" s="65">
        <f t="shared" si="1"/>
        <v>66414.64</v>
      </c>
      <c r="I44" s="64" t="s">
        <v>209</v>
      </c>
      <c r="J44" s="90"/>
      <c r="K44" s="90"/>
    </row>
    <row r="45" spans="1:11" s="63" customFormat="1" ht="31.5" customHeight="1" x14ac:dyDescent="0.35">
      <c r="A45" s="66" t="s">
        <v>386</v>
      </c>
      <c r="B45" s="66" t="s">
        <v>411</v>
      </c>
      <c r="C45" s="21" t="s">
        <v>410</v>
      </c>
      <c r="D45" s="19">
        <v>44298</v>
      </c>
      <c r="E45" s="65">
        <v>6449990</v>
      </c>
      <c r="F45" s="13">
        <v>44420</v>
      </c>
      <c r="G45" s="65"/>
      <c r="H45" s="65">
        <f t="shared" si="1"/>
        <v>6449990</v>
      </c>
      <c r="I45" s="64" t="s">
        <v>209</v>
      </c>
      <c r="J45" s="90"/>
      <c r="K45" s="90"/>
    </row>
    <row r="46" spans="1:11" s="63" customFormat="1" ht="31.5" customHeight="1" x14ac:dyDescent="0.35">
      <c r="A46" s="66" t="s">
        <v>409</v>
      </c>
      <c r="B46" s="66" t="s">
        <v>28</v>
      </c>
      <c r="C46" s="21" t="s">
        <v>61</v>
      </c>
      <c r="D46" s="19">
        <v>44354</v>
      </c>
      <c r="E46" s="65">
        <v>88500</v>
      </c>
      <c r="F46" s="13">
        <v>44476</v>
      </c>
      <c r="G46" s="65"/>
      <c r="H46" s="65">
        <f t="shared" si="1"/>
        <v>88500</v>
      </c>
      <c r="I46" s="64" t="s">
        <v>209</v>
      </c>
      <c r="J46" s="90"/>
      <c r="K46" s="90"/>
    </row>
    <row r="47" spans="1:11" s="63" customFormat="1" ht="31.5" customHeight="1" x14ac:dyDescent="0.35">
      <c r="A47" s="66" t="s">
        <v>408</v>
      </c>
      <c r="B47" s="66" t="s">
        <v>28</v>
      </c>
      <c r="C47" s="21" t="s">
        <v>198</v>
      </c>
      <c r="D47" s="19">
        <v>44427</v>
      </c>
      <c r="E47" s="65">
        <v>35400</v>
      </c>
      <c r="F47" s="13">
        <v>44549</v>
      </c>
      <c r="G47" s="65"/>
      <c r="H47" s="65">
        <f t="shared" si="1"/>
        <v>35400</v>
      </c>
      <c r="I47" s="64" t="s">
        <v>4</v>
      </c>
      <c r="J47" s="90"/>
      <c r="K47" s="90"/>
    </row>
    <row r="48" spans="1:11" s="63" customFormat="1" ht="31.5" customHeight="1" x14ac:dyDescent="0.35">
      <c r="A48" s="66" t="s">
        <v>407</v>
      </c>
      <c r="B48" s="66" t="s">
        <v>28</v>
      </c>
      <c r="C48" s="21" t="s">
        <v>406</v>
      </c>
      <c r="D48" s="19">
        <v>44391</v>
      </c>
      <c r="E48" s="65">
        <v>17700</v>
      </c>
      <c r="F48" s="13">
        <v>44514</v>
      </c>
      <c r="G48" s="65"/>
      <c r="H48" s="65">
        <f t="shared" si="1"/>
        <v>17700</v>
      </c>
      <c r="I48" s="64" t="s">
        <v>209</v>
      </c>
      <c r="J48" s="90"/>
      <c r="K48" s="90"/>
    </row>
    <row r="49" spans="1:9" x14ac:dyDescent="0.25">
      <c r="A49" s="6" t="s">
        <v>404</v>
      </c>
      <c r="B49" s="8" t="s">
        <v>403</v>
      </c>
      <c r="C49" s="21" t="s">
        <v>405</v>
      </c>
      <c r="D49" s="20">
        <v>44409</v>
      </c>
      <c r="E49" s="18">
        <v>66758.16</v>
      </c>
      <c r="F49" s="19">
        <v>44531</v>
      </c>
      <c r="H49" s="18">
        <f t="shared" si="1"/>
        <v>66758.16</v>
      </c>
      <c r="I49" s="1" t="s">
        <v>209</v>
      </c>
    </row>
    <row r="50" spans="1:9" x14ac:dyDescent="0.25">
      <c r="A50" s="6" t="s">
        <v>404</v>
      </c>
      <c r="B50" s="8" t="s">
        <v>403</v>
      </c>
      <c r="C50" s="21" t="s">
        <v>402</v>
      </c>
      <c r="D50" s="20">
        <v>44440</v>
      </c>
      <c r="E50" s="18">
        <v>66414.64</v>
      </c>
      <c r="F50" s="19">
        <v>44562</v>
      </c>
      <c r="H50" s="18">
        <f t="shared" si="1"/>
        <v>66414.64</v>
      </c>
      <c r="I50" s="1" t="s">
        <v>4</v>
      </c>
    </row>
    <row r="51" spans="1:9" x14ac:dyDescent="0.25">
      <c r="A51" s="6" t="s">
        <v>401</v>
      </c>
      <c r="B51" s="8" t="s">
        <v>6</v>
      </c>
      <c r="C51" s="21" t="s">
        <v>400</v>
      </c>
      <c r="D51" s="20">
        <v>44469</v>
      </c>
      <c r="E51" s="62">
        <v>29500</v>
      </c>
      <c r="F51" s="13">
        <v>44591</v>
      </c>
      <c r="H51" s="62">
        <f t="shared" si="1"/>
        <v>29500</v>
      </c>
      <c r="I51" s="1" t="s">
        <v>4</v>
      </c>
    </row>
    <row r="52" spans="1:9" ht="110.25" x14ac:dyDescent="0.25">
      <c r="A52" s="28" t="s">
        <v>399</v>
      </c>
      <c r="B52" s="27" t="s">
        <v>398</v>
      </c>
      <c r="C52" s="26" t="s">
        <v>397</v>
      </c>
      <c r="D52" s="25">
        <v>44352</v>
      </c>
      <c r="E52" s="23">
        <v>12425900</v>
      </c>
      <c r="F52" s="61">
        <v>44474</v>
      </c>
      <c r="G52" s="23">
        <v>12425900</v>
      </c>
      <c r="H52" s="23">
        <f t="shared" si="1"/>
        <v>0</v>
      </c>
      <c r="I52" s="22" t="s">
        <v>47</v>
      </c>
    </row>
    <row r="53" spans="1:9" x14ac:dyDescent="0.25">
      <c r="A53" s="6" t="s">
        <v>396</v>
      </c>
      <c r="B53" s="8" t="s">
        <v>6</v>
      </c>
      <c r="C53" s="21" t="s">
        <v>395</v>
      </c>
      <c r="D53" s="20">
        <v>44490</v>
      </c>
      <c r="E53" s="18">
        <v>3200550.58</v>
      </c>
      <c r="F53" s="13">
        <v>44613</v>
      </c>
      <c r="H53" s="18">
        <f t="shared" si="1"/>
        <v>3200550.58</v>
      </c>
      <c r="I53" s="1" t="s">
        <v>4</v>
      </c>
    </row>
    <row r="54" spans="1:9" x14ac:dyDescent="0.25">
      <c r="A54" s="6" t="s">
        <v>394</v>
      </c>
      <c r="B54" s="8" t="s">
        <v>28</v>
      </c>
      <c r="C54" s="21" t="s">
        <v>393</v>
      </c>
      <c r="D54" s="20">
        <v>44265</v>
      </c>
      <c r="E54" s="18">
        <v>106200</v>
      </c>
      <c r="F54" s="13">
        <v>44387</v>
      </c>
      <c r="H54" s="18">
        <f t="shared" si="1"/>
        <v>106200</v>
      </c>
      <c r="I54" s="1" t="s">
        <v>4</v>
      </c>
    </row>
    <row r="55" spans="1:9" x14ac:dyDescent="0.25">
      <c r="A55" s="6" t="s">
        <v>392</v>
      </c>
      <c r="B55" s="8" t="s">
        <v>6</v>
      </c>
      <c r="C55" s="21" t="s">
        <v>391</v>
      </c>
      <c r="D55" s="20">
        <v>44508</v>
      </c>
      <c r="E55" s="18">
        <v>400000</v>
      </c>
      <c r="F55" s="13">
        <v>44628</v>
      </c>
      <c r="H55" s="18">
        <f t="shared" si="1"/>
        <v>400000</v>
      </c>
      <c r="I55" s="1" t="s">
        <v>4</v>
      </c>
    </row>
    <row r="56" spans="1:9" x14ac:dyDescent="0.25">
      <c r="A56" s="44" t="s">
        <v>272</v>
      </c>
      <c r="B56" s="43" t="s">
        <v>6</v>
      </c>
      <c r="C56" s="42" t="s">
        <v>390</v>
      </c>
      <c r="D56" s="41">
        <v>44515</v>
      </c>
      <c r="E56" s="38">
        <v>23600</v>
      </c>
      <c r="F56" s="60">
        <v>44635</v>
      </c>
      <c r="G56" s="38">
        <v>23600</v>
      </c>
      <c r="H56" s="38">
        <f t="shared" si="1"/>
        <v>0</v>
      </c>
      <c r="I56" s="37" t="s">
        <v>4</v>
      </c>
    </row>
    <row r="57" spans="1:9" ht="63" x14ac:dyDescent="0.25">
      <c r="A57" s="44" t="s">
        <v>389</v>
      </c>
      <c r="B57" s="43" t="s">
        <v>388</v>
      </c>
      <c r="C57" s="42" t="s">
        <v>387</v>
      </c>
      <c r="D57" s="41">
        <v>44497</v>
      </c>
      <c r="E57" s="38">
        <v>1159305.1599999999</v>
      </c>
      <c r="F57" s="60">
        <v>44620</v>
      </c>
      <c r="G57" s="39">
        <v>231861.03</v>
      </c>
      <c r="H57" s="38">
        <f t="shared" si="1"/>
        <v>927444.12999999989</v>
      </c>
      <c r="I57" s="37" t="s">
        <v>4</v>
      </c>
    </row>
    <row r="58" spans="1:9" x14ac:dyDescent="0.25">
      <c r="A58" s="6" t="s">
        <v>386</v>
      </c>
      <c r="B58" s="8" t="s">
        <v>385</v>
      </c>
      <c r="C58" s="21" t="s">
        <v>384</v>
      </c>
      <c r="D58" s="20">
        <v>44500</v>
      </c>
      <c r="E58" s="18">
        <v>4839700</v>
      </c>
      <c r="F58" s="13">
        <v>44620</v>
      </c>
      <c r="H58" s="18">
        <f t="shared" si="1"/>
        <v>4839700</v>
      </c>
      <c r="I58" s="1" t="s">
        <v>4</v>
      </c>
    </row>
    <row r="59" spans="1:9" ht="47.25" x14ac:dyDescent="0.25">
      <c r="A59" s="6" t="s">
        <v>302</v>
      </c>
      <c r="B59" s="8" t="s">
        <v>383</v>
      </c>
      <c r="C59" s="21" t="s">
        <v>382</v>
      </c>
      <c r="D59" s="20">
        <v>44523</v>
      </c>
      <c r="E59" s="18">
        <v>590000</v>
      </c>
      <c r="F59" s="13">
        <v>44643</v>
      </c>
      <c r="H59" s="18">
        <v>590000</v>
      </c>
      <c r="I59" s="1" t="s">
        <v>4</v>
      </c>
    </row>
    <row r="60" spans="1:9" x14ac:dyDescent="0.25">
      <c r="A60" s="6" t="s">
        <v>381</v>
      </c>
      <c r="B60" s="8" t="s">
        <v>6</v>
      </c>
      <c r="C60" s="21" t="s">
        <v>380</v>
      </c>
      <c r="D60" s="20">
        <v>44523</v>
      </c>
      <c r="E60" s="18">
        <v>40000</v>
      </c>
      <c r="F60" s="13">
        <v>44643</v>
      </c>
      <c r="H60" s="18">
        <v>40000</v>
      </c>
      <c r="I60" s="1" t="s">
        <v>4</v>
      </c>
    </row>
    <row r="61" spans="1:9" x14ac:dyDescent="0.25">
      <c r="A61" s="6" t="s">
        <v>379</v>
      </c>
      <c r="B61" s="8" t="s">
        <v>28</v>
      </c>
      <c r="C61" s="21" t="s">
        <v>378</v>
      </c>
      <c r="D61" s="20">
        <v>44517</v>
      </c>
      <c r="E61" s="18">
        <v>106200</v>
      </c>
      <c r="F61" s="13">
        <v>44637</v>
      </c>
      <c r="H61" s="18">
        <f t="shared" ref="H61:H84" si="2">+E61-G61</f>
        <v>106200</v>
      </c>
      <c r="I61" s="1" t="s">
        <v>4</v>
      </c>
    </row>
    <row r="62" spans="1:9" x14ac:dyDescent="0.25">
      <c r="A62" s="59" t="s">
        <v>302</v>
      </c>
      <c r="B62" s="58" t="s">
        <v>6</v>
      </c>
      <c r="C62" s="57" t="s">
        <v>377</v>
      </c>
      <c r="D62" s="56">
        <v>44516</v>
      </c>
      <c r="E62" s="54">
        <v>590000</v>
      </c>
      <c r="F62" s="55">
        <v>44881</v>
      </c>
      <c r="G62" s="54">
        <v>590000</v>
      </c>
      <c r="H62" s="54">
        <f t="shared" si="2"/>
        <v>0</v>
      </c>
      <c r="I62" s="53" t="s">
        <v>47</v>
      </c>
    </row>
    <row r="63" spans="1:9" x14ac:dyDescent="0.25">
      <c r="A63" s="6" t="s">
        <v>376</v>
      </c>
      <c r="B63" s="8" t="s">
        <v>6</v>
      </c>
      <c r="C63" s="21" t="s">
        <v>375</v>
      </c>
      <c r="D63" s="20">
        <v>44532</v>
      </c>
      <c r="E63" s="18">
        <v>60000</v>
      </c>
      <c r="F63" s="19">
        <v>44653</v>
      </c>
      <c r="H63" s="18">
        <f t="shared" si="2"/>
        <v>60000</v>
      </c>
      <c r="I63" s="1" t="s">
        <v>4</v>
      </c>
    </row>
    <row r="64" spans="1:9" x14ac:dyDescent="0.25">
      <c r="A64" s="52" t="s">
        <v>133</v>
      </c>
      <c r="B64" s="51" t="s">
        <v>374</v>
      </c>
      <c r="C64" s="50" t="s">
        <v>373</v>
      </c>
      <c r="D64" s="49">
        <v>44462</v>
      </c>
      <c r="E64" s="46">
        <v>30498000</v>
      </c>
      <c r="F64" s="48">
        <v>44584</v>
      </c>
      <c r="G64" s="47">
        <v>13000000</v>
      </c>
      <c r="H64" s="46">
        <f t="shared" si="2"/>
        <v>17498000</v>
      </c>
      <c r="I64" s="45" t="s">
        <v>4</v>
      </c>
    </row>
    <row r="65" spans="1:9" ht="31.5" x14ac:dyDescent="0.25">
      <c r="A65" s="6" t="s">
        <v>26</v>
      </c>
      <c r="B65" s="8" t="s">
        <v>372</v>
      </c>
      <c r="C65" s="21" t="s">
        <v>371</v>
      </c>
      <c r="D65" s="20">
        <v>44529</v>
      </c>
      <c r="E65" s="18">
        <v>1173828.9099999999</v>
      </c>
      <c r="F65" s="19">
        <v>44649</v>
      </c>
      <c r="H65" s="18">
        <f t="shared" si="2"/>
        <v>1173828.9099999999</v>
      </c>
      <c r="I65" s="1" t="s">
        <v>4</v>
      </c>
    </row>
    <row r="66" spans="1:9" ht="31.5" x14ac:dyDescent="0.25">
      <c r="A66" s="6" t="s">
        <v>122</v>
      </c>
      <c r="B66" s="8" t="s">
        <v>370</v>
      </c>
      <c r="C66" s="21" t="s">
        <v>369</v>
      </c>
      <c r="D66" s="20">
        <v>44469</v>
      </c>
      <c r="E66" s="18">
        <v>52215000</v>
      </c>
      <c r="F66" s="19">
        <v>44591</v>
      </c>
      <c r="G66" s="18"/>
      <c r="H66" s="18">
        <f t="shared" si="2"/>
        <v>52215000</v>
      </c>
      <c r="I66" s="1" t="s">
        <v>4</v>
      </c>
    </row>
    <row r="67" spans="1:9" x14ac:dyDescent="0.25">
      <c r="A67" s="28" t="s">
        <v>185</v>
      </c>
      <c r="B67" s="27" t="s">
        <v>6</v>
      </c>
      <c r="C67" s="26" t="s">
        <v>368</v>
      </c>
      <c r="D67" s="25">
        <v>44546</v>
      </c>
      <c r="E67" s="23">
        <v>93767.52</v>
      </c>
      <c r="F67" s="24">
        <v>44667</v>
      </c>
      <c r="G67" s="23">
        <v>93767.52</v>
      </c>
      <c r="H67" s="23">
        <f t="shared" si="2"/>
        <v>0</v>
      </c>
      <c r="I67" s="22" t="s">
        <v>47</v>
      </c>
    </row>
    <row r="68" spans="1:9" ht="47.25" x14ac:dyDescent="0.25">
      <c r="A68" s="44" t="s">
        <v>367</v>
      </c>
      <c r="B68" s="43" t="s">
        <v>366</v>
      </c>
      <c r="C68" s="42" t="s">
        <v>365</v>
      </c>
      <c r="D68" s="41">
        <v>44540</v>
      </c>
      <c r="E68" s="38">
        <v>11021288.5</v>
      </c>
      <c r="F68" s="40">
        <v>44661</v>
      </c>
      <c r="G68" s="39">
        <v>7468785.71</v>
      </c>
      <c r="H68" s="38">
        <f t="shared" si="2"/>
        <v>3552502.79</v>
      </c>
      <c r="I68" s="37" t="s">
        <v>4</v>
      </c>
    </row>
    <row r="69" spans="1:9" x14ac:dyDescent="0.25">
      <c r="A69" s="35" t="s">
        <v>364</v>
      </c>
      <c r="B69" s="34" t="s">
        <v>363</v>
      </c>
      <c r="C69" s="36" t="s">
        <v>218</v>
      </c>
      <c r="D69" s="33">
        <v>44543</v>
      </c>
      <c r="E69" s="31">
        <v>1122057.28</v>
      </c>
      <c r="F69" s="32">
        <v>44664</v>
      </c>
      <c r="G69" s="31">
        <v>1122057.28</v>
      </c>
      <c r="H69" s="31">
        <f t="shared" si="2"/>
        <v>0</v>
      </c>
      <c r="I69" s="30" t="s">
        <v>47</v>
      </c>
    </row>
    <row r="70" spans="1:9" ht="63" x14ac:dyDescent="0.25">
      <c r="A70" s="6" t="s">
        <v>23</v>
      </c>
      <c r="B70" s="8" t="s">
        <v>362</v>
      </c>
      <c r="C70" s="21" t="s">
        <v>361</v>
      </c>
      <c r="D70" s="20">
        <v>44540</v>
      </c>
      <c r="E70" s="18">
        <v>9053200</v>
      </c>
      <c r="F70" s="19">
        <v>44661</v>
      </c>
      <c r="H70" s="18">
        <f t="shared" si="2"/>
        <v>9053200</v>
      </c>
      <c r="I70" s="1" t="s">
        <v>4</v>
      </c>
    </row>
    <row r="71" spans="1:9" x14ac:dyDescent="0.25">
      <c r="A71" s="35" t="s">
        <v>46</v>
      </c>
      <c r="B71" s="34" t="s">
        <v>360</v>
      </c>
      <c r="C71" s="36" t="s">
        <v>359</v>
      </c>
      <c r="D71" s="33">
        <v>44537</v>
      </c>
      <c r="E71" s="31">
        <v>642651.6</v>
      </c>
      <c r="F71" s="32">
        <v>44658</v>
      </c>
      <c r="G71" s="31">
        <v>642651.6</v>
      </c>
      <c r="H71" s="31">
        <f t="shared" si="2"/>
        <v>0</v>
      </c>
      <c r="I71" s="30" t="s">
        <v>47</v>
      </c>
    </row>
    <row r="72" spans="1:9" x14ac:dyDescent="0.25">
      <c r="A72" s="28" t="s">
        <v>358</v>
      </c>
      <c r="B72" s="27" t="s">
        <v>357</v>
      </c>
      <c r="C72" s="26" t="s">
        <v>356</v>
      </c>
      <c r="D72" s="25">
        <v>44519</v>
      </c>
      <c r="E72" s="23">
        <v>508521</v>
      </c>
      <c r="F72" s="24">
        <v>44639</v>
      </c>
      <c r="G72" s="23">
        <v>508521</v>
      </c>
      <c r="H72" s="23">
        <f t="shared" si="2"/>
        <v>0</v>
      </c>
      <c r="I72" s="22" t="s">
        <v>47</v>
      </c>
    </row>
    <row r="73" spans="1:9" x14ac:dyDescent="0.25">
      <c r="A73" s="35" t="s">
        <v>355</v>
      </c>
      <c r="B73" s="34" t="s">
        <v>354</v>
      </c>
      <c r="C73" s="36" t="s">
        <v>353</v>
      </c>
      <c r="D73" s="33">
        <v>44537</v>
      </c>
      <c r="E73" s="31">
        <v>287330</v>
      </c>
      <c r="F73" s="32">
        <v>44658</v>
      </c>
      <c r="G73" s="31">
        <v>287330</v>
      </c>
      <c r="H73" s="31">
        <f t="shared" si="2"/>
        <v>0</v>
      </c>
      <c r="I73" s="30" t="s">
        <v>47</v>
      </c>
    </row>
    <row r="74" spans="1:9" x14ac:dyDescent="0.25">
      <c r="A74" s="28" t="s">
        <v>185</v>
      </c>
      <c r="B74" s="27" t="s">
        <v>6</v>
      </c>
      <c r="C74" s="26" t="s">
        <v>352</v>
      </c>
      <c r="D74" s="25">
        <v>44531</v>
      </c>
      <c r="E74" s="23">
        <v>85243</v>
      </c>
      <c r="F74" s="24">
        <v>44652</v>
      </c>
      <c r="G74" s="23">
        <v>85243</v>
      </c>
      <c r="H74" s="23">
        <f t="shared" si="2"/>
        <v>0</v>
      </c>
      <c r="I74" s="22" t="s">
        <v>47</v>
      </c>
    </row>
    <row r="75" spans="1:9" x14ac:dyDescent="0.25">
      <c r="A75" s="28" t="s">
        <v>351</v>
      </c>
      <c r="B75" s="27" t="s">
        <v>6</v>
      </c>
      <c r="C75" s="26" t="s">
        <v>350</v>
      </c>
      <c r="D75" s="25">
        <v>44533</v>
      </c>
      <c r="E75" s="23">
        <v>150000</v>
      </c>
      <c r="F75" s="24">
        <v>44654</v>
      </c>
      <c r="G75" s="23">
        <v>150000</v>
      </c>
      <c r="H75" s="23">
        <f t="shared" si="2"/>
        <v>0</v>
      </c>
      <c r="I75" s="22" t="s">
        <v>47</v>
      </c>
    </row>
    <row r="76" spans="1:9" ht="31.5" x14ac:dyDescent="0.25">
      <c r="A76" s="6" t="s">
        <v>349</v>
      </c>
      <c r="B76" s="8" t="s">
        <v>247</v>
      </c>
      <c r="C76" s="21" t="s">
        <v>348</v>
      </c>
      <c r="D76" s="20">
        <v>44533</v>
      </c>
      <c r="E76" s="18">
        <v>252000</v>
      </c>
      <c r="F76" s="19">
        <v>44654</v>
      </c>
      <c r="H76" s="18">
        <f t="shared" si="2"/>
        <v>252000</v>
      </c>
      <c r="I76" s="1" t="s">
        <v>4</v>
      </c>
    </row>
    <row r="77" spans="1:9" x14ac:dyDescent="0.25">
      <c r="A77" s="6" t="s">
        <v>257</v>
      </c>
      <c r="B77" s="8" t="s">
        <v>347</v>
      </c>
      <c r="C77" s="21" t="s">
        <v>346</v>
      </c>
      <c r="D77" s="20">
        <v>44510</v>
      </c>
      <c r="E77" s="18">
        <v>904334.3</v>
      </c>
      <c r="F77" s="19">
        <v>44630</v>
      </c>
      <c r="H77" s="18">
        <f t="shared" si="2"/>
        <v>904334.3</v>
      </c>
      <c r="I77" s="1" t="s">
        <v>4</v>
      </c>
    </row>
    <row r="78" spans="1:9" x14ac:dyDescent="0.25">
      <c r="A78" s="6" t="s">
        <v>345</v>
      </c>
      <c r="B78" s="8" t="s">
        <v>344</v>
      </c>
      <c r="C78" s="21" t="s">
        <v>343</v>
      </c>
      <c r="D78" s="20">
        <v>44537</v>
      </c>
      <c r="E78" s="18">
        <v>3356160</v>
      </c>
      <c r="F78" s="19">
        <v>44658</v>
      </c>
      <c r="H78" s="18">
        <f t="shared" si="2"/>
        <v>3356160</v>
      </c>
      <c r="I78" s="1" t="s">
        <v>4</v>
      </c>
    </row>
    <row r="79" spans="1:9" x14ac:dyDescent="0.25">
      <c r="A79" s="35" t="s">
        <v>342</v>
      </c>
      <c r="B79" s="34" t="s">
        <v>337</v>
      </c>
      <c r="C79" s="36" t="s">
        <v>341</v>
      </c>
      <c r="D79" s="33">
        <v>44260</v>
      </c>
      <c r="E79" s="31">
        <v>5717100</v>
      </c>
      <c r="F79" s="32">
        <v>44382</v>
      </c>
      <c r="G79" s="31">
        <v>5717100</v>
      </c>
      <c r="H79" s="31">
        <f t="shared" si="2"/>
        <v>0</v>
      </c>
      <c r="I79" s="30" t="s">
        <v>47</v>
      </c>
    </row>
    <row r="80" spans="1:9" ht="31.5" x14ac:dyDescent="0.25">
      <c r="A80" s="28" t="s">
        <v>340</v>
      </c>
      <c r="B80" s="27" t="s">
        <v>6</v>
      </c>
      <c r="C80" s="26" t="s">
        <v>339</v>
      </c>
      <c r="D80" s="25">
        <v>44525</v>
      </c>
      <c r="E80" s="23">
        <v>70800</v>
      </c>
      <c r="F80" s="24">
        <v>44645</v>
      </c>
      <c r="G80" s="23">
        <v>70800</v>
      </c>
      <c r="H80" s="23">
        <f t="shared" si="2"/>
        <v>0</v>
      </c>
      <c r="I80" s="22" t="s">
        <v>47</v>
      </c>
    </row>
    <row r="81" spans="1:9" ht="31.5" x14ac:dyDescent="0.25">
      <c r="A81" s="35" t="s">
        <v>338</v>
      </c>
      <c r="B81" s="34" t="s">
        <v>337</v>
      </c>
      <c r="C81" s="36" t="s">
        <v>336</v>
      </c>
      <c r="D81" s="33">
        <v>44347</v>
      </c>
      <c r="E81" s="31">
        <v>2194800</v>
      </c>
      <c r="F81" s="32">
        <v>44469</v>
      </c>
      <c r="G81" s="31">
        <v>2194800</v>
      </c>
      <c r="H81" s="31">
        <f t="shared" si="2"/>
        <v>0</v>
      </c>
      <c r="I81" s="30" t="s">
        <v>47</v>
      </c>
    </row>
    <row r="82" spans="1:9" x14ac:dyDescent="0.25">
      <c r="A82" s="6" t="s">
        <v>335</v>
      </c>
      <c r="B82" s="8" t="s">
        <v>334</v>
      </c>
      <c r="C82" s="21" t="s">
        <v>333</v>
      </c>
      <c r="D82" s="20">
        <v>44557</v>
      </c>
      <c r="E82" s="18">
        <v>125640.5</v>
      </c>
      <c r="F82" s="19">
        <v>44678</v>
      </c>
      <c r="H82" s="18">
        <f t="shared" si="2"/>
        <v>125640.5</v>
      </c>
      <c r="I82" s="1" t="s">
        <v>4</v>
      </c>
    </row>
    <row r="83" spans="1:9" x14ac:dyDescent="0.25">
      <c r="A83" s="28" t="s">
        <v>332</v>
      </c>
      <c r="B83" s="27" t="s">
        <v>6</v>
      </c>
      <c r="C83" s="26" t="s">
        <v>331</v>
      </c>
      <c r="D83" s="25">
        <v>44531</v>
      </c>
      <c r="E83" s="23">
        <v>88500</v>
      </c>
      <c r="F83" s="24">
        <v>44652</v>
      </c>
      <c r="G83" s="23">
        <v>88500</v>
      </c>
      <c r="H83" s="23">
        <f t="shared" si="2"/>
        <v>0</v>
      </c>
      <c r="I83" s="22" t="s">
        <v>47</v>
      </c>
    </row>
    <row r="84" spans="1:9" x14ac:dyDescent="0.25">
      <c r="A84" s="28" t="s">
        <v>124</v>
      </c>
      <c r="B84" s="27" t="s">
        <v>6</v>
      </c>
      <c r="C84" s="26" t="s">
        <v>330</v>
      </c>
      <c r="D84" s="25">
        <v>44530</v>
      </c>
      <c r="E84" s="23">
        <v>109150</v>
      </c>
      <c r="F84" s="24">
        <v>44650</v>
      </c>
      <c r="G84" s="23">
        <v>109150</v>
      </c>
      <c r="H84" s="23">
        <f t="shared" si="2"/>
        <v>0</v>
      </c>
      <c r="I84" s="22" t="s">
        <v>47</v>
      </c>
    </row>
    <row r="85" spans="1:9" ht="31.5" x14ac:dyDescent="0.25">
      <c r="A85" s="6" t="s">
        <v>329</v>
      </c>
      <c r="B85" s="8" t="s">
        <v>328</v>
      </c>
      <c r="C85" s="21" t="s">
        <v>327</v>
      </c>
      <c r="D85" s="20">
        <v>44551</v>
      </c>
      <c r="E85" s="18">
        <v>1343853.62</v>
      </c>
      <c r="F85" s="19">
        <v>44672</v>
      </c>
      <c r="H85" s="18">
        <v>1343853.62</v>
      </c>
      <c r="I85" s="1" t="s">
        <v>4</v>
      </c>
    </row>
    <row r="86" spans="1:9" x14ac:dyDescent="0.25">
      <c r="A86" s="6" t="s">
        <v>150</v>
      </c>
      <c r="B86" s="8" t="s">
        <v>6</v>
      </c>
      <c r="C86" s="21" t="s">
        <v>326</v>
      </c>
      <c r="D86" s="20">
        <v>44486</v>
      </c>
      <c r="E86" s="18">
        <v>23600</v>
      </c>
      <c r="F86" s="19">
        <v>44609</v>
      </c>
      <c r="H86" s="18">
        <f t="shared" ref="H86:H117" si="3">+E86-G86</f>
        <v>23600</v>
      </c>
      <c r="I86" s="1" t="s">
        <v>4</v>
      </c>
    </row>
    <row r="87" spans="1:9" x14ac:dyDescent="0.25">
      <c r="A87" s="28" t="s">
        <v>124</v>
      </c>
      <c r="B87" s="27" t="s">
        <v>6</v>
      </c>
      <c r="C87" s="26" t="s">
        <v>325</v>
      </c>
      <c r="D87" s="25">
        <v>44530</v>
      </c>
      <c r="E87" s="23">
        <v>109150</v>
      </c>
      <c r="F87" s="24">
        <v>44650</v>
      </c>
      <c r="G87" s="23">
        <v>109150</v>
      </c>
      <c r="H87" s="23">
        <f t="shared" si="3"/>
        <v>0</v>
      </c>
      <c r="I87" s="22" t="s">
        <v>47</v>
      </c>
    </row>
    <row r="88" spans="1:9" x14ac:dyDescent="0.25">
      <c r="A88" s="28" t="s">
        <v>185</v>
      </c>
      <c r="B88" s="27" t="s">
        <v>6</v>
      </c>
      <c r="C88" s="26" t="s">
        <v>324</v>
      </c>
      <c r="D88" s="25">
        <v>44531</v>
      </c>
      <c r="E88" s="23">
        <v>85243.199999999997</v>
      </c>
      <c r="F88" s="24">
        <v>44652</v>
      </c>
      <c r="G88" s="23">
        <v>85243.199999999997</v>
      </c>
      <c r="H88" s="23">
        <f t="shared" si="3"/>
        <v>0</v>
      </c>
      <c r="I88" s="22" t="s">
        <v>47</v>
      </c>
    </row>
    <row r="89" spans="1:9" x14ac:dyDescent="0.25">
      <c r="A89" s="28" t="s">
        <v>323</v>
      </c>
      <c r="B89" s="27" t="s">
        <v>6</v>
      </c>
      <c r="C89" s="26" t="s">
        <v>322</v>
      </c>
      <c r="D89" s="25">
        <v>44530</v>
      </c>
      <c r="E89" s="23">
        <v>60000</v>
      </c>
      <c r="F89" s="24">
        <v>44650</v>
      </c>
      <c r="G89" s="23">
        <v>60000</v>
      </c>
      <c r="H89" s="23">
        <f t="shared" si="3"/>
        <v>0</v>
      </c>
      <c r="I89" s="22" t="s">
        <v>47</v>
      </c>
    </row>
    <row r="90" spans="1:9" x14ac:dyDescent="0.25">
      <c r="A90" s="28" t="s">
        <v>124</v>
      </c>
      <c r="B90" s="27" t="s">
        <v>6</v>
      </c>
      <c r="C90" s="26" t="s">
        <v>321</v>
      </c>
      <c r="D90" s="25">
        <v>44523</v>
      </c>
      <c r="E90" s="23">
        <v>109150</v>
      </c>
      <c r="F90" s="24">
        <v>44643</v>
      </c>
      <c r="G90" s="23">
        <v>109150</v>
      </c>
      <c r="H90" s="23">
        <f t="shared" si="3"/>
        <v>0</v>
      </c>
      <c r="I90" s="22" t="s">
        <v>47</v>
      </c>
    </row>
    <row r="91" spans="1:9" x14ac:dyDescent="0.25">
      <c r="A91" s="28" t="s">
        <v>124</v>
      </c>
      <c r="B91" s="27" t="s">
        <v>6</v>
      </c>
      <c r="C91" s="26" t="s">
        <v>320</v>
      </c>
      <c r="D91" s="25">
        <v>44530</v>
      </c>
      <c r="E91" s="23">
        <v>109150</v>
      </c>
      <c r="F91" s="24">
        <v>44650</v>
      </c>
      <c r="G91" s="23">
        <v>109150</v>
      </c>
      <c r="H91" s="23">
        <f t="shared" si="3"/>
        <v>0</v>
      </c>
      <c r="I91" s="22" t="s">
        <v>47</v>
      </c>
    </row>
    <row r="92" spans="1:9" x14ac:dyDescent="0.25">
      <c r="A92" s="28" t="s">
        <v>319</v>
      </c>
      <c r="B92" s="27" t="s">
        <v>6</v>
      </c>
      <c r="C92" s="26" t="s">
        <v>318</v>
      </c>
      <c r="D92" s="25">
        <v>44530</v>
      </c>
      <c r="E92" s="23">
        <v>41300</v>
      </c>
      <c r="F92" s="24">
        <v>44650</v>
      </c>
      <c r="G92" s="23">
        <v>41300</v>
      </c>
      <c r="H92" s="23">
        <f t="shared" si="3"/>
        <v>0</v>
      </c>
      <c r="I92" s="22" t="s">
        <v>47</v>
      </c>
    </row>
    <row r="93" spans="1:9" x14ac:dyDescent="0.25">
      <c r="A93" s="28" t="s">
        <v>317</v>
      </c>
      <c r="B93" s="27" t="s">
        <v>6</v>
      </c>
      <c r="C93" s="26" t="s">
        <v>316</v>
      </c>
      <c r="D93" s="25">
        <v>44526</v>
      </c>
      <c r="E93" s="23">
        <v>60000</v>
      </c>
      <c r="F93" s="24">
        <v>44646</v>
      </c>
      <c r="G93" s="23">
        <v>60000</v>
      </c>
      <c r="H93" s="23">
        <f t="shared" si="3"/>
        <v>0</v>
      </c>
      <c r="I93" s="22" t="s">
        <v>47</v>
      </c>
    </row>
    <row r="94" spans="1:9" x14ac:dyDescent="0.25">
      <c r="A94" s="6" t="s">
        <v>124</v>
      </c>
      <c r="B94" s="8" t="s">
        <v>6</v>
      </c>
      <c r="C94" s="21" t="s">
        <v>234</v>
      </c>
      <c r="D94" s="20">
        <v>44523</v>
      </c>
      <c r="E94" s="18">
        <v>109150</v>
      </c>
      <c r="F94" s="19">
        <v>44643</v>
      </c>
      <c r="G94" s="18"/>
      <c r="H94" s="18">
        <f t="shared" si="3"/>
        <v>109150</v>
      </c>
      <c r="I94" s="1" t="s">
        <v>4</v>
      </c>
    </row>
    <row r="95" spans="1:9" x14ac:dyDescent="0.25">
      <c r="A95" s="6" t="s">
        <v>315</v>
      </c>
      <c r="B95" s="8" t="s">
        <v>6</v>
      </c>
      <c r="C95" s="21" t="s">
        <v>314</v>
      </c>
      <c r="D95" s="20">
        <v>44446</v>
      </c>
      <c r="E95" s="18">
        <v>23600</v>
      </c>
      <c r="F95" s="19">
        <v>44568</v>
      </c>
      <c r="G95" s="18"/>
      <c r="H95" s="18">
        <f t="shared" si="3"/>
        <v>23600</v>
      </c>
      <c r="I95" s="1" t="s">
        <v>209</v>
      </c>
    </row>
    <row r="96" spans="1:9" x14ac:dyDescent="0.25">
      <c r="A96" s="28" t="s">
        <v>313</v>
      </c>
      <c r="B96" s="27" t="s">
        <v>6</v>
      </c>
      <c r="C96" s="26" t="s">
        <v>312</v>
      </c>
      <c r="D96" s="25">
        <v>44537</v>
      </c>
      <c r="E96" s="23">
        <v>88500</v>
      </c>
      <c r="F96" s="24">
        <v>44658</v>
      </c>
      <c r="G96" s="23">
        <v>88500</v>
      </c>
      <c r="H96" s="23">
        <f t="shared" si="3"/>
        <v>0</v>
      </c>
      <c r="I96" s="22" t="s">
        <v>47</v>
      </c>
    </row>
    <row r="97" spans="1:9" x14ac:dyDescent="0.25">
      <c r="A97" s="6" t="s">
        <v>311</v>
      </c>
      <c r="B97" s="8" t="s">
        <v>6</v>
      </c>
      <c r="C97" s="21" t="s">
        <v>310</v>
      </c>
      <c r="D97" s="20">
        <v>44529</v>
      </c>
      <c r="E97" s="18">
        <v>29500</v>
      </c>
      <c r="F97" s="19">
        <v>44649</v>
      </c>
      <c r="G97" s="18"/>
      <c r="H97" s="18">
        <f t="shared" si="3"/>
        <v>29500</v>
      </c>
      <c r="I97" s="1" t="s">
        <v>4</v>
      </c>
    </row>
    <row r="98" spans="1:9" x14ac:dyDescent="0.25">
      <c r="A98" s="6" t="s">
        <v>309</v>
      </c>
      <c r="B98" s="8" t="s">
        <v>6</v>
      </c>
      <c r="C98" s="21" t="s">
        <v>308</v>
      </c>
      <c r="D98" s="20">
        <v>44531</v>
      </c>
      <c r="E98" s="18">
        <v>40000</v>
      </c>
      <c r="F98" s="19">
        <v>44652</v>
      </c>
      <c r="G98" s="18"/>
      <c r="H98" s="18">
        <f t="shared" si="3"/>
        <v>40000</v>
      </c>
      <c r="I98" s="1" t="s">
        <v>4</v>
      </c>
    </row>
    <row r="99" spans="1:9" x14ac:dyDescent="0.25">
      <c r="A99" s="28" t="s">
        <v>307</v>
      </c>
      <c r="B99" s="27" t="s">
        <v>6</v>
      </c>
      <c r="C99" s="26" t="s">
        <v>306</v>
      </c>
      <c r="D99" s="25">
        <v>44531</v>
      </c>
      <c r="E99" s="23">
        <v>45000</v>
      </c>
      <c r="F99" s="24">
        <v>44652</v>
      </c>
      <c r="G99" s="23">
        <v>45000</v>
      </c>
      <c r="H99" s="23">
        <f t="shared" si="3"/>
        <v>0</v>
      </c>
      <c r="I99" s="22" t="s">
        <v>47</v>
      </c>
    </row>
    <row r="100" spans="1:9" ht="31.5" x14ac:dyDescent="0.25">
      <c r="A100" s="6" t="s">
        <v>159</v>
      </c>
      <c r="B100" s="8" t="s">
        <v>6</v>
      </c>
      <c r="C100" s="21" t="s">
        <v>305</v>
      </c>
      <c r="D100" s="20">
        <v>44529</v>
      </c>
      <c r="E100" s="18">
        <v>75000</v>
      </c>
      <c r="F100" s="19">
        <v>44649</v>
      </c>
      <c r="G100" s="18"/>
      <c r="H100" s="18">
        <f t="shared" si="3"/>
        <v>75000</v>
      </c>
      <c r="I100" s="1" t="s">
        <v>4</v>
      </c>
    </row>
    <row r="101" spans="1:9" x14ac:dyDescent="0.25">
      <c r="A101" s="28" t="s">
        <v>304</v>
      </c>
      <c r="B101" s="27" t="s">
        <v>6</v>
      </c>
      <c r="C101" s="26" t="s">
        <v>303</v>
      </c>
      <c r="D101" s="25">
        <v>44530</v>
      </c>
      <c r="E101" s="23">
        <v>29500</v>
      </c>
      <c r="F101" s="24">
        <v>44650</v>
      </c>
      <c r="G101" s="23">
        <v>29500</v>
      </c>
      <c r="H101" s="23">
        <f t="shared" si="3"/>
        <v>0</v>
      </c>
      <c r="I101" s="22" t="s">
        <v>47</v>
      </c>
    </row>
    <row r="102" spans="1:9" x14ac:dyDescent="0.25">
      <c r="A102" s="6" t="s">
        <v>302</v>
      </c>
      <c r="B102" s="8" t="s">
        <v>6</v>
      </c>
      <c r="C102" s="21" t="s">
        <v>301</v>
      </c>
      <c r="D102" s="20">
        <v>44480</v>
      </c>
      <c r="E102" s="18">
        <v>590000</v>
      </c>
      <c r="F102" s="19">
        <v>44572</v>
      </c>
      <c r="G102" s="18"/>
      <c r="H102" s="18">
        <f t="shared" si="3"/>
        <v>590000</v>
      </c>
      <c r="I102" s="1" t="s">
        <v>4</v>
      </c>
    </row>
    <row r="103" spans="1:9" x14ac:dyDescent="0.25">
      <c r="A103" s="6" t="s">
        <v>124</v>
      </c>
      <c r="B103" s="8" t="s">
        <v>6</v>
      </c>
      <c r="C103" s="21" t="s">
        <v>300</v>
      </c>
      <c r="D103" s="20">
        <v>44476</v>
      </c>
      <c r="E103" s="18">
        <v>272875</v>
      </c>
      <c r="F103" s="19">
        <v>44568</v>
      </c>
      <c r="G103" s="18"/>
      <c r="H103" s="18">
        <f t="shared" si="3"/>
        <v>272875</v>
      </c>
      <c r="I103" s="1" t="s">
        <v>4</v>
      </c>
    </row>
    <row r="104" spans="1:9" x14ac:dyDescent="0.25">
      <c r="A104" s="6" t="s">
        <v>299</v>
      </c>
      <c r="B104" s="8" t="s">
        <v>6</v>
      </c>
      <c r="C104" s="21" t="s">
        <v>298</v>
      </c>
      <c r="D104" s="20">
        <v>44530</v>
      </c>
      <c r="E104" s="18">
        <v>35400</v>
      </c>
      <c r="F104" s="19">
        <v>44650</v>
      </c>
      <c r="G104" s="18"/>
      <c r="H104" s="18">
        <f t="shared" si="3"/>
        <v>35400</v>
      </c>
      <c r="I104" s="1" t="s">
        <v>4</v>
      </c>
    </row>
    <row r="105" spans="1:9" x14ac:dyDescent="0.25">
      <c r="A105" s="6" t="s">
        <v>297</v>
      </c>
      <c r="B105" s="8" t="s">
        <v>6</v>
      </c>
      <c r="C105" s="21" t="s">
        <v>296</v>
      </c>
      <c r="D105" s="20">
        <v>44525</v>
      </c>
      <c r="E105" s="18">
        <v>590000</v>
      </c>
      <c r="F105" s="19">
        <v>44645</v>
      </c>
      <c r="G105" s="18"/>
      <c r="H105" s="18">
        <f t="shared" si="3"/>
        <v>590000</v>
      </c>
      <c r="I105" s="1" t="s">
        <v>4</v>
      </c>
    </row>
    <row r="106" spans="1:9" x14ac:dyDescent="0.25">
      <c r="A106" s="6" t="s">
        <v>295</v>
      </c>
      <c r="B106" s="8" t="s">
        <v>294</v>
      </c>
      <c r="C106" s="21" t="s">
        <v>293</v>
      </c>
      <c r="D106" s="20">
        <v>44531</v>
      </c>
      <c r="E106" s="18">
        <v>807160.12</v>
      </c>
      <c r="F106" s="19">
        <v>44652</v>
      </c>
      <c r="G106" s="18"/>
      <c r="H106" s="18">
        <f t="shared" si="3"/>
        <v>807160.12</v>
      </c>
      <c r="I106" s="1" t="s">
        <v>4</v>
      </c>
    </row>
    <row r="107" spans="1:9" x14ac:dyDescent="0.25">
      <c r="A107" s="6" t="s">
        <v>124</v>
      </c>
      <c r="B107" s="8" t="s">
        <v>6</v>
      </c>
      <c r="C107" s="21" t="s">
        <v>292</v>
      </c>
      <c r="D107" s="20">
        <v>44524</v>
      </c>
      <c r="E107" s="18">
        <v>109150</v>
      </c>
      <c r="F107" s="19">
        <v>44644</v>
      </c>
      <c r="G107" s="18"/>
      <c r="H107" s="18">
        <f t="shared" si="3"/>
        <v>109150</v>
      </c>
      <c r="I107" s="1" t="s">
        <v>4</v>
      </c>
    </row>
    <row r="108" spans="1:9" x14ac:dyDescent="0.25">
      <c r="A108" s="6" t="s">
        <v>291</v>
      </c>
      <c r="B108" s="8" t="s">
        <v>290</v>
      </c>
      <c r="C108" s="21" t="s">
        <v>289</v>
      </c>
      <c r="D108" s="20">
        <v>44284</v>
      </c>
      <c r="E108" s="18">
        <v>31954.799999999999</v>
      </c>
      <c r="F108" s="19">
        <v>44406</v>
      </c>
      <c r="G108" s="18"/>
      <c r="H108" s="18">
        <f t="shared" si="3"/>
        <v>31954.799999999999</v>
      </c>
      <c r="I108" s="1" t="s">
        <v>209</v>
      </c>
    </row>
    <row r="109" spans="1:9" x14ac:dyDescent="0.25">
      <c r="A109" s="28" t="s">
        <v>288</v>
      </c>
      <c r="B109" s="27" t="s">
        <v>6</v>
      </c>
      <c r="C109" s="26" t="s">
        <v>287</v>
      </c>
      <c r="D109" s="25">
        <v>44531</v>
      </c>
      <c r="E109" s="23">
        <v>47200</v>
      </c>
      <c r="F109" s="24">
        <v>44652</v>
      </c>
      <c r="G109" s="23">
        <v>47200</v>
      </c>
      <c r="H109" s="23">
        <f t="shared" si="3"/>
        <v>0</v>
      </c>
      <c r="I109" s="22" t="s">
        <v>47</v>
      </c>
    </row>
    <row r="110" spans="1:9" x14ac:dyDescent="0.25">
      <c r="A110" s="6" t="s">
        <v>124</v>
      </c>
      <c r="B110" s="8" t="s">
        <v>6</v>
      </c>
      <c r="C110" s="21" t="s">
        <v>286</v>
      </c>
      <c r="D110" s="20">
        <v>44523</v>
      </c>
      <c r="E110" s="18">
        <v>109150</v>
      </c>
      <c r="F110" s="19">
        <v>44643</v>
      </c>
      <c r="G110" s="18"/>
      <c r="H110" s="18">
        <f t="shared" si="3"/>
        <v>109150</v>
      </c>
      <c r="I110" s="1" t="s">
        <v>4</v>
      </c>
    </row>
    <row r="111" spans="1:9" x14ac:dyDescent="0.25">
      <c r="A111" s="28" t="s">
        <v>285</v>
      </c>
      <c r="B111" s="27" t="s">
        <v>6</v>
      </c>
      <c r="C111" s="26" t="s">
        <v>284</v>
      </c>
      <c r="D111" s="25">
        <v>44526</v>
      </c>
      <c r="E111" s="23">
        <v>35400</v>
      </c>
      <c r="F111" s="24">
        <v>44646</v>
      </c>
      <c r="G111" s="23">
        <v>35400</v>
      </c>
      <c r="H111" s="23">
        <f t="shared" si="3"/>
        <v>0</v>
      </c>
      <c r="I111" s="22" t="s">
        <v>47</v>
      </c>
    </row>
    <row r="112" spans="1:9" ht="31.5" x14ac:dyDescent="0.25">
      <c r="A112" s="6" t="s">
        <v>283</v>
      </c>
      <c r="B112" s="8" t="s">
        <v>6</v>
      </c>
      <c r="C112" s="21" t="s">
        <v>282</v>
      </c>
      <c r="D112" s="20">
        <v>44526</v>
      </c>
      <c r="E112" s="18">
        <v>88500</v>
      </c>
      <c r="F112" s="19">
        <v>44646</v>
      </c>
      <c r="G112" s="18"/>
      <c r="H112" s="18">
        <f t="shared" si="3"/>
        <v>88500</v>
      </c>
      <c r="I112" s="1" t="s">
        <v>4</v>
      </c>
    </row>
    <row r="113" spans="1:9" x14ac:dyDescent="0.25">
      <c r="A113" s="6" t="s">
        <v>281</v>
      </c>
      <c r="B113" s="8" t="s">
        <v>6</v>
      </c>
      <c r="C113" s="21" t="s">
        <v>280</v>
      </c>
      <c r="D113" s="20">
        <v>44531</v>
      </c>
      <c r="E113" s="18">
        <v>59000</v>
      </c>
      <c r="F113" s="19">
        <v>44652</v>
      </c>
      <c r="G113" s="18"/>
      <c r="H113" s="18">
        <f t="shared" si="3"/>
        <v>59000</v>
      </c>
      <c r="I113" s="1" t="s">
        <v>4</v>
      </c>
    </row>
    <row r="114" spans="1:9" x14ac:dyDescent="0.25">
      <c r="A114" s="28" t="s">
        <v>279</v>
      </c>
      <c r="B114" s="27" t="s">
        <v>6</v>
      </c>
      <c r="C114" s="26" t="s">
        <v>278</v>
      </c>
      <c r="D114" s="25" t="s">
        <v>277</v>
      </c>
      <c r="E114" s="23">
        <v>11800</v>
      </c>
      <c r="F114" s="24">
        <v>44662</v>
      </c>
      <c r="G114" s="23">
        <v>11800</v>
      </c>
      <c r="H114" s="23">
        <f t="shared" si="3"/>
        <v>0</v>
      </c>
      <c r="I114" s="22" t="s">
        <v>47</v>
      </c>
    </row>
    <row r="115" spans="1:9" x14ac:dyDescent="0.25">
      <c r="A115" s="6" t="s">
        <v>276</v>
      </c>
      <c r="B115" s="8" t="s">
        <v>6</v>
      </c>
      <c r="C115" s="21" t="s">
        <v>275</v>
      </c>
      <c r="D115" s="20">
        <v>44530</v>
      </c>
      <c r="E115" s="18">
        <v>177000</v>
      </c>
      <c r="F115" s="19">
        <v>44650</v>
      </c>
      <c r="G115" s="18"/>
      <c r="H115" s="18">
        <f t="shared" si="3"/>
        <v>177000</v>
      </c>
      <c r="I115" s="1" t="s">
        <v>4</v>
      </c>
    </row>
    <row r="116" spans="1:9" ht="31.5" x14ac:dyDescent="0.25">
      <c r="A116" s="6" t="s">
        <v>274</v>
      </c>
      <c r="B116" s="8" t="s">
        <v>6</v>
      </c>
      <c r="C116" s="21" t="s">
        <v>273</v>
      </c>
      <c r="D116" s="20">
        <v>44523</v>
      </c>
      <c r="E116" s="18">
        <v>70800</v>
      </c>
      <c r="F116" s="19">
        <v>44643</v>
      </c>
      <c r="G116" s="18"/>
      <c r="H116" s="18">
        <f t="shared" si="3"/>
        <v>70800</v>
      </c>
      <c r="I116" s="1" t="s">
        <v>4</v>
      </c>
    </row>
    <row r="117" spans="1:9" x14ac:dyDescent="0.25">
      <c r="A117" s="6" t="s">
        <v>272</v>
      </c>
      <c r="B117" s="8" t="s">
        <v>6</v>
      </c>
      <c r="C117" s="21" t="s">
        <v>271</v>
      </c>
      <c r="D117" s="20">
        <v>44530</v>
      </c>
      <c r="E117" s="18">
        <v>23600</v>
      </c>
      <c r="F117" s="19">
        <v>44650</v>
      </c>
      <c r="G117" s="18"/>
      <c r="H117" s="18">
        <f t="shared" si="3"/>
        <v>23600</v>
      </c>
      <c r="I117" s="1" t="s">
        <v>4</v>
      </c>
    </row>
    <row r="118" spans="1:9" x14ac:dyDescent="0.25">
      <c r="A118" s="6" t="s">
        <v>270</v>
      </c>
      <c r="B118" s="8" t="s">
        <v>6</v>
      </c>
      <c r="C118" s="21" t="s">
        <v>269</v>
      </c>
      <c r="D118" s="20">
        <v>44561</v>
      </c>
      <c r="E118" s="18">
        <v>23600</v>
      </c>
      <c r="F118" s="19">
        <v>44651</v>
      </c>
      <c r="G118" s="18"/>
      <c r="H118" s="18">
        <f t="shared" ref="H118:H145" si="4">+E118-G118</f>
        <v>23600</v>
      </c>
      <c r="I118" s="1" t="s">
        <v>4</v>
      </c>
    </row>
    <row r="119" spans="1:9" x14ac:dyDescent="0.25">
      <c r="A119" s="28" t="s">
        <v>268</v>
      </c>
      <c r="B119" s="27" t="s">
        <v>6</v>
      </c>
      <c r="C119" s="26" t="s">
        <v>267</v>
      </c>
      <c r="D119" s="25">
        <v>44485</v>
      </c>
      <c r="E119" s="23">
        <v>47200</v>
      </c>
      <c r="F119" s="24">
        <v>44608</v>
      </c>
      <c r="G119" s="23">
        <v>47200</v>
      </c>
      <c r="H119" s="23">
        <f t="shared" si="4"/>
        <v>0</v>
      </c>
      <c r="I119" s="22" t="s">
        <v>47</v>
      </c>
    </row>
    <row r="120" spans="1:9" x14ac:dyDescent="0.25">
      <c r="A120" s="28" t="s">
        <v>266</v>
      </c>
      <c r="B120" s="27" t="s">
        <v>6</v>
      </c>
      <c r="C120" s="26" t="s">
        <v>265</v>
      </c>
      <c r="D120" s="25">
        <v>44536</v>
      </c>
      <c r="E120" s="23">
        <v>200000</v>
      </c>
      <c r="F120" s="24">
        <v>44657</v>
      </c>
      <c r="G120" s="23">
        <v>200000</v>
      </c>
      <c r="H120" s="23">
        <f t="shared" si="4"/>
        <v>0</v>
      </c>
      <c r="I120" s="22" t="s">
        <v>47</v>
      </c>
    </row>
    <row r="121" spans="1:9" x14ac:dyDescent="0.25">
      <c r="A121" s="28" t="s">
        <v>185</v>
      </c>
      <c r="B121" s="27" t="s">
        <v>6</v>
      </c>
      <c r="C121" s="26" t="s">
        <v>264</v>
      </c>
      <c r="D121" s="25">
        <v>44546</v>
      </c>
      <c r="E121" s="23">
        <v>85243.199999999997</v>
      </c>
      <c r="F121" s="24">
        <v>44667</v>
      </c>
      <c r="G121" s="23">
        <v>85243.199999999997</v>
      </c>
      <c r="H121" s="23">
        <f t="shared" si="4"/>
        <v>0</v>
      </c>
      <c r="I121" s="22" t="s">
        <v>47</v>
      </c>
    </row>
    <row r="122" spans="1:9" x14ac:dyDescent="0.25">
      <c r="A122" s="28" t="s">
        <v>185</v>
      </c>
      <c r="B122" s="27" t="s">
        <v>6</v>
      </c>
      <c r="C122" s="26" t="s">
        <v>263</v>
      </c>
      <c r="D122" s="25">
        <v>44531</v>
      </c>
      <c r="E122" s="23">
        <v>93767.52</v>
      </c>
      <c r="F122" s="24">
        <v>44652</v>
      </c>
      <c r="G122" s="23">
        <v>93767.52</v>
      </c>
      <c r="H122" s="23">
        <f t="shared" si="4"/>
        <v>0</v>
      </c>
      <c r="I122" s="22" t="s">
        <v>47</v>
      </c>
    </row>
    <row r="123" spans="1:9" ht="31.5" x14ac:dyDescent="0.25">
      <c r="A123" s="28" t="s">
        <v>262</v>
      </c>
      <c r="B123" s="27" t="s">
        <v>6</v>
      </c>
      <c r="C123" s="26" t="s">
        <v>261</v>
      </c>
      <c r="D123" s="25">
        <v>44540</v>
      </c>
      <c r="E123" s="23">
        <v>1770000</v>
      </c>
      <c r="F123" s="24">
        <v>44661</v>
      </c>
      <c r="G123" s="23">
        <v>1770000</v>
      </c>
      <c r="H123" s="23">
        <f t="shared" si="4"/>
        <v>0</v>
      </c>
      <c r="I123" s="22" t="s">
        <v>47</v>
      </c>
    </row>
    <row r="124" spans="1:9" x14ac:dyDescent="0.25">
      <c r="A124" s="35" t="s">
        <v>260</v>
      </c>
      <c r="B124" s="34" t="s">
        <v>259</v>
      </c>
      <c r="C124" s="36" t="s">
        <v>258</v>
      </c>
      <c r="D124" s="33">
        <v>44550</v>
      </c>
      <c r="E124" s="31">
        <v>472000</v>
      </c>
      <c r="F124" s="32">
        <v>44671</v>
      </c>
      <c r="G124" s="31">
        <v>472000</v>
      </c>
      <c r="H124" s="31">
        <f t="shared" si="4"/>
        <v>0</v>
      </c>
      <c r="I124" s="30" t="s">
        <v>47</v>
      </c>
    </row>
    <row r="125" spans="1:9" x14ac:dyDescent="0.25">
      <c r="A125" s="6" t="s">
        <v>257</v>
      </c>
      <c r="B125" s="8" t="s">
        <v>256</v>
      </c>
      <c r="C125" s="21" t="s">
        <v>255</v>
      </c>
      <c r="D125" s="20">
        <v>44341</v>
      </c>
      <c r="E125" s="18">
        <v>1296070.7</v>
      </c>
      <c r="F125" s="19">
        <v>44494</v>
      </c>
      <c r="G125" s="18"/>
      <c r="H125" s="18">
        <f t="shared" si="4"/>
        <v>1296070.7</v>
      </c>
      <c r="I125" s="1" t="s">
        <v>209</v>
      </c>
    </row>
    <row r="126" spans="1:9" x14ac:dyDescent="0.25">
      <c r="A126" s="6" t="s">
        <v>254</v>
      </c>
      <c r="B126" s="8" t="s">
        <v>247</v>
      </c>
      <c r="C126" s="21" t="s">
        <v>253</v>
      </c>
      <c r="D126" s="20">
        <v>44489</v>
      </c>
      <c r="E126" s="18">
        <v>81700</v>
      </c>
      <c r="F126" s="19">
        <v>44612</v>
      </c>
      <c r="G126" s="18"/>
      <c r="H126" s="18">
        <f t="shared" si="4"/>
        <v>81700</v>
      </c>
      <c r="I126" s="1" t="s">
        <v>4</v>
      </c>
    </row>
    <row r="127" spans="1:9" x14ac:dyDescent="0.25">
      <c r="A127" s="28" t="s">
        <v>185</v>
      </c>
      <c r="B127" s="27" t="s">
        <v>6</v>
      </c>
      <c r="C127" s="26" t="s">
        <v>252</v>
      </c>
      <c r="D127" s="25">
        <v>44524</v>
      </c>
      <c r="E127" s="23">
        <v>85243.199999999997</v>
      </c>
      <c r="F127" s="24">
        <v>44644</v>
      </c>
      <c r="G127" s="23">
        <v>85243.199999999997</v>
      </c>
      <c r="H127" s="23">
        <f t="shared" si="4"/>
        <v>0</v>
      </c>
      <c r="I127" s="22" t="s">
        <v>47</v>
      </c>
    </row>
    <row r="128" spans="1:9" x14ac:dyDescent="0.25">
      <c r="A128" s="28" t="s">
        <v>124</v>
      </c>
      <c r="B128" s="27" t="s">
        <v>6</v>
      </c>
      <c r="C128" s="26" t="s">
        <v>251</v>
      </c>
      <c r="D128" s="25">
        <v>44551</v>
      </c>
      <c r="E128" s="23">
        <v>109150</v>
      </c>
      <c r="F128" s="24">
        <v>44672</v>
      </c>
      <c r="G128" s="23">
        <v>109150</v>
      </c>
      <c r="H128" s="23">
        <f t="shared" si="4"/>
        <v>0</v>
      </c>
      <c r="I128" s="22" t="s">
        <v>47</v>
      </c>
    </row>
    <row r="129" spans="1:9" ht="31.5" x14ac:dyDescent="0.25">
      <c r="A129" s="28" t="s">
        <v>250</v>
      </c>
      <c r="B129" s="27" t="s">
        <v>6</v>
      </c>
      <c r="C129" s="26" t="s">
        <v>249</v>
      </c>
      <c r="D129" s="25">
        <v>44501</v>
      </c>
      <c r="E129" s="23">
        <v>140000</v>
      </c>
      <c r="F129" s="24">
        <v>44621</v>
      </c>
      <c r="G129" s="23">
        <v>140000</v>
      </c>
      <c r="H129" s="23">
        <f t="shared" si="4"/>
        <v>0</v>
      </c>
      <c r="I129" s="22" t="s">
        <v>47</v>
      </c>
    </row>
    <row r="130" spans="1:9" x14ac:dyDescent="0.25">
      <c r="A130" s="35" t="s">
        <v>248</v>
      </c>
      <c r="B130" s="34" t="s">
        <v>247</v>
      </c>
      <c r="C130" s="36" t="s">
        <v>246</v>
      </c>
      <c r="D130" s="33">
        <v>44560</v>
      </c>
      <c r="E130" s="31">
        <v>179452</v>
      </c>
      <c r="F130" s="32">
        <v>44316</v>
      </c>
      <c r="G130" s="31">
        <v>179452</v>
      </c>
      <c r="H130" s="31">
        <f t="shared" si="4"/>
        <v>0</v>
      </c>
      <c r="I130" s="30" t="s">
        <v>47</v>
      </c>
    </row>
    <row r="131" spans="1:9" ht="31.5" x14ac:dyDescent="0.25">
      <c r="A131" s="6" t="s">
        <v>245</v>
      </c>
      <c r="B131" s="8" t="s">
        <v>244</v>
      </c>
      <c r="C131" s="21" t="s">
        <v>243</v>
      </c>
      <c r="D131" s="20">
        <v>44399</v>
      </c>
      <c r="E131" s="18">
        <v>585946.98</v>
      </c>
      <c r="F131" s="19">
        <v>44522</v>
      </c>
      <c r="G131" s="18"/>
      <c r="H131" s="18">
        <f t="shared" si="4"/>
        <v>585946.98</v>
      </c>
      <c r="I131" s="1" t="s">
        <v>209</v>
      </c>
    </row>
    <row r="132" spans="1:9" x14ac:dyDescent="0.25">
      <c r="A132" s="28" t="s">
        <v>95</v>
      </c>
      <c r="B132" s="27" t="s">
        <v>6</v>
      </c>
      <c r="C132" s="26" t="s">
        <v>242</v>
      </c>
      <c r="D132" s="25">
        <v>44538</v>
      </c>
      <c r="E132" s="23">
        <v>400000</v>
      </c>
      <c r="F132" s="24">
        <v>44659</v>
      </c>
      <c r="G132" s="23">
        <v>400000</v>
      </c>
      <c r="H132" s="23">
        <f t="shared" si="4"/>
        <v>0</v>
      </c>
      <c r="I132" s="22" t="s">
        <v>47</v>
      </c>
    </row>
    <row r="133" spans="1:9" x14ac:dyDescent="0.25">
      <c r="A133" s="6" t="s">
        <v>241</v>
      </c>
      <c r="B133" s="8" t="s">
        <v>240</v>
      </c>
      <c r="C133" s="21" t="s">
        <v>239</v>
      </c>
      <c r="D133" s="20">
        <v>44546</v>
      </c>
      <c r="E133" s="18">
        <v>469050</v>
      </c>
      <c r="F133" s="19">
        <v>44667</v>
      </c>
      <c r="G133" s="18"/>
      <c r="H133" s="18">
        <f t="shared" si="4"/>
        <v>469050</v>
      </c>
      <c r="I133" s="1" t="s">
        <v>4</v>
      </c>
    </row>
    <row r="134" spans="1:9" ht="31.5" x14ac:dyDescent="0.25">
      <c r="A134" s="6" t="s">
        <v>238</v>
      </c>
      <c r="B134" s="8" t="s">
        <v>6</v>
      </c>
      <c r="C134" s="21" t="s">
        <v>237</v>
      </c>
      <c r="D134" s="20">
        <v>44558</v>
      </c>
      <c r="E134" s="18">
        <v>35400</v>
      </c>
      <c r="F134" s="19">
        <v>44679</v>
      </c>
      <c r="G134" s="18"/>
      <c r="H134" s="18">
        <f t="shared" si="4"/>
        <v>35400</v>
      </c>
      <c r="I134" s="1" t="s">
        <v>4</v>
      </c>
    </row>
    <row r="135" spans="1:9" x14ac:dyDescent="0.25">
      <c r="A135" s="28" t="s">
        <v>236</v>
      </c>
      <c r="B135" s="27" t="s">
        <v>6</v>
      </c>
      <c r="C135" s="26" t="s">
        <v>235</v>
      </c>
      <c r="D135" s="25">
        <v>44503</v>
      </c>
      <c r="E135" s="23">
        <v>300000</v>
      </c>
      <c r="F135" s="24">
        <v>44623</v>
      </c>
      <c r="G135" s="23">
        <v>300000</v>
      </c>
      <c r="H135" s="23">
        <f t="shared" si="4"/>
        <v>0</v>
      </c>
      <c r="I135" s="22" t="s">
        <v>47</v>
      </c>
    </row>
    <row r="136" spans="1:9" x14ac:dyDescent="0.25">
      <c r="A136" s="28" t="s">
        <v>185</v>
      </c>
      <c r="B136" s="27" t="s">
        <v>6</v>
      </c>
      <c r="C136" s="26" t="s">
        <v>234</v>
      </c>
      <c r="D136" s="25">
        <v>44524</v>
      </c>
      <c r="E136" s="23">
        <v>85243.199999999997</v>
      </c>
      <c r="F136" s="24">
        <v>44644</v>
      </c>
      <c r="G136" s="23">
        <v>85243.199999999997</v>
      </c>
      <c r="H136" s="23">
        <f t="shared" si="4"/>
        <v>0</v>
      </c>
      <c r="I136" s="22" t="s">
        <v>47</v>
      </c>
    </row>
    <row r="137" spans="1:9" x14ac:dyDescent="0.25">
      <c r="A137" s="28" t="s">
        <v>232</v>
      </c>
      <c r="B137" s="27" t="s">
        <v>28</v>
      </c>
      <c r="C137" s="26" t="s">
        <v>233</v>
      </c>
      <c r="D137" s="25">
        <v>44539</v>
      </c>
      <c r="E137" s="23">
        <v>59000</v>
      </c>
      <c r="F137" s="24">
        <v>44639</v>
      </c>
      <c r="G137" s="23">
        <v>59000</v>
      </c>
      <c r="H137" s="23">
        <f t="shared" si="4"/>
        <v>0</v>
      </c>
      <c r="I137" s="22" t="s">
        <v>47</v>
      </c>
    </row>
    <row r="138" spans="1:9" x14ac:dyDescent="0.25">
      <c r="A138" s="28" t="s">
        <v>232</v>
      </c>
      <c r="B138" s="27" t="s">
        <v>28</v>
      </c>
      <c r="C138" s="26" t="s">
        <v>231</v>
      </c>
      <c r="D138" s="25">
        <v>44519</v>
      </c>
      <c r="E138" s="23">
        <v>59000</v>
      </c>
      <c r="F138" s="24">
        <v>44611</v>
      </c>
      <c r="G138" s="23">
        <v>59000</v>
      </c>
      <c r="H138" s="23">
        <f t="shared" si="4"/>
        <v>0</v>
      </c>
      <c r="I138" s="22" t="s">
        <v>47</v>
      </c>
    </row>
    <row r="139" spans="1:9" x14ac:dyDescent="0.25">
      <c r="A139" s="28" t="s">
        <v>230</v>
      </c>
      <c r="B139" s="27" t="s">
        <v>28</v>
      </c>
      <c r="C139" s="26" t="s">
        <v>225</v>
      </c>
      <c r="D139" s="25">
        <v>44531</v>
      </c>
      <c r="E139" s="23">
        <v>141128</v>
      </c>
      <c r="F139" s="24">
        <v>44652</v>
      </c>
      <c r="G139" s="23">
        <v>141128</v>
      </c>
      <c r="H139" s="23">
        <f t="shared" si="4"/>
        <v>0</v>
      </c>
      <c r="I139" s="22" t="s">
        <v>47</v>
      </c>
    </row>
    <row r="140" spans="1:9" x14ac:dyDescent="0.25">
      <c r="A140" s="28" t="s">
        <v>230</v>
      </c>
      <c r="B140" s="27" t="s">
        <v>28</v>
      </c>
      <c r="C140" s="26" t="s">
        <v>174</v>
      </c>
      <c r="D140" s="25">
        <v>44552</v>
      </c>
      <c r="E140" s="23">
        <v>41064</v>
      </c>
      <c r="F140" s="24">
        <v>44673</v>
      </c>
      <c r="G140" s="23">
        <v>41064</v>
      </c>
      <c r="H140" s="23">
        <f t="shared" si="4"/>
        <v>0</v>
      </c>
      <c r="I140" s="22" t="s">
        <v>47</v>
      </c>
    </row>
    <row r="141" spans="1:9" x14ac:dyDescent="0.25">
      <c r="A141" s="28" t="s">
        <v>199</v>
      </c>
      <c r="B141" s="27" t="s">
        <v>28</v>
      </c>
      <c r="C141" s="26" t="s">
        <v>229</v>
      </c>
      <c r="D141" s="25">
        <v>44545</v>
      </c>
      <c r="E141" s="23">
        <v>29500</v>
      </c>
      <c r="F141" s="24">
        <v>44666</v>
      </c>
      <c r="G141" s="23">
        <v>29500</v>
      </c>
      <c r="H141" s="23">
        <f t="shared" si="4"/>
        <v>0</v>
      </c>
      <c r="I141" s="22" t="s">
        <v>47</v>
      </c>
    </row>
    <row r="142" spans="1:9" x14ac:dyDescent="0.25">
      <c r="A142" s="28" t="s">
        <v>228</v>
      </c>
      <c r="B142" s="27" t="s">
        <v>28</v>
      </c>
      <c r="C142" s="26" t="s">
        <v>192</v>
      </c>
      <c r="D142" s="25">
        <v>44532</v>
      </c>
      <c r="E142" s="23">
        <v>106200</v>
      </c>
      <c r="F142" s="24">
        <v>44653</v>
      </c>
      <c r="G142" s="23">
        <v>106200</v>
      </c>
      <c r="H142" s="23">
        <f t="shared" si="4"/>
        <v>0</v>
      </c>
      <c r="I142" s="22" t="s">
        <v>47</v>
      </c>
    </row>
    <row r="143" spans="1:9" x14ac:dyDescent="0.25">
      <c r="A143" s="28" t="s">
        <v>226</v>
      </c>
      <c r="B143" s="27" t="s">
        <v>28</v>
      </c>
      <c r="C143" s="26" t="s">
        <v>227</v>
      </c>
      <c r="D143" s="25">
        <v>44510</v>
      </c>
      <c r="E143" s="23">
        <v>29500</v>
      </c>
      <c r="F143" s="24">
        <v>44630</v>
      </c>
      <c r="G143" s="23">
        <v>29500</v>
      </c>
      <c r="H143" s="23">
        <f t="shared" si="4"/>
        <v>0</v>
      </c>
      <c r="I143" s="22" t="s">
        <v>47</v>
      </c>
    </row>
    <row r="144" spans="1:9" x14ac:dyDescent="0.25">
      <c r="A144" s="28" t="s">
        <v>226</v>
      </c>
      <c r="B144" s="27" t="s">
        <v>28</v>
      </c>
      <c r="C144" s="26" t="s">
        <v>225</v>
      </c>
      <c r="D144" s="25" t="s">
        <v>224</v>
      </c>
      <c r="E144" s="23">
        <v>29500</v>
      </c>
      <c r="F144" s="24">
        <v>44667</v>
      </c>
      <c r="G144" s="23">
        <v>29500</v>
      </c>
      <c r="H144" s="23">
        <f t="shared" si="4"/>
        <v>0</v>
      </c>
      <c r="I144" s="22" t="s">
        <v>47</v>
      </c>
    </row>
    <row r="145" spans="1:9" x14ac:dyDescent="0.25">
      <c r="A145" s="28" t="s">
        <v>31</v>
      </c>
      <c r="B145" s="27" t="s">
        <v>28</v>
      </c>
      <c r="C145" s="26" t="s">
        <v>223</v>
      </c>
      <c r="D145" s="25">
        <v>44519</v>
      </c>
      <c r="E145" s="23">
        <v>59000</v>
      </c>
      <c r="F145" s="24">
        <v>44639</v>
      </c>
      <c r="G145" s="23">
        <v>59000</v>
      </c>
      <c r="H145" s="23">
        <f t="shared" si="4"/>
        <v>0</v>
      </c>
      <c r="I145" s="22" t="s">
        <v>47</v>
      </c>
    </row>
    <row r="146" spans="1:9" x14ac:dyDescent="0.25">
      <c r="A146" s="28" t="s">
        <v>222</v>
      </c>
      <c r="B146" s="27" t="s">
        <v>28</v>
      </c>
      <c r="C146" s="26" t="s">
        <v>221</v>
      </c>
      <c r="D146" s="25">
        <v>44389</v>
      </c>
      <c r="E146" s="23">
        <v>29500</v>
      </c>
      <c r="F146" s="24">
        <v>44658</v>
      </c>
      <c r="G146" s="23">
        <v>29500</v>
      </c>
      <c r="H146" s="23">
        <v>0</v>
      </c>
      <c r="I146" s="22" t="s">
        <v>47</v>
      </c>
    </row>
    <row r="147" spans="1:9" x14ac:dyDescent="0.25">
      <c r="A147" s="6" t="s">
        <v>220</v>
      </c>
      <c r="B147" s="8" t="s">
        <v>219</v>
      </c>
      <c r="C147" s="21" t="s">
        <v>218</v>
      </c>
      <c r="D147" s="20">
        <v>44558</v>
      </c>
      <c r="E147" s="18">
        <v>932554</v>
      </c>
      <c r="F147" s="19">
        <v>44679</v>
      </c>
      <c r="G147" s="18"/>
      <c r="H147" s="18">
        <f t="shared" ref="H147:H168" si="5">+E147-G147</f>
        <v>932554</v>
      </c>
      <c r="I147" s="1" t="s">
        <v>4</v>
      </c>
    </row>
    <row r="148" spans="1:9" x14ac:dyDescent="0.25">
      <c r="A148" s="6" t="s">
        <v>217</v>
      </c>
      <c r="B148" s="8" t="s">
        <v>216</v>
      </c>
      <c r="C148" s="21" t="s">
        <v>129</v>
      </c>
      <c r="D148" s="20">
        <v>44543</v>
      </c>
      <c r="E148" s="18">
        <v>35400</v>
      </c>
      <c r="F148" s="19">
        <v>44664</v>
      </c>
      <c r="G148" s="18"/>
      <c r="H148" s="18">
        <f t="shared" si="5"/>
        <v>35400</v>
      </c>
      <c r="I148" s="1" t="s">
        <v>4</v>
      </c>
    </row>
    <row r="149" spans="1:9" ht="31.5" x14ac:dyDescent="0.25">
      <c r="A149" s="28" t="s">
        <v>215</v>
      </c>
      <c r="B149" s="27" t="s">
        <v>6</v>
      </c>
      <c r="C149" s="26" t="s">
        <v>214</v>
      </c>
      <c r="D149" s="25">
        <v>44552</v>
      </c>
      <c r="E149" s="23">
        <v>53100</v>
      </c>
      <c r="F149" s="24">
        <v>44673</v>
      </c>
      <c r="G149" s="23">
        <v>53100</v>
      </c>
      <c r="H149" s="23">
        <f t="shared" si="5"/>
        <v>0</v>
      </c>
      <c r="I149" s="22" t="s">
        <v>47</v>
      </c>
    </row>
    <row r="150" spans="1:9" x14ac:dyDescent="0.25">
      <c r="A150" s="28" t="s">
        <v>185</v>
      </c>
      <c r="B150" s="27" t="s">
        <v>6</v>
      </c>
      <c r="C150" s="26" t="s">
        <v>213</v>
      </c>
      <c r="D150" s="25">
        <v>44540</v>
      </c>
      <c r="E150" s="23">
        <v>170486.39999999999</v>
      </c>
      <c r="F150" s="24">
        <v>44661</v>
      </c>
      <c r="G150" s="23">
        <v>170486.39999999999</v>
      </c>
      <c r="H150" s="23">
        <f t="shared" si="5"/>
        <v>0</v>
      </c>
      <c r="I150" s="22" t="s">
        <v>47</v>
      </c>
    </row>
    <row r="151" spans="1:9" x14ac:dyDescent="0.25">
      <c r="A151" s="6" t="s">
        <v>124</v>
      </c>
      <c r="B151" s="8" t="s">
        <v>6</v>
      </c>
      <c r="C151" s="21" t="s">
        <v>212</v>
      </c>
      <c r="D151" s="20">
        <v>44543</v>
      </c>
      <c r="E151" s="18">
        <v>109150</v>
      </c>
      <c r="F151" s="19">
        <v>44664</v>
      </c>
      <c r="G151" s="18"/>
      <c r="H151" s="18">
        <f t="shared" si="5"/>
        <v>109150</v>
      </c>
      <c r="I151" s="1" t="s">
        <v>4</v>
      </c>
    </row>
    <row r="152" spans="1:9" ht="31.5" x14ac:dyDescent="0.25">
      <c r="A152" s="6" t="s">
        <v>211</v>
      </c>
      <c r="B152" s="8" t="s">
        <v>6</v>
      </c>
      <c r="C152" s="21" t="s">
        <v>210</v>
      </c>
      <c r="D152" s="20">
        <v>44438</v>
      </c>
      <c r="E152" s="18">
        <v>106200</v>
      </c>
      <c r="F152" s="19">
        <v>44560</v>
      </c>
      <c r="G152" s="18"/>
      <c r="H152" s="18">
        <f t="shared" si="5"/>
        <v>106200</v>
      </c>
      <c r="I152" s="1" t="s">
        <v>209</v>
      </c>
    </row>
    <row r="153" spans="1:9" ht="31.5" x14ac:dyDescent="0.25">
      <c r="A153" s="28" t="s">
        <v>208</v>
      </c>
      <c r="B153" s="27" t="s">
        <v>6</v>
      </c>
      <c r="C153" s="26" t="s">
        <v>207</v>
      </c>
      <c r="D153" s="25">
        <v>44557</v>
      </c>
      <c r="E153" s="23">
        <v>240000</v>
      </c>
      <c r="F153" s="24">
        <v>44678</v>
      </c>
      <c r="G153" s="23">
        <v>240000</v>
      </c>
      <c r="H153" s="23">
        <f t="shared" si="5"/>
        <v>0</v>
      </c>
      <c r="I153" s="22" t="s">
        <v>47</v>
      </c>
    </row>
    <row r="154" spans="1:9" ht="31.5" x14ac:dyDescent="0.25">
      <c r="A154" s="6" t="s">
        <v>206</v>
      </c>
      <c r="B154" s="8" t="s">
        <v>6</v>
      </c>
      <c r="C154" s="21" t="s">
        <v>205</v>
      </c>
      <c r="D154" s="20">
        <v>44543</v>
      </c>
      <c r="E154" s="18">
        <v>531000</v>
      </c>
      <c r="F154" s="19">
        <v>44664</v>
      </c>
      <c r="G154" s="18"/>
      <c r="H154" s="18">
        <f t="shared" si="5"/>
        <v>531000</v>
      </c>
      <c r="I154" s="1" t="s">
        <v>4</v>
      </c>
    </row>
    <row r="155" spans="1:9" x14ac:dyDescent="0.25">
      <c r="A155" s="28" t="s">
        <v>185</v>
      </c>
      <c r="B155" s="27" t="s">
        <v>6</v>
      </c>
      <c r="C155" s="26" t="s">
        <v>204</v>
      </c>
      <c r="D155" s="25">
        <v>44552</v>
      </c>
      <c r="E155" s="23">
        <v>85243.199999999997</v>
      </c>
      <c r="F155" s="24">
        <v>44673</v>
      </c>
      <c r="G155" s="23">
        <v>85243.199999999997</v>
      </c>
      <c r="H155" s="23">
        <f t="shared" si="5"/>
        <v>0</v>
      </c>
      <c r="I155" s="22" t="s">
        <v>47</v>
      </c>
    </row>
    <row r="156" spans="1:9" ht="31.5" x14ac:dyDescent="0.25">
      <c r="A156" s="6" t="s">
        <v>203</v>
      </c>
      <c r="B156" s="8" t="s">
        <v>6</v>
      </c>
      <c r="C156" s="21" t="s">
        <v>202</v>
      </c>
      <c r="D156" s="20">
        <v>44552</v>
      </c>
      <c r="E156" s="18">
        <v>35400</v>
      </c>
      <c r="F156" s="19">
        <v>44673</v>
      </c>
      <c r="G156" s="18"/>
      <c r="H156" s="18">
        <f t="shared" si="5"/>
        <v>35400</v>
      </c>
      <c r="I156" s="1" t="s">
        <v>4</v>
      </c>
    </row>
    <row r="157" spans="1:9" x14ac:dyDescent="0.25">
      <c r="A157" s="6" t="s">
        <v>133</v>
      </c>
      <c r="B157" s="8" t="s">
        <v>201</v>
      </c>
      <c r="C157" s="21" t="s">
        <v>200</v>
      </c>
      <c r="D157" s="20">
        <v>44494</v>
      </c>
      <c r="E157" s="18">
        <v>636592.93000000005</v>
      </c>
      <c r="F157" s="19">
        <v>44617</v>
      </c>
      <c r="G157" s="18"/>
      <c r="H157" s="18">
        <f t="shared" si="5"/>
        <v>636592.93000000005</v>
      </c>
      <c r="I157" s="1" t="s">
        <v>4</v>
      </c>
    </row>
    <row r="158" spans="1:9" x14ac:dyDescent="0.25">
      <c r="A158" s="35" t="s">
        <v>199</v>
      </c>
      <c r="B158" s="34" t="s">
        <v>28</v>
      </c>
      <c r="C158" s="36" t="s">
        <v>198</v>
      </c>
      <c r="D158" s="33">
        <v>44578</v>
      </c>
      <c r="E158" s="31">
        <v>29500</v>
      </c>
      <c r="F158" s="32">
        <v>44698</v>
      </c>
      <c r="G158" s="31">
        <v>29500</v>
      </c>
      <c r="H158" s="31">
        <f t="shared" si="5"/>
        <v>0</v>
      </c>
      <c r="I158" s="30" t="s">
        <v>47</v>
      </c>
    </row>
    <row r="159" spans="1:9" x14ac:dyDescent="0.25">
      <c r="A159" s="6" t="s">
        <v>197</v>
      </c>
      <c r="B159" s="8" t="s">
        <v>196</v>
      </c>
      <c r="C159" s="21" t="s">
        <v>195</v>
      </c>
      <c r="D159" s="20">
        <v>44504</v>
      </c>
      <c r="E159" s="18">
        <v>15375430.4</v>
      </c>
      <c r="F159" s="19">
        <v>44624</v>
      </c>
      <c r="G159" s="18"/>
      <c r="H159" s="18">
        <f t="shared" si="5"/>
        <v>15375430.4</v>
      </c>
      <c r="I159" s="1" t="s">
        <v>4</v>
      </c>
    </row>
    <row r="160" spans="1:9" ht="31.5" x14ac:dyDescent="0.25">
      <c r="A160" s="6" t="s">
        <v>194</v>
      </c>
      <c r="B160" s="8" t="s">
        <v>193</v>
      </c>
      <c r="C160" s="21" t="s">
        <v>192</v>
      </c>
      <c r="D160" s="20">
        <v>44537</v>
      </c>
      <c r="E160" s="18">
        <v>944000</v>
      </c>
      <c r="F160" s="19">
        <v>44658</v>
      </c>
      <c r="G160" s="18"/>
      <c r="H160" s="18">
        <f t="shared" si="5"/>
        <v>944000</v>
      </c>
      <c r="I160" s="1" t="s">
        <v>4</v>
      </c>
    </row>
    <row r="161" spans="1:11" x14ac:dyDescent="0.25">
      <c r="A161" s="28" t="s">
        <v>191</v>
      </c>
      <c r="B161" s="27" t="s">
        <v>6</v>
      </c>
      <c r="C161" s="26" t="s">
        <v>64</v>
      </c>
      <c r="D161" s="25">
        <v>44515</v>
      </c>
      <c r="E161" s="23">
        <v>118000</v>
      </c>
      <c r="F161" s="24">
        <v>44635</v>
      </c>
      <c r="G161" s="23">
        <v>118000</v>
      </c>
      <c r="H161" s="23">
        <f t="shared" si="5"/>
        <v>0</v>
      </c>
      <c r="I161" s="22" t="s">
        <v>47</v>
      </c>
    </row>
    <row r="162" spans="1:11" x14ac:dyDescent="0.25">
      <c r="A162" s="28" t="s">
        <v>190</v>
      </c>
      <c r="B162" s="27" t="s">
        <v>6</v>
      </c>
      <c r="C162" s="26" t="s">
        <v>189</v>
      </c>
      <c r="D162" s="25">
        <v>44550</v>
      </c>
      <c r="E162" s="23">
        <v>29500</v>
      </c>
      <c r="F162" s="24">
        <v>44671</v>
      </c>
      <c r="G162" s="23">
        <v>29500</v>
      </c>
      <c r="H162" s="23">
        <f t="shared" si="5"/>
        <v>0</v>
      </c>
      <c r="I162" s="22" t="s">
        <v>47</v>
      </c>
    </row>
    <row r="163" spans="1:11" ht="31.5" x14ac:dyDescent="0.25">
      <c r="A163" s="28" t="s">
        <v>188</v>
      </c>
      <c r="B163" s="27" t="s">
        <v>6</v>
      </c>
      <c r="C163" s="26" t="s">
        <v>187</v>
      </c>
      <c r="D163" s="25">
        <v>44546</v>
      </c>
      <c r="E163" s="23">
        <v>1770000</v>
      </c>
      <c r="F163" s="24">
        <v>44667</v>
      </c>
      <c r="G163" s="23">
        <v>1770000</v>
      </c>
      <c r="H163" s="23">
        <f t="shared" si="5"/>
        <v>0</v>
      </c>
      <c r="I163" s="22" t="s">
        <v>47</v>
      </c>
    </row>
    <row r="164" spans="1:11" x14ac:dyDescent="0.25">
      <c r="A164" s="28" t="s">
        <v>185</v>
      </c>
      <c r="B164" s="27" t="s">
        <v>6</v>
      </c>
      <c r="C164" s="26" t="s">
        <v>186</v>
      </c>
      <c r="D164" s="25">
        <v>44540</v>
      </c>
      <c r="E164" s="23">
        <v>93767.52</v>
      </c>
      <c r="F164" s="24">
        <v>44661</v>
      </c>
      <c r="G164" s="23">
        <v>93767.52</v>
      </c>
      <c r="H164" s="23">
        <f t="shared" si="5"/>
        <v>0</v>
      </c>
      <c r="I164" s="22" t="s">
        <v>47</v>
      </c>
    </row>
    <row r="165" spans="1:11" x14ac:dyDescent="0.25">
      <c r="A165" s="28" t="s">
        <v>185</v>
      </c>
      <c r="B165" s="27" t="s">
        <v>6</v>
      </c>
      <c r="C165" s="26" t="s">
        <v>184</v>
      </c>
      <c r="D165" s="25">
        <v>44544</v>
      </c>
      <c r="E165" s="23">
        <v>46883.76</v>
      </c>
      <c r="F165" s="24">
        <v>44665</v>
      </c>
      <c r="G165" s="23">
        <v>46883.76</v>
      </c>
      <c r="H165" s="23">
        <f t="shared" si="5"/>
        <v>0</v>
      </c>
      <c r="I165" s="22" t="s">
        <v>47</v>
      </c>
    </row>
    <row r="166" spans="1:11" x14ac:dyDescent="0.25">
      <c r="A166" s="28" t="s">
        <v>183</v>
      </c>
      <c r="B166" s="27" t="s">
        <v>6</v>
      </c>
      <c r="C166" s="26" t="s">
        <v>182</v>
      </c>
      <c r="D166" s="25">
        <v>44537</v>
      </c>
      <c r="E166" s="23">
        <v>400000</v>
      </c>
      <c r="F166" s="24">
        <v>44658</v>
      </c>
      <c r="G166" s="23">
        <v>400000</v>
      </c>
      <c r="H166" s="23">
        <f t="shared" si="5"/>
        <v>0</v>
      </c>
      <c r="I166" s="22" t="s">
        <v>47</v>
      </c>
    </row>
    <row r="167" spans="1:11" ht="31.5" x14ac:dyDescent="0.25">
      <c r="A167" s="28" t="s">
        <v>181</v>
      </c>
      <c r="B167" s="27" t="s">
        <v>6</v>
      </c>
      <c r="C167" s="26" t="s">
        <v>180</v>
      </c>
      <c r="D167" s="25">
        <v>44547</v>
      </c>
      <c r="E167" s="23">
        <v>999999.99</v>
      </c>
      <c r="F167" s="24">
        <v>44668</v>
      </c>
      <c r="G167" s="23">
        <v>999999.99</v>
      </c>
      <c r="H167" s="23">
        <f t="shared" si="5"/>
        <v>0</v>
      </c>
      <c r="I167" s="22" t="s">
        <v>47</v>
      </c>
    </row>
    <row r="168" spans="1:11" x14ac:dyDescent="0.25">
      <c r="A168" s="6" t="s">
        <v>164</v>
      </c>
      <c r="B168" s="8" t="s">
        <v>6</v>
      </c>
      <c r="C168" s="21" t="s">
        <v>179</v>
      </c>
      <c r="D168" s="20">
        <v>44536</v>
      </c>
      <c r="E168" s="18">
        <v>29500</v>
      </c>
      <c r="F168" s="19">
        <v>44657</v>
      </c>
      <c r="G168" s="18"/>
      <c r="H168" s="18">
        <f t="shared" si="5"/>
        <v>29500</v>
      </c>
      <c r="I168" s="1" t="s">
        <v>4</v>
      </c>
    </row>
    <row r="170" spans="1:11" x14ac:dyDescent="0.25">
      <c r="A170" s="28" t="s">
        <v>124</v>
      </c>
      <c r="B170" s="27" t="s">
        <v>6</v>
      </c>
      <c r="C170" s="26" t="s">
        <v>178</v>
      </c>
      <c r="D170" s="25">
        <v>44539</v>
      </c>
      <c r="E170" s="23">
        <v>109150</v>
      </c>
      <c r="F170" s="24">
        <v>44660</v>
      </c>
      <c r="G170" s="23">
        <v>109150</v>
      </c>
      <c r="H170" s="23">
        <f t="shared" ref="H170:H212" si="6">+E170-G170</f>
        <v>0</v>
      </c>
      <c r="I170" s="22" t="s">
        <v>47</v>
      </c>
      <c r="K170" s="91"/>
    </row>
    <row r="171" spans="1:11" x14ac:dyDescent="0.25">
      <c r="A171" s="28" t="s">
        <v>177</v>
      </c>
      <c r="B171" s="27" t="s">
        <v>6</v>
      </c>
      <c r="C171" s="26" t="s">
        <v>176</v>
      </c>
      <c r="D171" s="25">
        <v>44530</v>
      </c>
      <c r="E171" s="23">
        <v>47200</v>
      </c>
      <c r="F171" s="24">
        <v>44285</v>
      </c>
      <c r="G171" s="23">
        <v>47200</v>
      </c>
      <c r="H171" s="23">
        <f t="shared" si="6"/>
        <v>0</v>
      </c>
      <c r="I171" s="22" t="s">
        <v>47</v>
      </c>
      <c r="J171" s="91"/>
    </row>
    <row r="172" spans="1:11" ht="31.5" x14ac:dyDescent="0.25">
      <c r="A172" s="6" t="s">
        <v>175</v>
      </c>
      <c r="B172" s="8" t="s">
        <v>119</v>
      </c>
      <c r="C172" s="21" t="s">
        <v>174</v>
      </c>
      <c r="D172" s="20">
        <v>44508</v>
      </c>
      <c r="E172" s="18">
        <v>86000</v>
      </c>
      <c r="F172" s="19">
        <v>44628</v>
      </c>
      <c r="G172" s="18"/>
      <c r="H172" s="18">
        <f t="shared" si="6"/>
        <v>86000</v>
      </c>
      <c r="I172" s="1" t="s">
        <v>4</v>
      </c>
      <c r="J172" s="91"/>
    </row>
    <row r="173" spans="1:11" ht="31.5" x14ac:dyDescent="0.25">
      <c r="A173" s="6" t="s">
        <v>173</v>
      </c>
      <c r="B173" s="8" t="s">
        <v>6</v>
      </c>
      <c r="C173" s="21" t="s">
        <v>172</v>
      </c>
      <c r="D173" s="20">
        <v>44540</v>
      </c>
      <c r="E173" s="18">
        <v>100000</v>
      </c>
      <c r="F173" s="19">
        <v>44661</v>
      </c>
      <c r="G173" s="18"/>
      <c r="H173" s="18">
        <f t="shared" si="6"/>
        <v>100000</v>
      </c>
      <c r="I173" s="1" t="s">
        <v>4</v>
      </c>
      <c r="J173" s="91"/>
    </row>
    <row r="174" spans="1:11" x14ac:dyDescent="0.25">
      <c r="A174" s="28" t="s">
        <v>91</v>
      </c>
      <c r="B174" s="27" t="s">
        <v>6</v>
      </c>
      <c r="C174" s="26" t="s">
        <v>171</v>
      </c>
      <c r="D174" s="25">
        <v>44515</v>
      </c>
      <c r="E174" s="23">
        <v>250000</v>
      </c>
      <c r="F174" s="24">
        <v>44635</v>
      </c>
      <c r="G174" s="23">
        <v>250000</v>
      </c>
      <c r="H174" s="23">
        <f t="shared" si="6"/>
        <v>0</v>
      </c>
      <c r="I174" s="22" t="s">
        <v>47</v>
      </c>
      <c r="J174" s="91"/>
    </row>
    <row r="175" spans="1:11" ht="31.5" x14ac:dyDescent="0.25">
      <c r="A175" s="6" t="s">
        <v>170</v>
      </c>
      <c r="B175" s="8" t="s">
        <v>6</v>
      </c>
      <c r="C175" s="21" t="s">
        <v>169</v>
      </c>
      <c r="D175" s="20">
        <v>44532</v>
      </c>
      <c r="E175" s="18">
        <v>70800</v>
      </c>
      <c r="F175" s="19">
        <v>44653</v>
      </c>
      <c r="G175" s="18"/>
      <c r="H175" s="18">
        <f t="shared" si="6"/>
        <v>70800</v>
      </c>
      <c r="I175" s="1" t="s">
        <v>4</v>
      </c>
      <c r="J175" s="91"/>
    </row>
    <row r="176" spans="1:11" ht="31.5" x14ac:dyDescent="0.25">
      <c r="A176" s="35" t="s">
        <v>122</v>
      </c>
      <c r="B176" s="34" t="s">
        <v>88</v>
      </c>
      <c r="C176" s="36" t="s">
        <v>168</v>
      </c>
      <c r="D176" s="33">
        <v>44505</v>
      </c>
      <c r="E176" s="31">
        <v>61245.56</v>
      </c>
      <c r="F176" s="32">
        <v>44625</v>
      </c>
      <c r="G176" s="31">
        <v>61245.56</v>
      </c>
      <c r="H176" s="31">
        <f t="shared" si="6"/>
        <v>0</v>
      </c>
      <c r="I176" s="30" t="s">
        <v>47</v>
      </c>
      <c r="J176" s="91"/>
    </row>
    <row r="177" spans="1:12" ht="63" x14ac:dyDescent="0.25">
      <c r="A177" s="35" t="s">
        <v>113</v>
      </c>
      <c r="B177" s="34" t="s">
        <v>88</v>
      </c>
      <c r="C177" s="36" t="s">
        <v>167</v>
      </c>
      <c r="D177" s="33">
        <v>44532</v>
      </c>
      <c r="E177" s="31">
        <v>59318.55</v>
      </c>
      <c r="F177" s="32">
        <v>44653</v>
      </c>
      <c r="G177" s="31">
        <v>59318.55</v>
      </c>
      <c r="H177" s="31">
        <f t="shared" si="6"/>
        <v>0</v>
      </c>
      <c r="I177" s="30" t="s">
        <v>47</v>
      </c>
      <c r="J177" s="91"/>
    </row>
    <row r="178" spans="1:12" ht="47.25" x14ac:dyDescent="0.25">
      <c r="A178" s="35" t="s">
        <v>23</v>
      </c>
      <c r="B178" s="34" t="s">
        <v>22</v>
      </c>
      <c r="C178" s="36" t="s">
        <v>166</v>
      </c>
      <c r="D178" s="33">
        <v>44490</v>
      </c>
      <c r="E178" s="31">
        <v>9945600</v>
      </c>
      <c r="F178" s="32">
        <v>44613</v>
      </c>
      <c r="G178" s="31">
        <v>9945600</v>
      </c>
      <c r="H178" s="31">
        <f t="shared" si="6"/>
        <v>0</v>
      </c>
      <c r="I178" s="30" t="s">
        <v>47</v>
      </c>
      <c r="J178" s="91"/>
    </row>
    <row r="179" spans="1:12" ht="31.5" x14ac:dyDescent="0.25">
      <c r="A179" s="6" t="s">
        <v>115</v>
      </c>
      <c r="B179" s="8" t="s">
        <v>6</v>
      </c>
      <c r="C179" s="21" t="s">
        <v>165</v>
      </c>
      <c r="D179" s="20">
        <v>44530</v>
      </c>
      <c r="E179" s="18">
        <v>118000</v>
      </c>
      <c r="F179" s="19">
        <v>44650</v>
      </c>
      <c r="G179" s="18"/>
      <c r="H179" s="18">
        <f t="shared" si="6"/>
        <v>118000</v>
      </c>
      <c r="I179" s="1" t="s">
        <v>4</v>
      </c>
      <c r="J179" s="91"/>
    </row>
    <row r="180" spans="1:12" x14ac:dyDescent="0.25">
      <c r="A180" s="6" t="s">
        <v>163</v>
      </c>
      <c r="B180" s="8" t="s">
        <v>162</v>
      </c>
      <c r="C180" s="21" t="s">
        <v>161</v>
      </c>
      <c r="D180" s="20">
        <v>44592</v>
      </c>
      <c r="E180" s="18">
        <v>246000</v>
      </c>
      <c r="F180" s="19">
        <v>44712</v>
      </c>
      <c r="G180" s="18"/>
      <c r="H180" s="18">
        <f t="shared" si="6"/>
        <v>246000</v>
      </c>
      <c r="I180" s="1" t="s">
        <v>4</v>
      </c>
      <c r="J180" s="91"/>
    </row>
    <row r="181" spans="1:12" ht="47.25" x14ac:dyDescent="0.25">
      <c r="A181" s="6" t="s">
        <v>89</v>
      </c>
      <c r="B181" s="8" t="s">
        <v>88</v>
      </c>
      <c r="C181" s="21" t="s">
        <v>160</v>
      </c>
      <c r="D181" s="20">
        <v>44523</v>
      </c>
      <c r="E181" s="18">
        <v>96897.71</v>
      </c>
      <c r="F181" s="19">
        <v>44643</v>
      </c>
      <c r="G181" s="18"/>
      <c r="H181" s="18">
        <f t="shared" si="6"/>
        <v>96897.71</v>
      </c>
      <c r="I181" s="1" t="s">
        <v>4</v>
      </c>
      <c r="J181" s="91"/>
    </row>
    <row r="182" spans="1:12" ht="31.5" x14ac:dyDescent="0.25">
      <c r="A182" s="35" t="s">
        <v>159</v>
      </c>
      <c r="B182" s="34" t="s">
        <v>6</v>
      </c>
      <c r="C182" s="36" t="s">
        <v>158</v>
      </c>
      <c r="D182" s="33">
        <v>44537</v>
      </c>
      <c r="E182" s="31">
        <v>4106400</v>
      </c>
      <c r="F182" s="32">
        <v>44658</v>
      </c>
      <c r="G182" s="31">
        <v>4106400</v>
      </c>
      <c r="H182" s="31">
        <f t="shared" si="6"/>
        <v>0</v>
      </c>
      <c r="I182" s="30" t="s">
        <v>47</v>
      </c>
      <c r="J182" s="91"/>
      <c r="L182" t="s">
        <v>157</v>
      </c>
    </row>
    <row r="183" spans="1:12" ht="141.75" x14ac:dyDescent="0.25">
      <c r="A183" s="6" t="s">
        <v>89</v>
      </c>
      <c r="B183" s="8" t="s">
        <v>88</v>
      </c>
      <c r="C183" s="21" t="s">
        <v>156</v>
      </c>
      <c r="D183" s="20">
        <v>44494</v>
      </c>
      <c r="E183" s="18">
        <v>275774.88</v>
      </c>
      <c r="F183" s="19">
        <v>44617</v>
      </c>
      <c r="G183" s="18"/>
      <c r="H183" s="18">
        <f t="shared" si="6"/>
        <v>275774.88</v>
      </c>
      <c r="I183" s="1" t="s">
        <v>4</v>
      </c>
      <c r="J183" s="91"/>
    </row>
    <row r="184" spans="1:12" ht="31.5" x14ac:dyDescent="0.25">
      <c r="A184" s="6" t="s">
        <v>155</v>
      </c>
      <c r="B184" s="8" t="s">
        <v>6</v>
      </c>
      <c r="C184" s="21" t="s">
        <v>154</v>
      </c>
      <c r="D184" s="20">
        <v>44532</v>
      </c>
      <c r="E184" s="18">
        <v>53100</v>
      </c>
      <c r="F184" s="19">
        <v>44653</v>
      </c>
      <c r="G184" s="18"/>
      <c r="H184" s="18">
        <f t="shared" si="6"/>
        <v>53100</v>
      </c>
      <c r="I184" s="1" t="s">
        <v>4</v>
      </c>
      <c r="J184" s="91"/>
    </row>
    <row r="185" spans="1:12" ht="31.5" x14ac:dyDescent="0.25">
      <c r="A185" s="6" t="s">
        <v>153</v>
      </c>
      <c r="B185" s="8" t="s">
        <v>6</v>
      </c>
      <c r="C185" s="21" t="s">
        <v>152</v>
      </c>
      <c r="D185" s="20">
        <v>44537</v>
      </c>
      <c r="E185" s="18">
        <v>212400</v>
      </c>
      <c r="F185" s="19">
        <v>44658</v>
      </c>
      <c r="G185" s="18"/>
      <c r="H185" s="18">
        <f t="shared" si="6"/>
        <v>212400</v>
      </c>
      <c r="I185" s="1" t="s">
        <v>4</v>
      </c>
      <c r="J185" s="91"/>
    </row>
    <row r="186" spans="1:12" x14ac:dyDescent="0.25">
      <c r="A186" s="28" t="s">
        <v>104</v>
      </c>
      <c r="B186" s="27" t="s">
        <v>6</v>
      </c>
      <c r="C186" s="26" t="s">
        <v>151</v>
      </c>
      <c r="D186" s="25">
        <v>44557</v>
      </c>
      <c r="E186" s="23">
        <v>125000</v>
      </c>
      <c r="F186" s="24">
        <v>44678</v>
      </c>
      <c r="G186" s="23">
        <v>125000</v>
      </c>
      <c r="H186" s="23">
        <f t="shared" si="6"/>
        <v>0</v>
      </c>
      <c r="I186" s="22" t="s">
        <v>47</v>
      </c>
      <c r="J186" s="91"/>
    </row>
    <row r="187" spans="1:12" x14ac:dyDescent="0.25">
      <c r="A187" s="6" t="s">
        <v>150</v>
      </c>
      <c r="B187" s="8" t="s">
        <v>6</v>
      </c>
      <c r="C187" s="21" t="s">
        <v>149</v>
      </c>
      <c r="D187" s="20">
        <v>44543</v>
      </c>
      <c r="E187" s="18">
        <v>11800</v>
      </c>
      <c r="F187" s="19">
        <v>44664</v>
      </c>
      <c r="G187" s="18"/>
      <c r="H187" s="18">
        <f t="shared" si="6"/>
        <v>11800</v>
      </c>
      <c r="I187" s="1" t="s">
        <v>4</v>
      </c>
      <c r="J187" s="91"/>
    </row>
    <row r="188" spans="1:12" ht="78.75" x14ac:dyDescent="0.25">
      <c r="A188" s="35" t="s">
        <v>133</v>
      </c>
      <c r="B188" s="34" t="s">
        <v>88</v>
      </c>
      <c r="C188" s="36" t="s">
        <v>148</v>
      </c>
      <c r="D188" s="33">
        <v>44564</v>
      </c>
      <c r="E188" s="31">
        <v>255780.17</v>
      </c>
      <c r="F188" s="32">
        <v>44684</v>
      </c>
      <c r="G188" s="31">
        <v>255780.17</v>
      </c>
      <c r="H188" s="31">
        <f t="shared" si="6"/>
        <v>0</v>
      </c>
      <c r="I188" s="30" t="s">
        <v>47</v>
      </c>
      <c r="J188" s="91"/>
    </row>
    <row r="189" spans="1:12" ht="31.5" x14ac:dyDescent="0.25">
      <c r="A189" s="6" t="s">
        <v>147</v>
      </c>
      <c r="B189" s="8" t="s">
        <v>6</v>
      </c>
      <c r="C189" s="21" t="s">
        <v>146</v>
      </c>
      <c r="D189" s="20">
        <v>44572</v>
      </c>
      <c r="E189" s="18">
        <v>300000</v>
      </c>
      <c r="F189" s="19">
        <v>44692</v>
      </c>
      <c r="G189" s="18"/>
      <c r="H189" s="18">
        <f t="shared" si="6"/>
        <v>300000</v>
      </c>
      <c r="I189" s="1" t="s">
        <v>4</v>
      </c>
      <c r="J189" s="91"/>
    </row>
    <row r="190" spans="1:12" x14ac:dyDescent="0.25">
      <c r="A190" s="6" t="s">
        <v>124</v>
      </c>
      <c r="B190" s="8" t="s">
        <v>6</v>
      </c>
      <c r="C190" s="21" t="s">
        <v>145</v>
      </c>
      <c r="D190" s="20">
        <v>44539</v>
      </c>
      <c r="E190" s="18">
        <v>109150</v>
      </c>
      <c r="F190" s="19">
        <v>44660</v>
      </c>
      <c r="G190" s="18"/>
      <c r="H190" s="18">
        <f t="shared" si="6"/>
        <v>109150</v>
      </c>
      <c r="I190" s="1" t="s">
        <v>4</v>
      </c>
      <c r="J190" s="91"/>
    </row>
    <row r="191" spans="1:12" x14ac:dyDescent="0.25">
      <c r="A191" s="6" t="s">
        <v>124</v>
      </c>
      <c r="B191" s="8" t="s">
        <v>6</v>
      </c>
      <c r="C191" s="21" t="s">
        <v>144</v>
      </c>
      <c r="D191" s="20">
        <v>44543</v>
      </c>
      <c r="E191" s="18">
        <v>109150</v>
      </c>
      <c r="F191" s="19">
        <v>44664</v>
      </c>
      <c r="G191" s="18"/>
      <c r="H191" s="18">
        <f t="shared" si="6"/>
        <v>109150</v>
      </c>
      <c r="I191" s="1" t="s">
        <v>4</v>
      </c>
      <c r="J191" s="91"/>
    </row>
    <row r="192" spans="1:12" x14ac:dyDescent="0.25">
      <c r="A192" s="28" t="s">
        <v>91</v>
      </c>
      <c r="B192" s="27" t="s">
        <v>6</v>
      </c>
      <c r="C192" s="26" t="s">
        <v>70</v>
      </c>
      <c r="D192" s="25">
        <v>44545</v>
      </c>
      <c r="E192" s="23">
        <v>250000</v>
      </c>
      <c r="F192" s="24">
        <v>44666</v>
      </c>
      <c r="G192" s="23">
        <v>250000</v>
      </c>
      <c r="H192" s="23">
        <f t="shared" si="6"/>
        <v>0</v>
      </c>
      <c r="I192" s="22" t="s">
        <v>47</v>
      </c>
      <c r="J192" s="91"/>
    </row>
    <row r="193" spans="1:10" x14ac:dyDescent="0.25">
      <c r="A193" s="6" t="s">
        <v>143</v>
      </c>
      <c r="B193" s="8" t="s">
        <v>6</v>
      </c>
      <c r="C193" s="21" t="s">
        <v>142</v>
      </c>
      <c r="D193" s="20">
        <v>44515</v>
      </c>
      <c r="E193" s="18">
        <v>29500</v>
      </c>
      <c r="F193" s="19">
        <v>44635</v>
      </c>
      <c r="G193" s="18"/>
      <c r="H193" s="18">
        <f t="shared" si="6"/>
        <v>29500</v>
      </c>
      <c r="I193" s="1" t="s">
        <v>4</v>
      </c>
      <c r="J193" s="91"/>
    </row>
    <row r="194" spans="1:10" ht="31.5" x14ac:dyDescent="0.25">
      <c r="A194" s="28" t="s">
        <v>68</v>
      </c>
      <c r="B194" s="27" t="s">
        <v>111</v>
      </c>
      <c r="C194" s="26" t="s">
        <v>141</v>
      </c>
      <c r="D194" s="25">
        <v>44559</v>
      </c>
      <c r="E194" s="23">
        <v>25078303.670000002</v>
      </c>
      <c r="F194" s="24">
        <v>44680</v>
      </c>
      <c r="G194" s="23">
        <v>25078303.670000002</v>
      </c>
      <c r="H194" s="23">
        <f t="shared" si="6"/>
        <v>0</v>
      </c>
      <c r="I194" s="22" t="s">
        <v>47</v>
      </c>
      <c r="J194" s="91"/>
    </row>
    <row r="195" spans="1:10" ht="31.5" x14ac:dyDescent="0.25">
      <c r="A195" s="6" t="s">
        <v>140</v>
      </c>
      <c r="B195" s="8" t="s">
        <v>6</v>
      </c>
      <c r="C195" s="21" t="s">
        <v>139</v>
      </c>
      <c r="D195" s="20">
        <v>44511</v>
      </c>
      <c r="E195" s="18">
        <v>354000</v>
      </c>
      <c r="F195" s="19">
        <v>44631</v>
      </c>
      <c r="G195" s="18"/>
      <c r="H195" s="18">
        <f t="shared" si="6"/>
        <v>354000</v>
      </c>
      <c r="I195" s="1" t="s">
        <v>4</v>
      </c>
      <c r="J195" s="91"/>
    </row>
    <row r="196" spans="1:10" x14ac:dyDescent="0.25">
      <c r="A196" s="28" t="s">
        <v>95</v>
      </c>
      <c r="B196" s="27" t="s">
        <v>6</v>
      </c>
      <c r="C196" s="26" t="s">
        <v>138</v>
      </c>
      <c r="D196" s="25">
        <v>44564</v>
      </c>
      <c r="E196" s="23">
        <v>400000</v>
      </c>
      <c r="F196" s="24">
        <v>44684</v>
      </c>
      <c r="G196" s="23">
        <v>400000</v>
      </c>
      <c r="H196" s="23">
        <f t="shared" si="6"/>
        <v>0</v>
      </c>
      <c r="I196" s="22" t="s">
        <v>47</v>
      </c>
      <c r="J196" s="91"/>
    </row>
    <row r="197" spans="1:10" ht="31.5" x14ac:dyDescent="0.25">
      <c r="A197" s="6" t="s">
        <v>137</v>
      </c>
      <c r="B197" s="8" t="s">
        <v>6</v>
      </c>
      <c r="C197" s="21" t="s">
        <v>136</v>
      </c>
      <c r="D197" s="20">
        <v>44530</v>
      </c>
      <c r="E197" s="18">
        <v>80000</v>
      </c>
      <c r="F197" s="19">
        <v>44650</v>
      </c>
      <c r="G197" s="18"/>
      <c r="H197" s="18">
        <f t="shared" si="6"/>
        <v>80000</v>
      </c>
      <c r="I197" s="1" t="s">
        <v>4</v>
      </c>
      <c r="J197" s="91"/>
    </row>
    <row r="198" spans="1:10" ht="31.5" x14ac:dyDescent="0.25">
      <c r="A198" s="6" t="s">
        <v>135</v>
      </c>
      <c r="B198" s="8" t="s">
        <v>6</v>
      </c>
      <c r="C198" s="21" t="s">
        <v>134</v>
      </c>
      <c r="D198" s="20">
        <v>44543</v>
      </c>
      <c r="E198" s="18">
        <v>354000</v>
      </c>
      <c r="F198" s="19">
        <v>44664</v>
      </c>
      <c r="G198" s="18"/>
      <c r="H198" s="18">
        <f t="shared" si="6"/>
        <v>354000</v>
      </c>
      <c r="I198" s="1" t="s">
        <v>4</v>
      </c>
      <c r="J198" s="91"/>
    </row>
    <row r="199" spans="1:10" ht="94.5" x14ac:dyDescent="0.25">
      <c r="A199" s="35" t="s">
        <v>133</v>
      </c>
      <c r="B199" s="34" t="s">
        <v>88</v>
      </c>
      <c r="C199" s="36" t="s">
        <v>132</v>
      </c>
      <c r="D199" s="33">
        <v>44580</v>
      </c>
      <c r="E199" s="31">
        <v>263369.7</v>
      </c>
      <c r="F199" s="32">
        <v>44700</v>
      </c>
      <c r="G199" s="31">
        <v>263369.7</v>
      </c>
      <c r="H199" s="31">
        <f t="shared" si="6"/>
        <v>0</v>
      </c>
      <c r="I199" s="30" t="s">
        <v>47</v>
      </c>
      <c r="J199" s="91"/>
    </row>
    <row r="200" spans="1:10" ht="31.5" x14ac:dyDescent="0.25">
      <c r="A200" s="6" t="s">
        <v>131</v>
      </c>
      <c r="B200" s="8" t="s">
        <v>6</v>
      </c>
      <c r="C200" s="21" t="s">
        <v>130</v>
      </c>
      <c r="D200" s="20">
        <v>44543</v>
      </c>
      <c r="E200" s="18">
        <v>70800</v>
      </c>
      <c r="F200" s="19">
        <v>44664</v>
      </c>
      <c r="G200" s="18"/>
      <c r="H200" s="18">
        <f t="shared" si="6"/>
        <v>70800</v>
      </c>
      <c r="I200" s="1" t="s">
        <v>4</v>
      </c>
      <c r="J200" s="91"/>
    </row>
    <row r="201" spans="1:10" x14ac:dyDescent="0.25">
      <c r="A201" s="6" t="s">
        <v>99</v>
      </c>
      <c r="B201" s="8" t="s">
        <v>6</v>
      </c>
      <c r="C201" s="21" t="s">
        <v>129</v>
      </c>
      <c r="D201" s="20">
        <v>44559</v>
      </c>
      <c r="E201" s="18">
        <v>29500</v>
      </c>
      <c r="F201" s="19">
        <v>44680</v>
      </c>
      <c r="G201" s="18"/>
      <c r="H201" s="18">
        <f t="shared" si="6"/>
        <v>29500</v>
      </c>
      <c r="I201" s="1" t="s">
        <v>4</v>
      </c>
      <c r="J201" s="91"/>
    </row>
    <row r="202" spans="1:10" ht="31.5" x14ac:dyDescent="0.25">
      <c r="A202" s="6" t="s">
        <v>23</v>
      </c>
      <c r="B202" s="8" t="s">
        <v>6</v>
      </c>
      <c r="C202" s="21" t="s">
        <v>128</v>
      </c>
      <c r="D202" s="20">
        <v>44531</v>
      </c>
      <c r="E202" s="18">
        <v>4614600</v>
      </c>
      <c r="F202" s="19">
        <v>44652</v>
      </c>
      <c r="G202" s="18"/>
      <c r="H202" s="18">
        <f t="shared" si="6"/>
        <v>4614600</v>
      </c>
      <c r="I202" s="1" t="s">
        <v>4</v>
      </c>
      <c r="J202" s="91"/>
    </row>
    <row r="203" spans="1:10" ht="31.5" x14ac:dyDescent="0.25">
      <c r="A203" s="6" t="s">
        <v>127</v>
      </c>
      <c r="B203" s="8" t="s">
        <v>22</v>
      </c>
      <c r="C203" s="21" t="s">
        <v>126</v>
      </c>
      <c r="D203" s="20">
        <v>44561</v>
      </c>
      <c r="E203" s="18">
        <v>141600</v>
      </c>
      <c r="F203" s="19">
        <v>44681</v>
      </c>
      <c r="G203" s="18"/>
      <c r="H203" s="18">
        <f t="shared" si="6"/>
        <v>141600</v>
      </c>
      <c r="I203" s="1" t="s">
        <v>4</v>
      </c>
      <c r="J203" s="91"/>
    </row>
    <row r="204" spans="1:10" x14ac:dyDescent="0.25">
      <c r="A204" s="6" t="s">
        <v>54</v>
      </c>
      <c r="B204" s="8" t="s">
        <v>6</v>
      </c>
      <c r="C204" s="21" t="s">
        <v>125</v>
      </c>
      <c r="D204" s="20">
        <v>44539</v>
      </c>
      <c r="E204" s="18">
        <v>59000</v>
      </c>
      <c r="F204" s="19">
        <v>44660</v>
      </c>
      <c r="G204" s="18"/>
      <c r="H204" s="18">
        <f t="shared" si="6"/>
        <v>59000</v>
      </c>
      <c r="I204" s="1" t="s">
        <v>4</v>
      </c>
      <c r="J204" s="91"/>
    </row>
    <row r="205" spans="1:10" x14ac:dyDescent="0.25">
      <c r="A205" s="81" t="s">
        <v>124</v>
      </c>
      <c r="B205" s="82" t="s">
        <v>6</v>
      </c>
      <c r="C205" s="83" t="s">
        <v>123</v>
      </c>
      <c r="D205" s="84">
        <v>44551</v>
      </c>
      <c r="E205" s="85">
        <v>109150</v>
      </c>
      <c r="F205" s="86">
        <v>44672</v>
      </c>
      <c r="G205" s="85">
        <v>109150</v>
      </c>
      <c r="H205" s="85">
        <f t="shared" si="6"/>
        <v>0</v>
      </c>
      <c r="I205" s="87" t="s">
        <v>47</v>
      </c>
      <c r="J205" s="91"/>
    </row>
    <row r="206" spans="1:10" ht="31.5" x14ac:dyDescent="0.25">
      <c r="A206" s="81" t="s">
        <v>122</v>
      </c>
      <c r="B206" s="82" t="s">
        <v>6</v>
      </c>
      <c r="C206" s="83" t="s">
        <v>121</v>
      </c>
      <c r="D206" s="84">
        <v>44574</v>
      </c>
      <c r="E206" s="85">
        <v>86368.92</v>
      </c>
      <c r="F206" s="86">
        <v>44694</v>
      </c>
      <c r="G206" s="85">
        <v>86368.92</v>
      </c>
      <c r="H206" s="85">
        <f t="shared" si="6"/>
        <v>0</v>
      </c>
      <c r="I206" s="87" t="s">
        <v>47</v>
      </c>
      <c r="J206" s="91"/>
    </row>
    <row r="207" spans="1:10" ht="31.5" x14ac:dyDescent="0.25">
      <c r="A207" s="6" t="s">
        <v>120</v>
      </c>
      <c r="B207" s="8" t="s">
        <v>119</v>
      </c>
      <c r="C207" s="21" t="s">
        <v>118</v>
      </c>
      <c r="D207" s="20">
        <v>44543</v>
      </c>
      <c r="E207" s="18">
        <v>481169.07</v>
      </c>
      <c r="F207" s="19">
        <v>44664</v>
      </c>
      <c r="G207" s="18"/>
      <c r="H207" s="18">
        <f t="shared" si="6"/>
        <v>481169.07</v>
      </c>
      <c r="I207" s="1" t="s">
        <v>4</v>
      </c>
      <c r="J207" s="91"/>
    </row>
    <row r="208" spans="1:10" x14ac:dyDescent="0.25">
      <c r="A208" s="8" t="s">
        <v>117</v>
      </c>
      <c r="B208" s="6" t="s">
        <v>6</v>
      </c>
      <c r="C208" s="21" t="s">
        <v>116</v>
      </c>
      <c r="D208" s="20">
        <v>44574</v>
      </c>
      <c r="E208" s="18">
        <v>590000</v>
      </c>
      <c r="F208" s="19">
        <v>44694</v>
      </c>
      <c r="G208" s="18"/>
      <c r="H208" s="18">
        <f t="shared" si="6"/>
        <v>590000</v>
      </c>
      <c r="I208" s="1" t="s">
        <v>4</v>
      </c>
      <c r="J208" s="91"/>
    </row>
    <row r="209" spans="1:10" x14ac:dyDescent="0.25">
      <c r="A209" s="6" t="s">
        <v>115</v>
      </c>
      <c r="B209" s="8" t="s">
        <v>6</v>
      </c>
      <c r="C209" s="21" t="s">
        <v>114</v>
      </c>
      <c r="D209" s="20">
        <v>44592</v>
      </c>
      <c r="E209" s="18">
        <v>59000</v>
      </c>
      <c r="F209" s="19">
        <v>44712</v>
      </c>
      <c r="G209" s="18"/>
      <c r="H209" s="18">
        <f t="shared" si="6"/>
        <v>59000</v>
      </c>
      <c r="I209" s="1" t="s">
        <v>4</v>
      </c>
      <c r="J209" s="91"/>
    </row>
    <row r="210" spans="1:10" ht="31.5" x14ac:dyDescent="0.25">
      <c r="A210" s="81" t="s">
        <v>113</v>
      </c>
      <c r="B210" s="82" t="s">
        <v>88</v>
      </c>
      <c r="C210" s="83" t="s">
        <v>112</v>
      </c>
      <c r="D210" s="84">
        <v>44575</v>
      </c>
      <c r="E210" s="85">
        <v>81889.67</v>
      </c>
      <c r="F210" s="86">
        <v>44695</v>
      </c>
      <c r="G210" s="85">
        <v>81889.67</v>
      </c>
      <c r="H210" s="85">
        <f t="shared" si="6"/>
        <v>0</v>
      </c>
      <c r="I210" s="87" t="s">
        <v>47</v>
      </c>
      <c r="J210" s="91"/>
    </row>
    <row r="211" spans="1:10" ht="31.5" x14ac:dyDescent="0.25">
      <c r="A211" s="81" t="s">
        <v>68</v>
      </c>
      <c r="B211" s="82" t="s">
        <v>111</v>
      </c>
      <c r="C211" s="83" t="s">
        <v>110</v>
      </c>
      <c r="D211" s="84">
        <v>44580</v>
      </c>
      <c r="E211" s="85">
        <v>7926132.9400000004</v>
      </c>
      <c r="F211" s="86">
        <v>44580</v>
      </c>
      <c r="G211" s="85">
        <v>7926132.9400000004</v>
      </c>
      <c r="H211" s="85">
        <f t="shared" si="6"/>
        <v>0</v>
      </c>
      <c r="I211" s="87" t="s">
        <v>47</v>
      </c>
      <c r="J211" s="91"/>
    </row>
    <row r="212" spans="1:10" ht="63" x14ac:dyDescent="0.25">
      <c r="A212" s="81" t="s">
        <v>36</v>
      </c>
      <c r="B212" s="82" t="s">
        <v>22</v>
      </c>
      <c r="C212" s="83" t="s">
        <v>109</v>
      </c>
      <c r="D212" s="84">
        <v>44606</v>
      </c>
      <c r="E212" s="85">
        <v>19958900</v>
      </c>
      <c r="F212" s="86">
        <v>44726</v>
      </c>
      <c r="G212" s="85">
        <v>19958900</v>
      </c>
      <c r="H212" s="85">
        <f t="shared" si="6"/>
        <v>0</v>
      </c>
      <c r="I212" s="87" t="s">
        <v>47</v>
      </c>
      <c r="J212" s="91"/>
    </row>
    <row r="213" spans="1:10" x14ac:dyDescent="0.25">
      <c r="A213" s="81" t="s">
        <v>108</v>
      </c>
      <c r="B213" s="82" t="s">
        <v>6</v>
      </c>
      <c r="C213" s="83" t="s">
        <v>107</v>
      </c>
      <c r="D213" s="84">
        <v>44573</v>
      </c>
      <c r="E213" s="85">
        <v>35400</v>
      </c>
      <c r="F213" s="86">
        <v>44693</v>
      </c>
      <c r="G213" s="85">
        <v>35400</v>
      </c>
      <c r="H213" s="85"/>
      <c r="I213" s="87" t="s">
        <v>47</v>
      </c>
      <c r="J213" s="91"/>
    </row>
    <row r="214" spans="1:10" ht="31.5" x14ac:dyDescent="0.25">
      <c r="A214" s="81" t="s">
        <v>106</v>
      </c>
      <c r="B214" s="82" t="s">
        <v>6</v>
      </c>
      <c r="C214" s="83" t="s">
        <v>105</v>
      </c>
      <c r="D214" s="84">
        <v>44564</v>
      </c>
      <c r="E214" s="85">
        <v>354000</v>
      </c>
      <c r="F214" s="86">
        <v>44684</v>
      </c>
      <c r="G214" s="85">
        <v>354000</v>
      </c>
      <c r="H214" s="85"/>
      <c r="I214" s="87" t="s">
        <v>47</v>
      </c>
      <c r="J214" s="91"/>
    </row>
    <row r="215" spans="1:10" x14ac:dyDescent="0.25">
      <c r="A215" s="81" t="s">
        <v>104</v>
      </c>
      <c r="B215" s="82" t="s">
        <v>6</v>
      </c>
      <c r="C215" s="83" t="s">
        <v>103</v>
      </c>
      <c r="D215" s="84">
        <v>44589</v>
      </c>
      <c r="E215" s="85">
        <v>125000</v>
      </c>
      <c r="F215" s="86">
        <v>43979</v>
      </c>
      <c r="G215" s="85">
        <v>125000</v>
      </c>
      <c r="H215" s="85"/>
      <c r="I215" s="87" t="s">
        <v>47</v>
      </c>
      <c r="J215" s="91"/>
    </row>
    <row r="216" spans="1:10" ht="31.5" x14ac:dyDescent="0.25">
      <c r="A216" s="81" t="s">
        <v>102</v>
      </c>
      <c r="B216" s="82" t="s">
        <v>101</v>
      </c>
      <c r="C216" s="83" t="s">
        <v>100</v>
      </c>
      <c r="D216" s="84">
        <v>44595</v>
      </c>
      <c r="E216" s="85">
        <v>5474020</v>
      </c>
      <c r="F216" s="86">
        <v>44715</v>
      </c>
      <c r="G216" s="85">
        <v>5474020</v>
      </c>
      <c r="H216" s="85"/>
      <c r="I216" s="87" t="s">
        <v>47</v>
      </c>
      <c r="J216" s="91"/>
    </row>
    <row r="217" spans="1:10" x14ac:dyDescent="0.25">
      <c r="A217" s="6" t="s">
        <v>99</v>
      </c>
      <c r="B217" s="8" t="s">
        <v>6</v>
      </c>
      <c r="C217" s="21" t="s">
        <v>98</v>
      </c>
      <c r="D217" s="20">
        <v>44587</v>
      </c>
      <c r="E217" s="18">
        <v>29500</v>
      </c>
      <c r="F217" s="19">
        <v>44707</v>
      </c>
      <c r="G217" s="18"/>
      <c r="H217" s="18">
        <f t="shared" ref="H217:H260" si="7">+E217-G217</f>
        <v>29500</v>
      </c>
      <c r="I217" s="1" t="s">
        <v>4</v>
      </c>
      <c r="J217" s="91"/>
    </row>
    <row r="218" spans="1:10" ht="31.5" x14ac:dyDescent="0.25">
      <c r="A218" s="6" t="s">
        <v>97</v>
      </c>
      <c r="B218" s="8" t="s">
        <v>6</v>
      </c>
      <c r="C218" s="21" t="s">
        <v>96</v>
      </c>
      <c r="D218" s="20">
        <v>44594</v>
      </c>
      <c r="E218" s="18">
        <v>1642560</v>
      </c>
      <c r="F218" s="19">
        <v>44707</v>
      </c>
      <c r="G218" s="18"/>
      <c r="H218" s="18">
        <f t="shared" si="7"/>
        <v>1642560</v>
      </c>
      <c r="I218" s="1" t="s">
        <v>4</v>
      </c>
      <c r="J218" s="91"/>
    </row>
    <row r="219" spans="1:10" x14ac:dyDescent="0.25">
      <c r="A219" s="6" t="s">
        <v>95</v>
      </c>
      <c r="B219" s="8" t="s">
        <v>6</v>
      </c>
      <c r="C219" s="21" t="s">
        <v>94</v>
      </c>
      <c r="D219" s="20">
        <v>44593</v>
      </c>
      <c r="E219" s="18">
        <v>400000</v>
      </c>
      <c r="F219" s="19">
        <v>44713</v>
      </c>
      <c r="G219" s="18"/>
      <c r="H219" s="18">
        <f t="shared" si="7"/>
        <v>400000</v>
      </c>
      <c r="I219" s="1" t="s">
        <v>4</v>
      </c>
      <c r="J219" s="91"/>
    </row>
    <row r="220" spans="1:10" x14ac:dyDescent="0.25">
      <c r="A220" s="6" t="s">
        <v>93</v>
      </c>
      <c r="B220" s="8" t="s">
        <v>6</v>
      </c>
      <c r="C220" s="21" t="s">
        <v>92</v>
      </c>
      <c r="D220" s="20">
        <v>44557</v>
      </c>
      <c r="E220" s="18">
        <v>60000</v>
      </c>
      <c r="F220" s="19">
        <v>44678</v>
      </c>
      <c r="G220" s="18"/>
      <c r="H220" s="18">
        <f t="shared" si="7"/>
        <v>60000</v>
      </c>
      <c r="I220" s="1" t="s">
        <v>4</v>
      </c>
      <c r="J220" s="91"/>
    </row>
    <row r="221" spans="1:10" x14ac:dyDescent="0.25">
      <c r="A221" s="6" t="s">
        <v>91</v>
      </c>
      <c r="B221" s="8" t="s">
        <v>6</v>
      </c>
      <c r="C221" s="21" t="s">
        <v>90</v>
      </c>
      <c r="D221" s="20">
        <v>44580</v>
      </c>
      <c r="E221" s="18">
        <v>250000</v>
      </c>
      <c r="F221" s="19">
        <v>44700</v>
      </c>
      <c r="G221" s="18"/>
      <c r="H221" s="18">
        <f t="shared" si="7"/>
        <v>250000</v>
      </c>
      <c r="I221" s="1" t="s">
        <v>4</v>
      </c>
      <c r="J221" s="91"/>
    </row>
    <row r="222" spans="1:10" ht="47.25" x14ac:dyDescent="0.25">
      <c r="A222" s="28" t="s">
        <v>89</v>
      </c>
      <c r="B222" s="27" t="s">
        <v>88</v>
      </c>
      <c r="C222" s="26" t="s">
        <v>87</v>
      </c>
      <c r="D222" s="25">
        <v>44581</v>
      </c>
      <c r="E222" s="23">
        <v>61277.25</v>
      </c>
      <c r="F222" s="24">
        <v>44701</v>
      </c>
      <c r="G222" s="23">
        <v>61277.25</v>
      </c>
      <c r="H222" s="23">
        <f t="shared" si="7"/>
        <v>0</v>
      </c>
      <c r="I222" s="22" t="s">
        <v>47</v>
      </c>
      <c r="J222" s="91"/>
    </row>
    <row r="223" spans="1:10" x14ac:dyDescent="0.25">
      <c r="A223" s="6" t="s">
        <v>84</v>
      </c>
      <c r="B223" s="8" t="s">
        <v>6</v>
      </c>
      <c r="C223" s="21" t="s">
        <v>86</v>
      </c>
      <c r="D223" s="20">
        <v>44507</v>
      </c>
      <c r="E223" s="18">
        <v>200000</v>
      </c>
      <c r="F223" s="19">
        <v>44701</v>
      </c>
      <c r="G223" s="18"/>
      <c r="H223" s="18">
        <f t="shared" si="7"/>
        <v>200000</v>
      </c>
      <c r="I223" s="1" t="s">
        <v>4</v>
      </c>
      <c r="J223" s="91"/>
    </row>
    <row r="224" spans="1:10" ht="31.5" x14ac:dyDescent="0.25">
      <c r="A224" s="6" t="s">
        <v>56</v>
      </c>
      <c r="B224" s="8" t="s">
        <v>6</v>
      </c>
      <c r="C224" s="21" t="s">
        <v>85</v>
      </c>
      <c r="D224" s="20">
        <v>44543</v>
      </c>
      <c r="E224" s="18">
        <v>23600</v>
      </c>
      <c r="F224" s="19">
        <v>44664</v>
      </c>
      <c r="G224" s="18"/>
      <c r="H224" s="18">
        <f t="shared" si="7"/>
        <v>23600</v>
      </c>
      <c r="I224" s="1" t="s">
        <v>4</v>
      </c>
      <c r="J224" s="91"/>
    </row>
    <row r="225" spans="1:10" x14ac:dyDescent="0.25">
      <c r="A225" s="6" t="s">
        <v>71</v>
      </c>
      <c r="B225" s="8" t="s">
        <v>6</v>
      </c>
      <c r="C225" s="21" t="s">
        <v>5</v>
      </c>
      <c r="D225" s="20">
        <v>44573</v>
      </c>
      <c r="E225" s="18">
        <v>295000</v>
      </c>
      <c r="F225" s="19">
        <v>44693</v>
      </c>
      <c r="G225" s="18"/>
      <c r="H225" s="18">
        <f t="shared" si="7"/>
        <v>295000</v>
      </c>
      <c r="I225" s="1" t="s">
        <v>4</v>
      </c>
      <c r="J225" s="91"/>
    </row>
    <row r="226" spans="1:10" x14ac:dyDescent="0.25">
      <c r="A226" s="6" t="s">
        <v>84</v>
      </c>
      <c r="B226" s="8" t="s">
        <v>6</v>
      </c>
      <c r="C226" s="21" t="s">
        <v>83</v>
      </c>
      <c r="D226" s="20">
        <v>44569</v>
      </c>
      <c r="E226" s="18">
        <v>100000</v>
      </c>
      <c r="F226" s="19">
        <v>44689</v>
      </c>
      <c r="G226" s="18"/>
      <c r="H226" s="18">
        <f t="shared" si="7"/>
        <v>100000</v>
      </c>
      <c r="I226" s="1" t="s">
        <v>4</v>
      </c>
      <c r="J226" s="91"/>
    </row>
    <row r="227" spans="1:10" ht="31.5" x14ac:dyDescent="0.25">
      <c r="A227" s="6" t="s">
        <v>82</v>
      </c>
      <c r="B227" s="8" t="s">
        <v>6</v>
      </c>
      <c r="C227" s="21" t="s">
        <v>81</v>
      </c>
      <c r="D227" s="20">
        <v>44565</v>
      </c>
      <c r="E227" s="18">
        <v>206500</v>
      </c>
      <c r="F227" s="19">
        <v>44685</v>
      </c>
      <c r="G227" s="18"/>
      <c r="H227" s="18">
        <f t="shared" si="7"/>
        <v>206500</v>
      </c>
      <c r="I227" s="1" t="s">
        <v>4</v>
      </c>
      <c r="J227" s="91"/>
    </row>
    <row r="228" spans="1:10" x14ac:dyDescent="0.25">
      <c r="A228" s="6" t="s">
        <v>80</v>
      </c>
      <c r="B228" s="8" t="s">
        <v>77</v>
      </c>
      <c r="C228" s="21" t="s">
        <v>79</v>
      </c>
      <c r="D228" s="20">
        <v>44574</v>
      </c>
      <c r="E228" s="18">
        <v>1462836.27</v>
      </c>
      <c r="F228" s="19">
        <v>44694</v>
      </c>
      <c r="G228" s="18"/>
      <c r="H228" s="18">
        <f t="shared" si="7"/>
        <v>1462836.27</v>
      </c>
      <c r="I228" s="1" t="s">
        <v>4</v>
      </c>
      <c r="J228" s="91"/>
    </row>
    <row r="229" spans="1:10" x14ac:dyDescent="0.25">
      <c r="A229" s="28" t="s">
        <v>78</v>
      </c>
      <c r="B229" s="27" t="s">
        <v>77</v>
      </c>
      <c r="C229" s="26" t="s">
        <v>76</v>
      </c>
      <c r="D229" s="25">
        <v>44588</v>
      </c>
      <c r="E229" s="23">
        <v>302925</v>
      </c>
      <c r="F229" s="24">
        <v>44708</v>
      </c>
      <c r="G229" s="23">
        <v>302925</v>
      </c>
      <c r="H229" s="23">
        <f t="shared" si="7"/>
        <v>0</v>
      </c>
      <c r="I229" s="22" t="s">
        <v>47</v>
      </c>
      <c r="J229" s="91"/>
    </row>
    <row r="230" spans="1:10" ht="31.5" x14ac:dyDescent="0.25">
      <c r="A230" s="6" t="s">
        <v>75</v>
      </c>
      <c r="B230" s="8" t="s">
        <v>6</v>
      </c>
      <c r="C230" s="21" t="s">
        <v>74</v>
      </c>
      <c r="D230" s="20">
        <v>44536</v>
      </c>
      <c r="E230" s="18">
        <v>150000</v>
      </c>
      <c r="F230" s="19">
        <v>44708</v>
      </c>
      <c r="G230" s="18"/>
      <c r="H230" s="18">
        <f t="shared" si="7"/>
        <v>150000</v>
      </c>
      <c r="I230" s="1" t="s">
        <v>4</v>
      </c>
      <c r="J230" s="91"/>
    </row>
    <row r="231" spans="1:10" x14ac:dyDescent="0.25">
      <c r="A231" s="6" t="s">
        <v>34</v>
      </c>
      <c r="B231" s="8" t="s">
        <v>28</v>
      </c>
      <c r="C231" s="21" t="s">
        <v>73</v>
      </c>
      <c r="D231" s="20">
        <v>44573</v>
      </c>
      <c r="E231" s="18">
        <v>29500</v>
      </c>
      <c r="F231" s="19">
        <v>44693</v>
      </c>
      <c r="G231" s="18"/>
      <c r="H231" s="18">
        <f t="shared" si="7"/>
        <v>29500</v>
      </c>
      <c r="I231" s="1" t="s">
        <v>4</v>
      </c>
      <c r="J231" s="91"/>
    </row>
    <row r="232" spans="1:10" x14ac:dyDescent="0.25">
      <c r="A232" s="28" t="s">
        <v>31</v>
      </c>
      <c r="B232" s="27" t="s">
        <v>28</v>
      </c>
      <c r="C232" s="26" t="s">
        <v>72</v>
      </c>
      <c r="D232" s="25">
        <v>44581</v>
      </c>
      <c r="E232" s="23">
        <v>29500</v>
      </c>
      <c r="F232" s="24">
        <v>44701</v>
      </c>
      <c r="G232" s="23">
        <v>29500</v>
      </c>
      <c r="H232" s="23">
        <f t="shared" si="7"/>
        <v>0</v>
      </c>
      <c r="I232" s="22" t="s">
        <v>47</v>
      </c>
      <c r="J232" s="91"/>
    </row>
    <row r="233" spans="1:10" x14ac:dyDescent="0.25">
      <c r="A233" s="6" t="s">
        <v>71</v>
      </c>
      <c r="B233" s="8" t="s">
        <v>6</v>
      </c>
      <c r="C233" s="21" t="s">
        <v>70</v>
      </c>
      <c r="D233" s="20">
        <v>44573</v>
      </c>
      <c r="E233" s="18">
        <v>295000</v>
      </c>
      <c r="F233" s="19">
        <v>44693</v>
      </c>
      <c r="G233" s="18"/>
      <c r="H233" s="18">
        <f t="shared" si="7"/>
        <v>295000</v>
      </c>
      <c r="I233" s="1" t="s">
        <v>4</v>
      </c>
      <c r="J233" s="91"/>
    </row>
    <row r="234" spans="1:10" ht="31.5" x14ac:dyDescent="0.25">
      <c r="A234" s="6" t="s">
        <v>62</v>
      </c>
      <c r="B234" s="8" t="s">
        <v>6</v>
      </c>
      <c r="C234" s="21" t="s">
        <v>69</v>
      </c>
      <c r="D234" s="20">
        <v>44543</v>
      </c>
      <c r="E234" s="18">
        <v>23600</v>
      </c>
      <c r="F234" s="19">
        <v>44664</v>
      </c>
      <c r="G234" s="18"/>
      <c r="H234" s="18">
        <f t="shared" si="7"/>
        <v>23600</v>
      </c>
      <c r="I234" s="1" t="s">
        <v>4</v>
      </c>
      <c r="J234" s="91"/>
    </row>
    <row r="235" spans="1:10" x14ac:dyDescent="0.25">
      <c r="A235" s="44" t="s">
        <v>68</v>
      </c>
      <c r="B235" s="43" t="s">
        <v>67</v>
      </c>
      <c r="C235" s="42" t="s">
        <v>66</v>
      </c>
      <c r="D235" s="41">
        <v>44580</v>
      </c>
      <c r="E235" s="38">
        <v>1462746.97</v>
      </c>
      <c r="F235" s="40">
        <v>44700</v>
      </c>
      <c r="G235" s="38">
        <v>292549.39</v>
      </c>
      <c r="H235" s="38">
        <f t="shared" si="7"/>
        <v>1170197.58</v>
      </c>
      <c r="I235" s="37" t="s">
        <v>4</v>
      </c>
      <c r="J235" s="91"/>
    </row>
    <row r="236" spans="1:10" x14ac:dyDescent="0.25">
      <c r="A236" s="6" t="s">
        <v>65</v>
      </c>
      <c r="B236" s="8" t="s">
        <v>6</v>
      </c>
      <c r="C236" s="21" t="s">
        <v>64</v>
      </c>
      <c r="D236" s="20">
        <v>44545</v>
      </c>
      <c r="E236" s="18">
        <v>23600</v>
      </c>
      <c r="F236" s="19">
        <v>44666</v>
      </c>
      <c r="G236" s="18"/>
      <c r="H236" s="18">
        <f t="shared" si="7"/>
        <v>23600</v>
      </c>
      <c r="I236" s="1" t="s">
        <v>4</v>
      </c>
      <c r="J236" s="91"/>
    </row>
    <row r="237" spans="1:10" ht="78.75" x14ac:dyDescent="0.25">
      <c r="A237" s="28" t="s">
        <v>23</v>
      </c>
      <c r="B237" s="27" t="s">
        <v>22</v>
      </c>
      <c r="C237" s="26" t="s">
        <v>63</v>
      </c>
      <c r="D237" s="25">
        <v>44606</v>
      </c>
      <c r="E237" s="23">
        <v>12354300</v>
      </c>
      <c r="F237" s="24">
        <v>44726</v>
      </c>
      <c r="G237" s="23">
        <v>12354300</v>
      </c>
      <c r="H237" s="23">
        <f t="shared" si="7"/>
        <v>0</v>
      </c>
      <c r="I237" s="22" t="s">
        <v>47</v>
      </c>
      <c r="J237" s="91"/>
    </row>
    <row r="238" spans="1:10" x14ac:dyDescent="0.25">
      <c r="A238" s="6" t="s">
        <v>62</v>
      </c>
      <c r="B238" s="8" t="s">
        <v>6</v>
      </c>
      <c r="C238" s="21" t="s">
        <v>61</v>
      </c>
      <c r="D238" s="20">
        <v>44603</v>
      </c>
      <c r="E238" s="18">
        <v>11800</v>
      </c>
      <c r="F238" s="19">
        <v>44723</v>
      </c>
      <c r="G238" s="18"/>
      <c r="H238" s="18">
        <f t="shared" si="7"/>
        <v>11800</v>
      </c>
      <c r="I238" s="1" t="s">
        <v>4</v>
      </c>
      <c r="J238" s="91"/>
    </row>
    <row r="239" spans="1:10" ht="31.5" x14ac:dyDescent="0.25">
      <c r="A239" s="6" t="s">
        <v>60</v>
      </c>
      <c r="B239" s="6" t="s">
        <v>6</v>
      </c>
      <c r="C239" s="5" t="s">
        <v>59</v>
      </c>
      <c r="D239" s="29">
        <v>44606</v>
      </c>
      <c r="E239" s="4">
        <v>899999.97</v>
      </c>
      <c r="F239" s="19">
        <v>44726</v>
      </c>
      <c r="H239" s="2">
        <f t="shared" si="7"/>
        <v>899999.97</v>
      </c>
      <c r="I239" s="1" t="s">
        <v>4</v>
      </c>
      <c r="J239" s="91"/>
    </row>
    <row r="240" spans="1:10" ht="31.5" x14ac:dyDescent="0.25">
      <c r="A240" s="6" t="s">
        <v>58</v>
      </c>
      <c r="B240" s="8" t="s">
        <v>6</v>
      </c>
      <c r="C240" s="21" t="s">
        <v>57</v>
      </c>
      <c r="D240" s="20">
        <v>44564</v>
      </c>
      <c r="E240" s="18">
        <v>177000</v>
      </c>
      <c r="F240" s="19">
        <v>44684</v>
      </c>
      <c r="G240" s="18"/>
      <c r="H240" s="18">
        <f t="shared" si="7"/>
        <v>177000</v>
      </c>
      <c r="I240" s="1" t="s">
        <v>4</v>
      </c>
      <c r="J240" s="91"/>
    </row>
    <row r="241" spans="1:10" x14ac:dyDescent="0.25">
      <c r="A241" s="6" t="s">
        <v>56</v>
      </c>
      <c r="B241" s="8" t="s">
        <v>6</v>
      </c>
      <c r="C241" s="21" t="s">
        <v>55</v>
      </c>
      <c r="D241" s="20">
        <v>44603</v>
      </c>
      <c r="E241" s="18">
        <v>11800</v>
      </c>
      <c r="F241" s="19">
        <v>44723</v>
      </c>
      <c r="G241" s="18"/>
      <c r="H241" s="18">
        <f t="shared" si="7"/>
        <v>11800</v>
      </c>
      <c r="I241" s="1" t="s">
        <v>4</v>
      </c>
      <c r="J241" s="91"/>
    </row>
    <row r="242" spans="1:10" x14ac:dyDescent="0.25">
      <c r="A242" s="6" t="s">
        <v>54</v>
      </c>
      <c r="B242" s="8" t="s">
        <v>6</v>
      </c>
      <c r="C242" s="21" t="s">
        <v>53</v>
      </c>
      <c r="D242" s="20">
        <v>44607</v>
      </c>
      <c r="E242" s="18">
        <v>59000</v>
      </c>
      <c r="F242" s="19">
        <v>44727</v>
      </c>
      <c r="G242" s="18"/>
      <c r="H242" s="18">
        <f t="shared" si="7"/>
        <v>59000</v>
      </c>
      <c r="I242" s="1" t="s">
        <v>4</v>
      </c>
      <c r="J242" s="91"/>
    </row>
    <row r="243" spans="1:10" ht="31.5" x14ac:dyDescent="0.25">
      <c r="A243" s="6" t="s">
        <v>52</v>
      </c>
      <c r="B243" s="8" t="s">
        <v>6</v>
      </c>
      <c r="C243" s="21" t="s">
        <v>51</v>
      </c>
      <c r="D243" s="20">
        <v>44581</v>
      </c>
      <c r="E243" s="18">
        <v>4420280</v>
      </c>
      <c r="F243" s="19">
        <v>44701</v>
      </c>
      <c r="G243" s="18"/>
      <c r="H243" s="18">
        <f t="shared" si="7"/>
        <v>4420280</v>
      </c>
      <c r="I243" s="1" t="s">
        <v>4</v>
      </c>
      <c r="J243" s="91"/>
    </row>
    <row r="244" spans="1:10" ht="47.25" x14ac:dyDescent="0.25">
      <c r="A244" s="28" t="s">
        <v>50</v>
      </c>
      <c r="B244" s="27" t="s">
        <v>49</v>
      </c>
      <c r="C244" s="26" t="s">
        <v>48</v>
      </c>
      <c r="D244" s="25">
        <v>44595</v>
      </c>
      <c r="E244" s="23">
        <v>279401.58</v>
      </c>
      <c r="F244" s="24">
        <v>44715</v>
      </c>
      <c r="G244" s="23">
        <v>279401.58</v>
      </c>
      <c r="H244" s="23">
        <f t="shared" si="7"/>
        <v>0</v>
      </c>
      <c r="I244" s="22" t="s">
        <v>47</v>
      </c>
      <c r="J244" s="91"/>
    </row>
    <row r="245" spans="1:10" x14ac:dyDescent="0.25">
      <c r="A245" s="6" t="s">
        <v>46</v>
      </c>
      <c r="B245" s="8" t="s">
        <v>45</v>
      </c>
      <c r="C245" s="21" t="s">
        <v>44</v>
      </c>
      <c r="D245" s="20">
        <v>44587</v>
      </c>
      <c r="E245" s="18">
        <v>135667.79999999999</v>
      </c>
      <c r="F245" s="19">
        <v>44707</v>
      </c>
      <c r="G245" s="18"/>
      <c r="H245" s="18">
        <f t="shared" si="7"/>
        <v>135667.79999999999</v>
      </c>
      <c r="I245" s="1" t="s">
        <v>4</v>
      </c>
      <c r="J245" s="91"/>
    </row>
    <row r="246" spans="1:10" x14ac:dyDescent="0.25">
      <c r="A246" s="6" t="s">
        <v>43</v>
      </c>
      <c r="B246" s="8" t="s">
        <v>6</v>
      </c>
      <c r="C246" s="21" t="s">
        <v>42</v>
      </c>
      <c r="D246" s="20">
        <v>44603</v>
      </c>
      <c r="E246" s="18">
        <v>200000.01</v>
      </c>
      <c r="F246" s="19">
        <v>44723</v>
      </c>
      <c r="G246" s="18"/>
      <c r="H246" s="18">
        <f t="shared" si="7"/>
        <v>200000.01</v>
      </c>
      <c r="I246" s="1" t="s">
        <v>4</v>
      </c>
      <c r="J246" s="91"/>
    </row>
    <row r="247" spans="1:10" x14ac:dyDescent="0.25">
      <c r="A247" s="6" t="s">
        <v>41</v>
      </c>
      <c r="B247" s="8" t="s">
        <v>40</v>
      </c>
      <c r="C247" s="21" t="s">
        <v>39</v>
      </c>
      <c r="D247" s="20">
        <v>44587</v>
      </c>
      <c r="E247" s="18">
        <v>923690.25</v>
      </c>
      <c r="F247" s="19">
        <v>44707</v>
      </c>
      <c r="G247" s="18"/>
      <c r="H247" s="18">
        <f t="shared" si="7"/>
        <v>923690.25</v>
      </c>
      <c r="I247" s="1" t="s">
        <v>4</v>
      </c>
      <c r="J247" s="91"/>
    </row>
    <row r="248" spans="1:10" x14ac:dyDescent="0.25">
      <c r="A248" s="6" t="s">
        <v>38</v>
      </c>
      <c r="B248" s="8" t="s">
        <v>6</v>
      </c>
      <c r="C248" s="21" t="s">
        <v>37</v>
      </c>
      <c r="D248" s="20">
        <v>44594</v>
      </c>
      <c r="E248" s="18">
        <v>147500</v>
      </c>
      <c r="F248" s="19">
        <v>44729</v>
      </c>
      <c r="G248" s="18"/>
      <c r="H248" s="18">
        <f t="shared" si="7"/>
        <v>147500</v>
      </c>
      <c r="I248" s="1" t="s">
        <v>4</v>
      </c>
      <c r="J248" s="91"/>
    </row>
    <row r="249" spans="1:10" ht="31.5" x14ac:dyDescent="0.25">
      <c r="A249" s="6" t="s">
        <v>36</v>
      </c>
      <c r="B249" s="8" t="s">
        <v>22</v>
      </c>
      <c r="C249" s="21" t="s">
        <v>35</v>
      </c>
      <c r="D249" s="20">
        <v>44567</v>
      </c>
      <c r="E249" s="18">
        <v>6538300</v>
      </c>
      <c r="F249" s="19">
        <v>44687</v>
      </c>
      <c r="G249" s="18"/>
      <c r="H249" s="18">
        <f t="shared" si="7"/>
        <v>6538300</v>
      </c>
      <c r="I249" s="1" t="s">
        <v>4</v>
      </c>
      <c r="J249" s="91"/>
    </row>
    <row r="250" spans="1:10" x14ac:dyDescent="0.25">
      <c r="A250" s="6" t="s">
        <v>34</v>
      </c>
      <c r="B250" s="8" t="s">
        <v>28</v>
      </c>
      <c r="C250" s="21" t="s">
        <v>33</v>
      </c>
      <c r="D250" s="20">
        <v>44602</v>
      </c>
      <c r="E250" s="18">
        <v>59000</v>
      </c>
      <c r="F250" s="19">
        <v>44722</v>
      </c>
      <c r="G250" s="18"/>
      <c r="H250" s="18">
        <f t="shared" si="7"/>
        <v>59000</v>
      </c>
      <c r="I250" s="1" t="s">
        <v>4</v>
      </c>
      <c r="J250" s="91"/>
    </row>
    <row r="251" spans="1:10" x14ac:dyDescent="0.25">
      <c r="A251" s="6" t="s">
        <v>31</v>
      </c>
      <c r="B251" s="8" t="s">
        <v>28</v>
      </c>
      <c r="C251" s="21" t="s">
        <v>32</v>
      </c>
      <c r="D251" s="20">
        <v>44608</v>
      </c>
      <c r="E251" s="18">
        <v>29500</v>
      </c>
      <c r="F251" s="19">
        <v>44728</v>
      </c>
      <c r="G251" s="18"/>
      <c r="H251" s="18">
        <f t="shared" si="7"/>
        <v>29500</v>
      </c>
      <c r="I251" s="1" t="s">
        <v>4</v>
      </c>
      <c r="J251" s="91"/>
    </row>
    <row r="252" spans="1:10" x14ac:dyDescent="0.25">
      <c r="A252" s="6" t="s">
        <v>31</v>
      </c>
      <c r="B252" s="8" t="s">
        <v>28</v>
      </c>
      <c r="C252" s="21" t="s">
        <v>30</v>
      </c>
      <c r="D252" s="20">
        <v>44608</v>
      </c>
      <c r="E252" s="18">
        <v>59000</v>
      </c>
      <c r="F252" s="19">
        <v>44728</v>
      </c>
      <c r="G252" s="18"/>
      <c r="H252" s="18">
        <f t="shared" si="7"/>
        <v>59000</v>
      </c>
      <c r="I252" s="1" t="s">
        <v>4</v>
      </c>
      <c r="J252" s="91"/>
    </row>
    <row r="253" spans="1:10" x14ac:dyDescent="0.25">
      <c r="A253" s="6" t="s">
        <v>29</v>
      </c>
      <c r="B253" s="8" t="s">
        <v>28</v>
      </c>
      <c r="C253" s="21" t="s">
        <v>27</v>
      </c>
      <c r="D253" s="20">
        <v>44609</v>
      </c>
      <c r="E253" s="18">
        <v>29500</v>
      </c>
      <c r="F253" s="19">
        <v>44729</v>
      </c>
      <c r="G253" s="18"/>
      <c r="H253" s="18">
        <f t="shared" si="7"/>
        <v>29500</v>
      </c>
      <c r="I253" s="1" t="s">
        <v>4</v>
      </c>
      <c r="J253" s="91"/>
    </row>
    <row r="254" spans="1:10" ht="31.5" x14ac:dyDescent="0.25">
      <c r="A254" s="6" t="s">
        <v>26</v>
      </c>
      <c r="B254" s="8" t="s">
        <v>25</v>
      </c>
      <c r="C254" s="21" t="s">
        <v>24</v>
      </c>
      <c r="D254" s="20">
        <v>44595</v>
      </c>
      <c r="E254" s="18">
        <v>1060975.82</v>
      </c>
      <c r="F254" s="19">
        <v>44715</v>
      </c>
      <c r="G254" s="18"/>
      <c r="H254" s="18">
        <f t="shared" si="7"/>
        <v>1060975.82</v>
      </c>
      <c r="I254" s="1" t="s">
        <v>4</v>
      </c>
      <c r="J254" s="91"/>
    </row>
    <row r="255" spans="1:10" ht="110.25" x14ac:dyDescent="0.25">
      <c r="A255" s="6" t="s">
        <v>23</v>
      </c>
      <c r="B255" s="8" t="s">
        <v>22</v>
      </c>
      <c r="C255" s="21" t="s">
        <v>21</v>
      </c>
      <c r="D255" s="20">
        <v>44528</v>
      </c>
      <c r="E255" s="18">
        <v>27678000</v>
      </c>
      <c r="F255" s="19">
        <v>44648</v>
      </c>
      <c r="G255" s="18"/>
      <c r="H255" s="18">
        <f t="shared" si="7"/>
        <v>27678000</v>
      </c>
      <c r="I255" s="1" t="s">
        <v>4</v>
      </c>
      <c r="J255" s="91"/>
    </row>
    <row r="256" spans="1:10" x14ac:dyDescent="0.25">
      <c r="A256" s="6" t="s">
        <v>16</v>
      </c>
      <c r="B256" s="8" t="s">
        <v>6</v>
      </c>
      <c r="C256" s="21" t="s">
        <v>20</v>
      </c>
      <c r="D256" s="20">
        <v>44608</v>
      </c>
      <c r="E256" s="18">
        <v>118264.32000000001</v>
      </c>
      <c r="F256" s="19">
        <v>44728</v>
      </c>
      <c r="G256" s="18"/>
      <c r="H256" s="18">
        <f t="shared" si="7"/>
        <v>118264.32000000001</v>
      </c>
      <c r="I256" s="1" t="s">
        <v>4</v>
      </c>
      <c r="J256" s="91"/>
    </row>
    <row r="257" spans="1:10" x14ac:dyDescent="0.25">
      <c r="A257" s="6" t="s">
        <v>16</v>
      </c>
      <c r="B257" s="8" t="s">
        <v>6</v>
      </c>
      <c r="C257" s="21" t="s">
        <v>19</v>
      </c>
      <c r="D257" s="20">
        <v>44608</v>
      </c>
      <c r="E257" s="18">
        <v>118264.32000000001</v>
      </c>
      <c r="F257" s="19">
        <v>44728</v>
      </c>
      <c r="G257" s="18"/>
      <c r="H257" s="18">
        <f t="shared" si="7"/>
        <v>118264.32000000001</v>
      </c>
      <c r="I257" s="1" t="s">
        <v>4</v>
      </c>
      <c r="J257" s="91"/>
    </row>
    <row r="258" spans="1:10" x14ac:dyDescent="0.25">
      <c r="A258" s="6" t="s">
        <v>16</v>
      </c>
      <c r="B258" s="8" t="s">
        <v>6</v>
      </c>
      <c r="C258" s="21" t="s">
        <v>18</v>
      </c>
      <c r="D258" s="20">
        <v>44608</v>
      </c>
      <c r="E258" s="18">
        <v>118264.32000000001</v>
      </c>
      <c r="F258" s="19">
        <v>44728</v>
      </c>
      <c r="G258" s="18"/>
      <c r="H258" s="18">
        <f t="shared" si="7"/>
        <v>118264.32000000001</v>
      </c>
      <c r="I258" s="1" t="s">
        <v>4</v>
      </c>
      <c r="J258" s="91"/>
    </row>
    <row r="259" spans="1:10" x14ac:dyDescent="0.25">
      <c r="A259" s="6" t="s">
        <v>16</v>
      </c>
      <c r="B259" s="8" t="s">
        <v>6</v>
      </c>
      <c r="C259" s="21" t="s">
        <v>17</v>
      </c>
      <c r="D259" s="20">
        <v>44608</v>
      </c>
      <c r="E259" s="18">
        <v>118264.32000000001</v>
      </c>
      <c r="F259" s="19">
        <v>44728</v>
      </c>
      <c r="G259" s="18"/>
      <c r="H259" s="18">
        <f t="shared" si="7"/>
        <v>118264.32000000001</v>
      </c>
      <c r="I259" s="1" t="s">
        <v>4</v>
      </c>
      <c r="J259" s="91"/>
    </row>
    <row r="260" spans="1:10" x14ac:dyDescent="0.25">
      <c r="A260" s="6" t="s">
        <v>16</v>
      </c>
      <c r="B260" s="8" t="s">
        <v>6</v>
      </c>
      <c r="C260" s="21" t="s">
        <v>15</v>
      </c>
      <c r="D260" s="20">
        <v>44608</v>
      </c>
      <c r="E260" s="18">
        <v>112544.81</v>
      </c>
      <c r="F260" s="19">
        <v>44728</v>
      </c>
      <c r="G260" s="18"/>
      <c r="H260" s="18">
        <f t="shared" si="7"/>
        <v>112544.81</v>
      </c>
      <c r="I260" s="1" t="s">
        <v>4</v>
      </c>
      <c r="J260" s="91"/>
    </row>
    <row r="261" spans="1:10" ht="31.5" x14ac:dyDescent="0.25">
      <c r="A261" s="6" t="s">
        <v>14</v>
      </c>
      <c r="B261" s="8" t="s">
        <v>6</v>
      </c>
      <c r="C261" s="21" t="s">
        <v>13</v>
      </c>
      <c r="D261" s="20">
        <v>44571</v>
      </c>
      <c r="E261" s="18">
        <v>725700</v>
      </c>
      <c r="F261" s="19">
        <v>44691</v>
      </c>
      <c r="G261" s="18"/>
      <c r="H261" s="18">
        <v>725700</v>
      </c>
      <c r="I261" s="1" t="s">
        <v>4</v>
      </c>
      <c r="J261" s="91"/>
    </row>
    <row r="262" spans="1:10" ht="31.5" x14ac:dyDescent="0.25">
      <c r="A262" s="6" t="s">
        <v>12</v>
      </c>
      <c r="B262" s="8" t="s">
        <v>6</v>
      </c>
      <c r="C262" s="21" t="s">
        <v>11</v>
      </c>
      <c r="D262" s="20">
        <v>44559</v>
      </c>
      <c r="E262" s="18">
        <v>1132800</v>
      </c>
      <c r="F262" s="19">
        <v>44680</v>
      </c>
      <c r="G262" s="18"/>
      <c r="H262" s="18">
        <v>1132800</v>
      </c>
      <c r="I262" s="1" t="s">
        <v>4</v>
      </c>
      <c r="J262" s="91"/>
    </row>
    <row r="263" spans="1:10" x14ac:dyDescent="0.25">
      <c r="A263" s="6" t="s">
        <v>10</v>
      </c>
      <c r="B263" s="8" t="s">
        <v>9</v>
      </c>
      <c r="C263" s="21" t="s">
        <v>8</v>
      </c>
      <c r="D263" s="20">
        <v>44616</v>
      </c>
      <c r="E263" s="18">
        <v>12885600</v>
      </c>
      <c r="F263" s="19">
        <v>44736</v>
      </c>
      <c r="G263" s="18"/>
      <c r="H263" s="18">
        <f>+E263</f>
        <v>12885600</v>
      </c>
      <c r="I263" s="1" t="s">
        <v>4</v>
      </c>
      <c r="J263" s="91"/>
    </row>
    <row r="264" spans="1:10" x14ac:dyDescent="0.25">
      <c r="A264" s="6" t="s">
        <v>7</v>
      </c>
      <c r="B264" s="8" t="s">
        <v>6</v>
      </c>
      <c r="C264" s="21" t="s">
        <v>5</v>
      </c>
      <c r="D264" s="20">
        <v>44595</v>
      </c>
      <c r="E264" s="18">
        <v>23600</v>
      </c>
      <c r="F264" s="19">
        <v>44715</v>
      </c>
      <c r="G264" s="18"/>
      <c r="H264" s="18">
        <f>+E264</f>
        <v>23600</v>
      </c>
      <c r="I264" s="1" t="s">
        <v>4</v>
      </c>
      <c r="J264" s="91"/>
    </row>
    <row r="265" spans="1:10" ht="31.5" x14ac:dyDescent="0.25">
      <c r="A265" s="6" t="s">
        <v>3</v>
      </c>
      <c r="B265" s="8" t="s">
        <v>2</v>
      </c>
      <c r="C265" s="21" t="s">
        <v>1</v>
      </c>
      <c r="D265" s="20">
        <v>44160</v>
      </c>
      <c r="E265" s="18">
        <v>1620553.29</v>
      </c>
      <c r="F265" s="19">
        <v>44280</v>
      </c>
      <c r="G265" s="18"/>
      <c r="H265" s="18">
        <f>+E265</f>
        <v>1620553.29</v>
      </c>
      <c r="I265" s="1" t="s">
        <v>0</v>
      </c>
      <c r="J265" s="91"/>
    </row>
    <row r="266" spans="1:10" ht="18.75" x14ac:dyDescent="0.3">
      <c r="A266" s="110"/>
      <c r="B266" s="111"/>
      <c r="C266" s="17"/>
      <c r="D266" s="17"/>
      <c r="E266" s="16">
        <v>552956578.47000003</v>
      </c>
      <c r="G266" s="15">
        <v>202916314.72999999</v>
      </c>
      <c r="H266" s="14">
        <v>350040263.74000001</v>
      </c>
      <c r="I266" s="13"/>
      <c r="J266" s="92"/>
    </row>
    <row r="267" spans="1:10" x14ac:dyDescent="0.25">
      <c r="A267" s="10"/>
      <c r="B267" s="10"/>
      <c r="C267" s="11"/>
      <c r="D267" s="11"/>
      <c r="E267" s="10"/>
      <c r="F267" s="12"/>
      <c r="G267" s="10"/>
      <c r="H267" s="10"/>
    </row>
    <row r="268" spans="1:10" x14ac:dyDescent="0.25">
      <c r="A268" s="10"/>
      <c r="B268" s="10"/>
      <c r="C268" s="11"/>
      <c r="D268" s="11"/>
      <c r="E268" s="10"/>
      <c r="F268" s="9"/>
      <c r="G268" s="10"/>
      <c r="H268" s="10"/>
      <c r="I268" s="9"/>
    </row>
    <row r="269" spans="1:10" x14ac:dyDescent="0.25">
      <c r="A269" s="10"/>
      <c r="B269" s="10"/>
      <c r="C269" s="11"/>
      <c r="D269" s="11"/>
      <c r="E269" s="10"/>
      <c r="F269" s="9"/>
      <c r="G269" s="10"/>
      <c r="H269" s="10"/>
      <c r="I269" s="9"/>
    </row>
    <row r="270" spans="1:10" x14ac:dyDescent="0.25">
      <c r="A270" s="10"/>
      <c r="B270" s="10"/>
      <c r="C270" s="11"/>
      <c r="D270" s="11"/>
      <c r="E270" s="10"/>
      <c r="F270" s="9"/>
      <c r="G270" s="10"/>
      <c r="H270" s="10"/>
      <c r="I270" s="9"/>
    </row>
    <row r="271" spans="1:10" x14ac:dyDescent="0.25">
      <c r="A271" s="10"/>
      <c r="B271" s="10"/>
      <c r="C271" s="11"/>
      <c r="D271" s="11"/>
      <c r="E271" s="10"/>
      <c r="F271" s="9"/>
      <c r="G271" s="10"/>
      <c r="H271" s="10"/>
      <c r="I271" s="9"/>
    </row>
    <row r="272" spans="1:10" x14ac:dyDescent="0.25">
      <c r="A272" s="10"/>
      <c r="B272" s="10"/>
      <c r="C272" s="11"/>
      <c r="D272" s="11"/>
      <c r="E272" s="10"/>
      <c r="F272" s="9"/>
      <c r="G272" s="10"/>
      <c r="H272" s="10"/>
      <c r="I272" s="9"/>
    </row>
    <row r="273" spans="2:9" x14ac:dyDescent="0.25">
      <c r="F273" s="9"/>
      <c r="I273" s="9"/>
    </row>
    <row r="274" spans="2:9" x14ac:dyDescent="0.25">
      <c r="B274" s="8"/>
      <c r="C274" s="7"/>
      <c r="D274" s="7"/>
    </row>
  </sheetData>
  <mergeCells count="12">
    <mergeCell ref="E10:E11"/>
    <mergeCell ref="A266:B266"/>
    <mergeCell ref="A10:A11"/>
    <mergeCell ref="B10:B11"/>
    <mergeCell ref="C10:C11"/>
    <mergeCell ref="D10:D11"/>
    <mergeCell ref="C6:I6"/>
    <mergeCell ref="A1:I1"/>
    <mergeCell ref="A2:I2"/>
    <mergeCell ref="A3:I3"/>
    <mergeCell ref="A4:I4"/>
    <mergeCell ref="C5:I5"/>
  </mergeCells>
  <printOptions gridLines="1"/>
  <pageMargins left="1.299212598425197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 Transp. Feb</vt:lpstr>
      <vt:lpstr>'Pagos a Proveedores Transp. Feb'!Área_de_impresión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2022-03-02T13:44:39Z</dcterms:created>
  <dcterms:modified xsi:type="dcterms:W3CDTF">2022-03-03T17:30:07Z</dcterms:modified>
</cp:coreProperties>
</file>