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1249E70D-37E4-4FA6-B1D4-9EBAAB83E80F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Pagos a Proveedores " sheetId="1" r:id="rId1"/>
  </sheets>
  <definedNames>
    <definedName name="_xlnm._FilterDatabase" localSheetId="0" hidden="1">'Pagos a Proveedores '!$B$1:$B$172</definedName>
    <definedName name="_xlnm.Print_Area" localSheetId="0">'Pagos a Proveedores '!$A$5:$J$185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8" i="1" l="1"/>
  <c r="H159" i="1" l="1"/>
  <c r="H163" i="1"/>
  <c r="H162" i="1"/>
  <c r="H161" i="1"/>
  <c r="H160" i="1"/>
  <c r="H157" i="1" l="1"/>
  <c r="H156" i="1" l="1"/>
  <c r="H155" i="1"/>
  <c r="H154" i="1"/>
  <c r="H152" i="1"/>
  <c r="H103" i="1"/>
  <c r="H111" i="1"/>
  <c r="H112" i="1"/>
  <c r="H128" i="1"/>
  <c r="H151" i="1"/>
  <c r="H150" i="1"/>
  <c r="H149" i="1"/>
  <c r="H148" i="1"/>
  <c r="H121" i="1"/>
  <c r="H146" i="1"/>
  <c r="H141" i="1" l="1"/>
  <c r="H134" i="1"/>
  <c r="H135" i="1"/>
  <c r="H133" i="1"/>
  <c r="H132" i="1"/>
  <c r="H138" i="1"/>
  <c r="H137" i="1"/>
  <c r="H136" i="1" l="1"/>
  <c r="H129" i="1"/>
  <c r="H127" i="1"/>
  <c r="H122" i="1"/>
  <c r="H120" i="1"/>
  <c r="H118" i="1"/>
  <c r="H10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E34" i="1"/>
  <c r="H34" i="1" s="1"/>
  <c r="E35" i="1"/>
  <c r="H35" i="1" s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7" i="1"/>
  <c r="H90" i="1"/>
  <c r="H92" i="1"/>
</calcChain>
</file>

<file path=xl/sharedStrings.xml><?xml version="1.0" encoding="utf-8"?>
<sst xmlns="http://schemas.openxmlformats.org/spreadsheetml/2006/main" count="616" uniqueCount="320">
  <si>
    <t>PENDIENTE</t>
  </si>
  <si>
    <t>B1500034365</t>
  </si>
  <si>
    <t>COMBUSTIBLE</t>
  </si>
  <si>
    <t>SIGMA PETROLEUM CORP ,SAS</t>
  </si>
  <si>
    <t>B1500000056</t>
  </si>
  <si>
    <t>PUBLICIDAD</t>
  </si>
  <si>
    <t>CARLOS RAFAEL FERNANDEZ ROSARIO</t>
  </si>
  <si>
    <t>B1500004971 Y 4972</t>
  </si>
  <si>
    <t>EDITORA HOY, SA</t>
  </si>
  <si>
    <t>B1500000502</t>
  </si>
  <si>
    <t>TELESISTEMA DOMINICANO,SAS</t>
  </si>
  <si>
    <t>B1500000326</t>
  </si>
  <si>
    <t>ADQUISICION DE SERVICIO DE CATERING</t>
  </si>
  <si>
    <t>SOLUCIONES DIVERSAS METROPOLITANAS</t>
  </si>
  <si>
    <t>B1500000732, 743,745,757 Y 768</t>
  </si>
  <si>
    <t>MANTENIMIENTO PREVENTIVO</t>
  </si>
  <si>
    <t>SANTO DOMINGO MOTORS COMPANY</t>
  </si>
  <si>
    <t>B1500000047</t>
  </si>
  <si>
    <t>ALL STAR SPORTS MARKETING, SRL</t>
  </si>
  <si>
    <t>B1500000322</t>
  </si>
  <si>
    <t>NOTARIZACION</t>
  </si>
  <si>
    <t>DRA.ENELIA SANTOS DE LOS SANTOS</t>
  </si>
  <si>
    <t>B1500020561,572,627,508,466,675 Y 698</t>
  </si>
  <si>
    <t>B1500003806</t>
  </si>
  <si>
    <t>EDITORA DEL CARIBE,SA</t>
  </si>
  <si>
    <t>COMPLETO</t>
  </si>
  <si>
    <t>SERVICIOS DE ASESORIA</t>
  </si>
  <si>
    <t>JUAN CARLOS QUINCHE RAMIREZ</t>
  </si>
  <si>
    <t>B1500000007</t>
  </si>
  <si>
    <t>DR. FRANCISCO ANT. FRIAS PUJOLS</t>
  </si>
  <si>
    <t>B1500000731</t>
  </si>
  <si>
    <t>SUMINISTRO DE ALMUERZO</t>
  </si>
  <si>
    <t>COMEDORES ECONOMICOS DEL ESTADO</t>
  </si>
  <si>
    <t>BONANZA DOMINICANA C POR A</t>
  </si>
  <si>
    <t>EDITORA DEL CARIBE</t>
  </si>
  <si>
    <t>B1500000270,271 Y 272</t>
  </si>
  <si>
    <t>SERVICIOS MULTIPLES VELOZ,SRL</t>
  </si>
  <si>
    <t>B1500003833</t>
  </si>
  <si>
    <t>EDITORA EL NUEVO DIARIO</t>
  </si>
  <si>
    <t>B1500003805</t>
  </si>
  <si>
    <t>B1500000028</t>
  </si>
  <si>
    <t xml:space="preserve">SERVICIO DE CAPACITACION </t>
  </si>
  <si>
    <t>INSTITUTO DE TASADORES DOMINICANO,INC.</t>
  </si>
  <si>
    <t>B1500000005</t>
  </si>
  <si>
    <t>LIMPIADO Y BRILLADO DE PISO</t>
  </si>
  <si>
    <t>FDR GROUP ,SRL</t>
  </si>
  <si>
    <t>B1500000248</t>
  </si>
  <si>
    <t>LIC. ALEXANDRA DIAZ FELIZ</t>
  </si>
  <si>
    <t>B1500000042</t>
  </si>
  <si>
    <t>LIGA DE BEISBOL PROFESIONAL DE LA REPUBLICA DOMINICANA</t>
  </si>
  <si>
    <t>B1500000772 Y 773</t>
  </si>
  <si>
    <t>GTB RADIODIFUSORES</t>
  </si>
  <si>
    <t>B1500000157</t>
  </si>
  <si>
    <t>ANDRES MATOS</t>
  </si>
  <si>
    <t>B1500000694 Y 711</t>
  </si>
  <si>
    <t>ATRASO</t>
  </si>
  <si>
    <t>B1500000627, 626,720 Y 721</t>
  </si>
  <si>
    <t>B1500000001</t>
  </si>
  <si>
    <t>DR. FEDERICO ANT. MEJIA SARMIENTO</t>
  </si>
  <si>
    <t>DR. FEDERICO EMILIO MARMOLEJOS</t>
  </si>
  <si>
    <t>B1500000175  AL 177</t>
  </si>
  <si>
    <t>GRUPO UVAS DEL MAR, SRL</t>
  </si>
  <si>
    <t>B1500000041</t>
  </si>
  <si>
    <t>B1500000203</t>
  </si>
  <si>
    <t>B1500000214</t>
  </si>
  <si>
    <t>LICENCIA DE SOFTWARE</t>
  </si>
  <si>
    <t>SOFTWAREONE  SW1 DOMINICAN REPUBLIC, SRL</t>
  </si>
  <si>
    <t>B1500000219 A LA 221</t>
  </si>
  <si>
    <t>RADIO FM PRIMERA, SRL</t>
  </si>
  <si>
    <t>B1500000155,156 Y 157</t>
  </si>
  <si>
    <t>GOLDEN SAND CARIBBEAN DEVELOPMENT,SRL</t>
  </si>
  <si>
    <t>B1500000002,3 Y 4</t>
  </si>
  <si>
    <t>DEOMEDES ELENO OLIVARES ROSARIO</t>
  </si>
  <si>
    <t>B1500002235 Y 2236</t>
  </si>
  <si>
    <t>CORPORACION DOMINICANA DE RADIO Y TELEVISION</t>
  </si>
  <si>
    <t>B1500000143</t>
  </si>
  <si>
    <t>SERVICIO DE CAPACITACION</t>
  </si>
  <si>
    <t>SOCIEDAD DOMINICANA DE ABOGADOS SIGLO XXI, SRL</t>
  </si>
  <si>
    <t>B1500001334,1317 Y 1316</t>
  </si>
  <si>
    <t>GULFSTREAM PETROLEUM DOMINICANA SRL.</t>
  </si>
  <si>
    <t>B1500003535</t>
  </si>
  <si>
    <t>B1500003569</t>
  </si>
  <si>
    <t>B1500000106</t>
  </si>
  <si>
    <t>ASESORIA</t>
  </si>
  <si>
    <t>VARIAS</t>
  </si>
  <si>
    <t>B15000000334 A LA 336</t>
  </si>
  <si>
    <t>SINTESIS, SRL</t>
  </si>
  <si>
    <t>B15000003534</t>
  </si>
  <si>
    <t>B1500000048</t>
  </si>
  <si>
    <t>TSHIRTS Y GORRAS</t>
  </si>
  <si>
    <t>BODARMAX</t>
  </si>
  <si>
    <t>B1500000319</t>
  </si>
  <si>
    <t>CATERING</t>
  </si>
  <si>
    <t>B15000000527</t>
  </si>
  <si>
    <t>SERVICIOS AMBIENTACION</t>
  </si>
  <si>
    <t>ACTIVIDAD CAOMA, SRL</t>
  </si>
  <si>
    <t>B15000000016</t>
  </si>
  <si>
    <t>CASCARA TV,SRL.</t>
  </si>
  <si>
    <t>B15000000136</t>
  </si>
  <si>
    <t>JUAN CADENA POZO</t>
  </si>
  <si>
    <t>B15000003466</t>
  </si>
  <si>
    <t>B1500003497</t>
  </si>
  <si>
    <t>B1500000321</t>
  </si>
  <si>
    <t>PRODUCCIONES VIDEO</t>
  </si>
  <si>
    <t>B1500003541</t>
  </si>
  <si>
    <t>B1500002133</t>
  </si>
  <si>
    <t>CORPORACION DOMINICANA DE RADIO Y TELEVICION</t>
  </si>
  <si>
    <t>B1500000123</t>
  </si>
  <si>
    <t>BALBUENO MEDINA</t>
  </si>
  <si>
    <t>B1500000084</t>
  </si>
  <si>
    <t>ANDRES ARIAS CASTILLO</t>
  </si>
  <si>
    <t>B1500003471</t>
  </si>
  <si>
    <t>B1500001235</t>
  </si>
  <si>
    <t>SERVICIO DE CATERING</t>
  </si>
  <si>
    <t>XIOMARI VELOZ D´LUJO FIESTA</t>
  </si>
  <si>
    <t>B15000000500</t>
  </si>
  <si>
    <t>SERVICIOS DE AMBIENTACION</t>
  </si>
  <si>
    <t>B1500001200,1201,1206,1207,</t>
  </si>
  <si>
    <t>POR LA ADQUISICION DE 3,000 GALONES DE GASOLINA ULTRA Y 44,000 GALONES DE DIESEL OPTIMO,PARA EL USO DEL MOPC.</t>
  </si>
  <si>
    <t>B1500000186,191,192,193,198,202,203,204 Y 205</t>
  </si>
  <si>
    <t>SUMINISTRO Y CONFECCION DE TEXTILES</t>
  </si>
  <si>
    <t>INDUSTRIA NACIONAL DE LA AGUJA</t>
  </si>
  <si>
    <t>B1500001131 AL 1160</t>
  </si>
  <si>
    <t>30 CAMIONETAS</t>
  </si>
  <si>
    <t>COMEDORES ECONOMICOS DE ESTADO</t>
  </si>
  <si>
    <t>POR LA ADQUISICION E INSTALACION DE EQUIPOS PARA EL REMOZAMIENTO DEL GIMNACIO CENTRO CULTURAL Y RECREATIVO DEL MOPC.</t>
  </si>
  <si>
    <t>CORE GROUP,SRL.</t>
  </si>
  <si>
    <t>PRODUCCIONES OMMC,SRL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</si>
  <si>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</si>
  <si>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</si>
  <si>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</si>
  <si>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</si>
  <si>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B1500000074</t>
  </si>
  <si>
    <t>CINEVISION CANAL 19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</si>
  <si>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</si>
  <si>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</si>
  <si>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</si>
  <si>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</si>
  <si>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</si>
  <si>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</si>
  <si>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</si>
  <si>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</si>
  <si>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B1500000060</t>
  </si>
  <si>
    <t>DR. ANULFO PIÑA PEREZ</t>
  </si>
  <si>
    <t>31/9/2021</t>
  </si>
  <si>
    <t>B1500000303</t>
  </si>
  <si>
    <t>ALQUILER</t>
  </si>
  <si>
    <t>B1500000148</t>
  </si>
  <si>
    <t>EDITORIA LISTIN DIARIO</t>
  </si>
  <si>
    <t>LEGALIZACION</t>
  </si>
  <si>
    <t>LIC. RAMON MARIA CEPEDA MENA</t>
  </si>
  <si>
    <t>B1500000068</t>
  </si>
  <si>
    <t>CONSULTURIA</t>
  </si>
  <si>
    <t>LIC. AQUILES CALDERON ROSA</t>
  </si>
  <si>
    <t>1002756586</t>
  </si>
  <si>
    <t>DRA. YILDA VERENISIA DE LEON</t>
  </si>
  <si>
    <t xml:space="preserve">B1500003803                </t>
  </si>
  <si>
    <t>PUBLICACIONES AHORA</t>
  </si>
  <si>
    <t>B1500000181</t>
  </si>
  <si>
    <t>B1500000287</t>
  </si>
  <si>
    <t>B1500000544 Y 557</t>
  </si>
  <si>
    <t>B1500000485,486,,496,534 Y 535</t>
  </si>
  <si>
    <t>B1500000288</t>
  </si>
  <si>
    <t>PF. 9112701</t>
  </si>
  <si>
    <t>REPARACION</t>
  </si>
  <si>
    <t>MAGNA MOTOR</t>
  </si>
  <si>
    <t>MANTENIMIENTO AREA COMUN</t>
  </si>
  <si>
    <t>B1500000807</t>
  </si>
  <si>
    <t>SERVICIO DE MANTENIMIENTO Y REPARACION DE CONTRUCCION E INSTALACIONES</t>
  </si>
  <si>
    <t>B1500000267</t>
  </si>
  <si>
    <t>B1500000064</t>
  </si>
  <si>
    <t>LIC. MIRIAN DE LA CRUZ VILLEGAS</t>
  </si>
  <si>
    <t>B1500000114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</si>
  <si>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</si>
  <si>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</si>
  <si>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</si>
  <si>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</si>
  <si>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</si>
  <si>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</si>
  <si>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</si>
  <si>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</si>
  <si>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</si>
  <si>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</si>
  <si>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</si>
  <si>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</si>
  <si>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</si>
  <si>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</si>
  <si>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</si>
  <si>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CT-930138</t>
  </si>
  <si>
    <t>COMPRA DE MOTOCICLETAS</t>
  </si>
  <si>
    <t>ECO MOTORS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</si>
  <si>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</si>
  <si>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</si>
  <si>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</si>
  <si>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</si>
  <si>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</si>
  <si>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</si>
  <si>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</si>
  <si>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</si>
  <si>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</si>
  <si>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</si>
  <si>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</si>
  <si>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</si>
  <si>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</si>
  <si>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</si>
  <si>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</si>
  <si>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</si>
  <si>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</si>
  <si>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</si>
  <si>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</si>
  <si>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</si>
  <si>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</si>
  <si>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</si>
  <si>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DEPARTAMENTO DE CONTABILIDAD GENERAL</t>
  </si>
  <si>
    <t>MINISTERIO DE OBRAS PUBLICAS Y COMUNICACIONES</t>
  </si>
  <si>
    <t>B1500000026 A LA 28</t>
  </si>
  <si>
    <t>CONSERPRE, SRL</t>
  </si>
  <si>
    <t>B1500002284 AL 2287</t>
  </si>
  <si>
    <t>B1500003886</t>
  </si>
  <si>
    <t>CELNA ENTERPRISES ,SRL.</t>
  </si>
  <si>
    <t>POR LA ADQUISICION DE AZUCAR,CAFÉ Y AGUA PURIFICADA PARA USO DEL MOPC.</t>
  </si>
  <si>
    <t>B1500000198</t>
  </si>
  <si>
    <t>ABASTECIMIENTOS COMERCIALES FJJ,SRL.</t>
  </si>
  <si>
    <t>SUMINISTRO DE VINILES PARA USO DE LA SEÑALIZACION VIAL DEL MOPC.</t>
  </si>
  <si>
    <t>B1500000391</t>
  </si>
  <si>
    <t>DRA.ESMILNA TERESA BURGOS DE SUSANA.</t>
  </si>
  <si>
    <t>B1500000051</t>
  </si>
  <si>
    <t>LIC.BENAVIDES NICASIO RODRIGUEZ</t>
  </si>
  <si>
    <t>B1500000030</t>
  </si>
  <si>
    <t>B1500000479 Y 480</t>
  </si>
  <si>
    <t>TECNOLOGIAS AVANZADAS RD, SRL</t>
  </si>
  <si>
    <t>IQTEK SOLUTIONS, SRL</t>
  </si>
  <si>
    <t>ADQUISICION E INSTALACION DE SWITCH CORE LAN</t>
  </si>
  <si>
    <t>B15000000453</t>
  </si>
  <si>
    <t>B15000000788</t>
  </si>
  <si>
    <t>B1500001872</t>
  </si>
  <si>
    <t>INSTITUTO CULTURAL DOMINICANO</t>
  </si>
  <si>
    <t>CAPACITACION</t>
  </si>
  <si>
    <t>B1500000110</t>
  </si>
  <si>
    <t>B1500002066,2067 Y 2068</t>
  </si>
  <si>
    <t>SR. OVISPO NUÑEZ RODRIGUE</t>
  </si>
  <si>
    <t>B1500000103</t>
  </si>
  <si>
    <t>DR. JOSE PIO SANTANA HERRERA</t>
  </si>
  <si>
    <t>B1500000149</t>
  </si>
  <si>
    <t>ANA GERTRUDIS LOPEZ RIVAS</t>
  </si>
  <si>
    <t>B1500000243 A 245</t>
  </si>
  <si>
    <t>CADENA DE NOTICIAS TELEVISION</t>
  </si>
  <si>
    <t>B1500001713 A 1715</t>
  </si>
  <si>
    <t>B1500000789</t>
  </si>
  <si>
    <t>TONER DEPOT MULTISERVICIOS EORG,SRL.</t>
  </si>
  <si>
    <t>POR LA ADQUISICION DE SERVICIO PRESTADO DE IMPRESIÓN PARA DIFERENTES DEPARTS.</t>
  </si>
  <si>
    <t>B1500004904</t>
  </si>
  <si>
    <t>LICA COMUNICACIONES ,SRL.</t>
  </si>
  <si>
    <t>POR CONCEPTO DE SALDO CORRESPONDIENTE</t>
  </si>
  <si>
    <t>B1500000034,35,36,37,38 Y 39</t>
  </si>
  <si>
    <t>LILIN ESTUDIO,SRL.</t>
  </si>
  <si>
    <t>B15000000112</t>
  </si>
  <si>
    <t>DR. NELSON RUDYS CASTILLO OGANDO</t>
  </si>
  <si>
    <t>B1500000135</t>
  </si>
  <si>
    <t>B1500038111,38102,38116,38115,38130 Y 38131</t>
  </si>
  <si>
    <t>B1500038152,38167,38178 Y 38177</t>
  </si>
  <si>
    <t>B150003913</t>
  </si>
  <si>
    <t>RADIO CADENA COMERCIAL</t>
  </si>
  <si>
    <t>B150000102801029 Y 1030</t>
  </si>
  <si>
    <t>B1500001697 Y 1698</t>
  </si>
  <si>
    <t>B1500005670 ,5671 Y 5672</t>
  </si>
  <si>
    <t>CADENA DE NOTICIAS RADIO CDN R.SRL</t>
  </si>
  <si>
    <t>B1500000602,603 Y 604</t>
  </si>
  <si>
    <t>B1500000011</t>
  </si>
  <si>
    <t>ARIAS MOTORS</t>
  </si>
  <si>
    <t>MANTENIMIENTO DE  VEHICULOS</t>
  </si>
  <si>
    <t>B1500000365 Y 353</t>
  </si>
  <si>
    <t>DRA. ENELIA SANTOS DE LOS SANTOS</t>
  </si>
  <si>
    <t>B1500000336</t>
  </si>
  <si>
    <t>DRA. MARIA SILVESTRE CAYETANO</t>
  </si>
  <si>
    <t>B1500000182</t>
  </si>
  <si>
    <t>AUTOCAMIONES ,SA</t>
  </si>
  <si>
    <t>MANTENIMIENTO DE  PREVENTINO</t>
  </si>
  <si>
    <t>B1500003071,3085,3070,3079,3083,3087,3088 Y 3089</t>
  </si>
  <si>
    <t>CLUB SAN CARLOS INC</t>
  </si>
  <si>
    <t>B1500000201</t>
  </si>
  <si>
    <t>B1500000078</t>
  </si>
  <si>
    <t>B1500000120</t>
  </si>
  <si>
    <t>EDUIN MARTE DE JESUS</t>
  </si>
  <si>
    <t>B1500000073 AL 75</t>
  </si>
  <si>
    <t>RAZEN, SRL</t>
  </si>
  <si>
    <t>B1500000241 Y 242</t>
  </si>
  <si>
    <t>DRA. ZORAIDA ALTAGRACIA TAVERAS DIFO</t>
  </si>
  <si>
    <t>B1500000014</t>
  </si>
  <si>
    <t>SUPLIDORES MEDICOS COMERCIALES SUMEDCOR, SRL</t>
  </si>
  <si>
    <t>B1500000341</t>
  </si>
  <si>
    <t>MAXIBODEGASEOP DEL CARIBE, SRL</t>
  </si>
  <si>
    <t>FUNDAS  DE CEMENTOS</t>
  </si>
  <si>
    <t>B1500001125</t>
  </si>
  <si>
    <t>SANTO DOMINGO MOTORS, S.A.</t>
  </si>
  <si>
    <t>B1500020932,20850,20868,20993,20780,207777,20826,20927,20924,20935,20882,20909 Y 20880</t>
  </si>
  <si>
    <t>ADQUISICION DE BATERIAS</t>
  </si>
  <si>
    <t>B1500000375, 377 Y 378</t>
  </si>
  <si>
    <t>GRUPO VIAMAR</t>
  </si>
  <si>
    <t>B1500008108, 8109,8125,8126 Y 8159</t>
  </si>
  <si>
    <t>BONANZA DOMINICANA</t>
  </si>
  <si>
    <t>B1500001473 AL 1480, 1482 AL 1485, 1489,1491,1493,14951499 AL 1504</t>
  </si>
  <si>
    <t>B1500000331</t>
  </si>
  <si>
    <t>DR. FELIPE ARTURO ACOSTA HERASME</t>
  </si>
  <si>
    <t>B1500000079</t>
  </si>
  <si>
    <t xml:space="preserve">LIc.  MARIA ANTONIA TAVERAS </t>
  </si>
  <si>
    <t>DIRECCION GENERAL DER LA INDUSTRIA MILITAR DE LAS FUERZA ARMADAS</t>
  </si>
  <si>
    <t>INDUMENTARIAS</t>
  </si>
  <si>
    <t>B1500000052</t>
  </si>
  <si>
    <t>DRA. AGRIPINA PEÑA ARREDONDO</t>
  </si>
  <si>
    <t>B1500000002</t>
  </si>
  <si>
    <t>JVC ARTS, SRL</t>
  </si>
  <si>
    <t>STICKERS ADHESIVOS</t>
  </si>
  <si>
    <t>IMPORTADORA COAV, SRL</t>
  </si>
  <si>
    <t>FARDOS DE AGUA</t>
  </si>
  <si>
    <t>B1500000102</t>
  </si>
  <si>
    <t>B1500000706</t>
  </si>
  <si>
    <t>INVERSIONES IPARRA DEL CARIBE</t>
  </si>
  <si>
    <t>20% ANTICIPO</t>
  </si>
  <si>
    <t>Relación Pagos a Proveedores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</si>
</sst>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Fill="1" applyBorder="1"/>
    <xf numFmtId="0" fontId="2" fillId="0" borderId="0" xfId="0" applyFont="1" applyAlignment="1">
      <alignment horizontal="center" wrapText="1"/>
    </xf>
    <xf numFmtId="43" fontId="3" fillId="0" borderId="0" xfId="2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Fill="1" applyBorder="1" applyAlignment="1">
      <alignment horizontal="center"/>
    </xf>
    <xf numFmtId="43" fontId="0" fillId="0" borderId="0" xfId="2" applyFont="1" applyFill="1" applyBorder="1"/>
    <xf numFmtId="43" fontId="0" fillId="0" borderId="0" xfId="2" applyFont="1" applyFill="1" applyBorder="1" applyAlignment="1">
      <alignment horizontal="center"/>
    </xf>
    <xf numFmtId="43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5" fillId="2" borderId="1" xfId="1" applyFont="1" applyFill="1" applyBorder="1"/>
    <xf numFmtId="43" fontId="5" fillId="2" borderId="1" xfId="2" applyFont="1" applyFill="1" applyBorder="1"/>
    <xf numFmtId="0" fontId="6" fillId="2" borderId="2" xfId="0" applyFont="1" applyFill="1" applyBorder="1" applyAlignment="1">
      <alignment horizontal="center" wrapText="1"/>
    </xf>
    <xf numFmtId="43" fontId="7" fillId="0" borderId="0" xfId="0" applyNumberFormat="1" applyFont="1"/>
    <xf numFmtId="43" fontId="3" fillId="0" borderId="0" xfId="1" applyFont="1" applyFill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wrapText="1"/>
    </xf>
    <xf numFmtId="0" fontId="2" fillId="3" borderId="0" xfId="0" applyFont="1" applyFill="1" applyAlignment="1">
      <alignment horizontal="center"/>
    </xf>
    <xf numFmtId="43" fontId="3" fillId="3" borderId="0" xfId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9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5" borderId="0" xfId="0" applyFont="1" applyFill="1" applyAlignment="1">
      <alignment horizontal="center"/>
    </xf>
    <xf numFmtId="43" fontId="3" fillId="5" borderId="0" xfId="1" applyFont="1" applyFill="1" applyBorder="1" applyAlignment="1">
      <alignment horizontal="center"/>
    </xf>
    <xf numFmtId="43" fontId="3" fillId="5" borderId="0" xfId="1" applyFont="1" applyFill="1" applyBorder="1"/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3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14" fontId="2" fillId="5" borderId="0" xfId="0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Fill="1" applyBorder="1" applyAlignment="1">
      <alignment horizontal="center"/>
    </xf>
    <xf numFmtId="43" fontId="9" fillId="5" borderId="0" xfId="1" applyFont="1" applyFill="1" applyBorder="1" applyAlignment="1">
      <alignment horizontal="center" wrapText="1"/>
    </xf>
    <xf numFmtId="43" fontId="2" fillId="5" borderId="0" xfId="1" applyFont="1" applyFill="1" applyBorder="1" applyAlignment="1">
      <alignment horizontal="center" wrapText="1"/>
    </xf>
    <xf numFmtId="43" fontId="2" fillId="5" borderId="0" xfId="1" applyFont="1" applyFill="1" applyBorder="1" applyAlignment="1">
      <alignment horizontal="center"/>
    </xf>
    <xf numFmtId="0" fontId="2" fillId="5" borderId="0" xfId="0" applyFont="1" applyFill="1" applyAlignment="1">
      <alignment horizontal="left" wrapText="1"/>
    </xf>
    <xf numFmtId="0" fontId="10" fillId="0" borderId="0" xfId="0" applyFont="1"/>
    <xf numFmtId="49" fontId="14" fillId="8" borderId="16" xfId="0" applyNumberFormat="1" applyFont="1" applyFill="1" applyBorder="1" applyAlignment="1">
      <alignment horizontal="center" wrapText="1"/>
    </xf>
    <xf numFmtId="49" fontId="14" fillId="5" borderId="8" xfId="0" applyNumberFormat="1" applyFont="1" applyFill="1" applyBorder="1" applyAlignment="1">
      <alignment horizontal="left" wrapText="1"/>
    </xf>
    <xf numFmtId="0" fontId="14" fillId="4" borderId="18" xfId="0" applyFont="1" applyFill="1" applyBorder="1" applyAlignment="1">
      <alignment horizontal="center" wrapText="1"/>
    </xf>
    <xf numFmtId="0" fontId="14" fillId="9" borderId="19" xfId="0" applyFont="1" applyFill="1" applyBorder="1" applyAlignment="1">
      <alignment horizontal="center" wrapText="1"/>
    </xf>
    <xf numFmtId="0" fontId="8" fillId="7" borderId="20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3" fillId="7" borderId="17" xfId="0" applyFont="1" applyFill="1" applyBorder="1" applyAlignment="1">
      <alignment horizontal="center"/>
    </xf>
    <xf numFmtId="14" fontId="3" fillId="0" borderId="0" xfId="0" applyNumberFormat="1" applyFont="1" applyAlignment="1">
      <alignment horizontal="center" wrapText="1"/>
    </xf>
    <xf numFmtId="43" fontId="3" fillId="3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49" fontId="2" fillId="4" borderId="0" xfId="0" applyNumberFormat="1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/>
    </xf>
    <xf numFmtId="43" fontId="3" fillId="4" borderId="0" xfId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0" fillId="4" borderId="0" xfId="0" applyFill="1"/>
    <xf numFmtId="43" fontId="7" fillId="4" borderId="0" xfId="0" applyNumberFormat="1" applyFont="1" applyFill="1"/>
    <xf numFmtId="9" fontId="3" fillId="4" borderId="0" xfId="0" applyNumberFormat="1" applyFont="1" applyFill="1" applyAlignment="1">
      <alignment wrapText="1"/>
    </xf>
    <xf numFmtId="0" fontId="3" fillId="8" borderId="0" xfId="0" applyFont="1" applyFill="1" applyAlignment="1">
      <alignment wrapText="1"/>
    </xf>
    <xf numFmtId="9" fontId="3" fillId="8" borderId="0" xfId="0" applyNumberFormat="1" applyFont="1" applyFill="1" applyAlignment="1">
      <alignment wrapText="1"/>
    </xf>
    <xf numFmtId="49" fontId="2" fillId="8" borderId="0" xfId="0" applyNumberFormat="1" applyFont="1" applyFill="1" applyAlignment="1">
      <alignment horizontal="center" wrapText="1"/>
    </xf>
    <xf numFmtId="14" fontId="3" fillId="8" borderId="0" xfId="0" applyNumberFormat="1" applyFont="1" applyFill="1" applyAlignment="1">
      <alignment horizontal="center"/>
    </xf>
    <xf numFmtId="43" fontId="3" fillId="8" borderId="0" xfId="1" applyFont="1" applyFill="1" applyBorder="1" applyAlignment="1">
      <alignment horizontal="center"/>
    </xf>
    <xf numFmtId="14" fontId="2" fillId="8" borderId="0" xfId="0" applyNumberFormat="1" applyFont="1" applyFill="1" applyAlignment="1">
      <alignment horizontal="center" wrapText="1"/>
    </xf>
    <xf numFmtId="0" fontId="2" fillId="8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 wrapText="1"/>
    </xf>
    <xf numFmtId="43" fontId="3" fillId="3" borderId="0" xfId="2" applyFont="1" applyFill="1" applyBorder="1"/>
    <xf numFmtId="43" fontId="3" fillId="3" borderId="0" xfId="1" applyFont="1" applyFill="1" applyBorder="1"/>
    <xf numFmtId="14" fontId="2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43" fontId="2" fillId="3" borderId="0" xfId="1" applyFont="1" applyFill="1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0" fontId="14" fillId="7" borderId="17" xfId="0" applyFont="1" applyFill="1" applyBorder="1" applyAlignment="1">
      <alignment horizontal="center" wrapText="1"/>
    </xf>
    <xf numFmtId="0" fontId="14" fillId="7" borderId="0" xfId="0" applyFont="1" applyFill="1" applyAlignment="1">
      <alignment horizontal="center" wrapText="1"/>
    </xf>
    <xf numFmtId="0" fontId="13" fillId="7" borderId="0" xfId="0" applyFont="1" applyFill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left" wrapText="1"/>
    </xf>
    <xf numFmtId="0" fontId="14" fillId="7" borderId="0" xfId="0" applyFont="1" applyFill="1" applyAlignment="1">
      <alignment horizontal="left" wrapText="1"/>
    </xf>
    <xf numFmtId="0" fontId="13" fillId="7" borderId="15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43" fontId="12" fillId="6" borderId="11" xfId="1" applyFont="1" applyFill="1" applyBorder="1" applyAlignment="1">
      <alignment horizontal="center" vertical="center" wrapText="1"/>
    </xf>
    <xf numFmtId="43" fontId="12" fillId="6" borderId="6" xfId="1" applyFont="1" applyFill="1" applyBorder="1" applyAlignment="1">
      <alignment horizontal="center" vertical="center" wrapText="1"/>
    </xf>
    <xf numFmtId="43" fontId="12" fillId="6" borderId="10" xfId="1" applyFont="1" applyFill="1" applyBorder="1" applyAlignment="1">
      <alignment horizontal="center" vertical="center" wrapText="1"/>
    </xf>
    <xf numFmtId="43" fontId="12" fillId="6" borderId="5" xfId="1" applyFont="1" applyFill="1" applyBorder="1" applyAlignment="1">
      <alignment horizontal="center" vertical="center" wrapText="1"/>
    </xf>
    <xf numFmtId="43" fontId="11" fillId="6" borderId="9" xfId="2" applyFont="1" applyFill="1" applyBorder="1" applyAlignment="1">
      <alignment horizontal="center" vertical="center" wrapText="1"/>
    </xf>
    <xf numFmtId="43" fontId="11" fillId="6" borderId="4" xfId="2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49" fontId="2" fillId="5" borderId="0" xfId="0" applyNumberFormat="1" applyFont="1" applyFill="1" applyAlignment="1">
      <alignment horizontal="center" wrapText="1"/>
    </xf>
    <xf numFmtId="14" fontId="2" fillId="5" borderId="0" xfId="0" applyNumberFormat="1" applyFont="1" applyFill="1" applyAlignment="1">
      <alignment horizontal="center"/>
    </xf>
    <xf numFmtId="43" fontId="2" fillId="5" borderId="0" xfId="1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43" fontId="12" fillId="6" borderId="10" xfId="2" applyFont="1" applyFill="1" applyBorder="1" applyAlignment="1">
      <alignment horizontal="center" vertical="center" wrapText="1"/>
    </xf>
    <xf numFmtId="43" fontId="12" fillId="6" borderId="5" xfId="2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F5DBA5E4-0F7A-424E-A7AA-EF75026AB2F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3FF3B786-8F12-4F21-9EC7-F9F5E00A8AE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80F912E6-9FDE-45C6-BEB0-FB13DB0B4A9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D962EF44-8CC7-402E-B1CC-02EEB17B2B8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22188F2F-B87F-4C07-9A69-2788BE4E34F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2B5D31-D55C-469D-95F9-A753365FB8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221AC15-9B2F-4436-B339-A8C1403979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596F427-E796-4EE7-B9CA-58E93F2410D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DD6ECD53-6BD7-491B-BC99-86220F61187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D9393EC1-345E-4D4D-935E-094A2D5F924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887589DD-3D7A-40C0-B8A3-86FC134CAAA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2321B0C2-7576-4403-BAF7-1A4CC210A6D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19D8E06D-C2C3-4E99-A905-6599D9961A8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72D98D58-DB11-4656-95D3-EBF59F2C4FF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BEC07BC-1B22-40EE-86E8-31602780CE6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6B3E466-0F8E-49F8-A501-6A40EF460DD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E8AC7DC9-AFA0-410C-A2F8-B2D6FE2E330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FA7957DE-79F4-40FD-B2CC-6FBACE1E25D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8533F457-7DB6-40EF-8D0D-0EE3C83B02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86951249-EDFC-4C00-B4B4-E806EC9BFF0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033F8A72-D364-45D2-885F-E1885F9C18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F8D62CD0-DF15-4C0E-A762-828151F601F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F5C8239D-3F1F-46DC-92E8-F9BDD0A3106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9E0B8F6-995B-4EA2-BCD7-CBEF4B574D3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7FBD2208-967C-4546-B968-F03AFE7A78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54AF2953-EB1F-4525-9BC4-F7906E1CD3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CEA6B1E6-90FD-4758-A156-B024FD05D7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525809AA-E901-4BA6-8E7F-7C11F8B205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FF641E3B-FBC3-4F16-87BA-47AEAB73EA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29C48DEB-F00C-4DFF-AA8E-7DC318EFA5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48D40D2A-BB5C-4E14-90B6-3754AE51B4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B5E6DCA-64BD-4367-AE0B-E685231308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A69F2472-94D1-43B0-97C4-6ED09761F5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8C41A921-E1CA-4F62-9F99-D98592F216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379317D8-73EA-459C-A314-75CE63501F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4272C5AE-B669-4738-AE29-F5F8024F87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508DCA24-2508-4F53-BD36-8557D7C0F4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FB6AE9A9-CDB0-44FD-B72F-152BEDCDCA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D26CE1B4-EFC2-4A45-B7E0-3C6452E5A7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493E3D1A-0AE6-42B2-B0D3-B0DBCC9161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A09BC224-293B-4B7A-A049-B1B1E26508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C232B255-F926-4160-9CF8-584021E75D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6A481DEF-42F8-42BE-A088-7029565591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D2772C0-4523-4D19-BE2D-E88808D9A8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987A538F-3D62-4F53-9BA5-31F56A69DA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32D4BAB7-D7B3-4E84-B598-AD025AD568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C681749A-2321-46B7-835D-AB9E7C5ECC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F1F026AA-C374-410C-A059-16E640676D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8276D8A0-374C-4017-BAAB-5FFFD45160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FEB7431F-50E3-44B7-A14A-008CBF8E3C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29DA3121-44E6-44EB-A104-AE7F29C1B3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BCABB3E8-056E-4453-9FEE-4FBF7F10F8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6D80F89B-4E7E-46D6-9122-8348E65FB2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D8459433-0151-4021-9FA0-3B0E4FA0B8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4584C31A-2D7A-4F78-903C-903C41A7EA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950CD59-002B-4A32-A94C-C7687249E8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2C6FFE16-AEEF-4796-8BC7-D073EC1B3D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B3A0AB24-5EF3-4768-B389-E0478DD3BA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892E4B6A-D420-4235-9AB9-2EF23B13D0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A5A27590-3DCD-4D56-BF4E-FE44332C70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0084720E-3BEE-4F9B-A47C-AC8A6D2A18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CEFE300B-0DD8-4173-8241-3A34C4D669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45C92C53-5621-4857-8E2B-EC8A8CC7D9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1DDB964C-FA88-4D81-9DE1-3922D94747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1665CACE-93F5-422A-8CA1-97BF255801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27189421-6583-4DED-8749-D88E8F1043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B39FE409-AAB7-4C2B-9785-F859D84C6E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275B5D00-C324-454C-A25A-EBF209F40F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06ED9733-C80C-4CDE-8BB4-A8652A2CE1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F0162892-74CD-4A2E-9B84-292CCD0399A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9052F63A-EBF6-41DC-8903-6907DE3E1D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C0444958-E4DB-4D1B-95C6-13E60A3927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21C81698-6466-40FA-80B8-8FB718798D4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D90D59A-A3BD-4166-A9FF-4435CB270BC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3045B37F-52A8-4CDF-821D-02C5FC3C131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6BD6BD9F-599D-4F67-AEC3-7CDC30C8711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B1A73DF6-6FAE-4896-8D5E-B59C215F08B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0F845EC9-E4DC-4D6E-94C8-DBBB93252D4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AF4546DE-C4E5-4405-9F59-75B8F48C14F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A1691EFA-4EB9-446E-B61B-7DC203359CA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17ED7E9B-D5E2-4A5A-8797-D239802A800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C1BDB99B-F914-4E15-9213-98AD55C06F8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733D154B-D6B0-4161-88EB-2877D18F243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B244E084-6BDD-4687-9DAA-9529CD33160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7FBA4F8B-35E6-467B-9C9F-FE6FAA80B47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643881D6-B704-43F7-AB33-8E8FF035789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B23E1E64-1839-4601-9F24-1B89EDC7AC4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5CFB880A-FDD7-4FD5-98FF-2122436F81A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96AE5A5D-7816-416F-BD35-B50E022A11D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B46E8B91-72CF-4BE9-885A-DDC49FA64B3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C62CB6A7-B248-4A83-84D8-2C2EAD49DB8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F73DBB11-9C94-4EEF-9C78-36177DA3E93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4A20BB88-6F58-41A0-8F44-9762AF87AC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66ACA2F5-2E8F-481E-917C-2A4C5B9909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08AA9F27-349A-4909-8EBD-7AD60C983F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25B305DD-F1B0-4589-AA72-F476E20F5B8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3142A1CF-21F3-4BA6-B834-8685952054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E5BA6532-EA58-4BBC-85BC-8E3BCACA1D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25E87294-6A47-4F19-AB87-0620E515AA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80F677D0-30DC-4670-8D4D-25569E9455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9589AA63-D698-4397-8883-7E473D7756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BABA325E-D996-44E0-ACF5-17E1AEA811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CAAE7425-2E03-454D-BBED-836EB2FC53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EBA290D5-3BF2-4CCA-84A3-B6231D2EA1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D9EFB9EF-A5C9-48CF-A023-A189BB3CA5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D962CDA8-C2F3-41EE-B45F-DAE1D5F983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75CE4378-A825-4B03-AC6E-20DB482F04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5D786A03-4798-4ADC-9A6D-1B2A72A4C6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F44A88DA-009F-4835-A2BE-30D7E2AEE5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4BDB894D-0E75-4B76-8304-B0B6CECABB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14EC8459-5CCD-49CA-83BD-C6B2AA8385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A52290AB-C447-4893-B88E-42BE0861D1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C9F45298-65DC-431F-A2EB-8FFA22FFF2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90832FD2-46BD-4D8B-9BC2-7EE087A96E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30EEA704-8191-4F21-B57F-85CEF340A1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A806CB16-1CCB-4785-BC9B-C7E70E7699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4DDB1A3C-2728-4C4C-8714-52EF8985FF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DE4B7FD8-2523-41B8-AAD9-901A71232B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11AC3CF8-D6CD-4C00-B925-0EDB5AB642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F8B1ACD7-31A8-4538-896D-EFF363C839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AB77C364-FCCA-47B3-9F5A-2E95DF3866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EA2A3EF8-B8FC-4461-AE3F-3DCDCEF030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20DD63D8-7451-4791-A04E-2E5E9011BF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0DA85B33-87C1-46F9-923C-159A857885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E0AB491F-4500-4748-B4EE-66586138A6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8428683E-FFD6-4541-A9ED-84CC068A2C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E8544A0D-0EEC-4ACD-AD21-E2D7CF65D93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752C7134-6E05-4518-A7FF-ECEBC764D8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D7BA46DD-5CC9-466A-8F83-2795FF176C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052995C6-DC0B-4358-BAFF-3DF31E17CC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ACD3B633-C4F2-40A5-9D73-0CAE52F9AF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F303E8F1-0476-4254-B8C6-96FEAA4627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DED41881-2C77-4C76-8FF8-F46ADE0AD5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719E507D-E2AA-4429-A92E-62D8673F96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1C2426DA-663D-4C91-B0DF-2A23AB342B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8CB70581-6F75-4799-819A-F100873039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672968A2-C349-4EC5-BD0A-DAD13C2807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A7DE3E73-03F6-4040-8CC4-522773E7CF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A305F3F9-7FDB-4EE9-8962-D18DF83912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99F1B41D-B41E-41BB-BBAA-003496E06C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0906BB66-C687-418E-AC2E-E9A65B37C5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00B2DD38-C318-48D9-ACE2-C92C8694AD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86384CCB-2CA0-4FC4-ACC5-2144AEE9C5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293EC9C9-4AA7-4154-A3B2-7FD638D9D4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7447CF25-3E01-49A8-B1F8-F2AE7395E15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57B95083-5D93-4892-9282-2616791765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B647335E-B0FF-4E69-AF27-3794176F72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E6FCA47B-5883-4A75-8BA9-C73558656E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F9EFEEA5-F015-4724-BA2E-8195EE9DDF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7E1AA3AF-D383-443A-AB4F-EE375ED788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7C7764C2-1530-4D38-A85C-66EB3E44DD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96984069-44E2-4010-86DD-47F6A28B2E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645C1E71-C9E0-47F4-8E05-C89CF581ABC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A2D228BD-38A5-46D2-8836-DA875EE093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8103D6FA-A959-4B39-B613-E87F97CD17D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D165772E-2AB4-425D-AE19-C9DE4BA9D82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5618BFB2-5C04-409B-893B-7FA034A3BB9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C0D2A634-75B6-4F8F-AAE2-38A7B2BE001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FC65EB29-EF36-47C6-A74C-5D6F9C54453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2400D48E-876A-4640-BA7A-6621A6A903C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AC935E84-8871-404F-AFA1-0830FBF40E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2B68B49C-89D7-402A-A5F6-2CE142EB86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0B0C2907-98EC-493E-9532-7BE72ABD05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7622D9F2-E475-4E22-B265-E553933401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8595DF5F-F289-4D37-A5A6-F731DDB6AB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DD443C54-7994-465D-AAC7-338E4DFB1A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84C0999C-C839-42B5-939D-7B029F6A48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57B49443-F928-4F86-9402-871895B6AE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6AC90B13-6859-479D-8461-BD41A3A95E4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FDC8D567-0C11-4AC4-8299-B33FA7B2FE4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10FAD00E-A6D6-4F5B-91B8-2A323C76A81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284C47A4-A31C-41A9-A30F-169F99D7FBE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07BDE8E3-FBBC-438E-891A-126F2E1659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349BE25-DFBB-46BC-9C5E-21407775388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BB83F09E-237C-44AA-B97F-282B795B72B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D874EC96-E71C-4AA3-8523-B46EF35CC8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0C1D5006-4FEB-44EA-A735-D72B05EC29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F338C2F3-8E87-41D7-8FFF-7CD5F62484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113AF55C-FC4E-49A8-8B59-1B1ED92773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A00DA657-8059-4288-9324-8D8B417DB4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F6E6C07E-665D-4E4B-B32C-A46F2B483C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A0E76EA8-749C-4F83-BB45-15A21DCBB3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582481AE-6AD0-4930-8FD7-43AB98198D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B7993B4E-BA42-47A7-BD96-AD04DBE5EF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8D4887CF-8FC8-4638-A23E-E720D69E40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E09CB04F-4D23-4F7C-A783-E2BE35A12F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2CE3079F-F6EF-42C8-8E0B-D1010F946A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4DCCCD0E-EFDD-4218-8657-3C77ADCAF4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5AB67347-AD99-411F-BDDF-97D3F91126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F379C8AF-A435-4553-AB3D-C9C9EB643E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952B538F-E12D-45B6-A8DB-706DD26FF5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42C6A4C9-6FD2-46D0-AE47-048C7AA0E9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51E0460C-58EA-4B47-8E95-ABF78581E2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5DFD093A-B613-4B75-BE82-18A4D8C28E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56D157C9-8B76-471E-BFD9-365C03A7A9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D36C56B1-8C79-434B-902E-8573E0E440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1F70AE7B-8E11-4936-96E1-5794C86A67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189FB481-7CB6-4257-90FB-79CA3D2834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2823180D-182D-4165-8DF3-E164CE9E35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FAEC7176-7D07-4DD5-B47D-42E20FC6C8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F4BCA29B-C6B3-418A-904F-E1F79442F9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5615148E-BD05-48EF-8EC5-4AFEA8B46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FE5E4621-BB59-4125-812B-B978A35106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6CCCB5D9-0B27-4F7D-984F-E0CEE6C7DB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9C54E8BB-A62C-4C1B-B28C-A2BB0F0366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AFC5B02D-EE12-4150-98E2-FD4EBE0DCD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D83A3F13-FD1C-4037-BB97-EAECCE848B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B253E6F5-30C1-4243-85E5-7B967DA991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5016EB83-101E-4A93-8448-FE9D61E0E8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8F956324-7295-4AD2-A2A2-CEFACECB95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EEDDD724-12A0-44BD-97D0-DCE9CCE5E5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2EF1B6F0-E4C2-4DE3-AEAC-90EA3F280D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E1D34881-051D-4F7E-AD4E-FA86E47F8E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837DF2CA-E4E3-440A-9F8F-0F550664B3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F66829D7-2DBF-4FE5-BB52-6B2EFD8A6D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A3D7B632-E11F-4147-8C1C-C41A2EF439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D2737866-D125-480E-9101-8BFC28F6CD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37C6DBE7-F8ED-451A-834C-44FBC7AFF3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999CC8E9-E324-4413-82EB-82F53CC341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1C00FD5A-0F80-44B5-A85C-E3714C3D1A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93D64CEE-A8C5-4EC2-B0A6-4AB1A6D98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D7CDA5C2-B11A-4549-BFF0-F21CC132B7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83CAEFA5-0CD0-4E5A-ABA8-43A07B09BD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E55DBB7B-7C79-4278-B88C-62190D17A23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F07FD7C5-51DA-4035-A58A-2747E24B63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579E4EA9-C077-4CC1-B6F4-622354156A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C3552372-2174-4E2D-A92D-B907A269CE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87511888-DB2D-4F6A-BBFC-FD6CEF9E4B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5E679249-1158-4B89-9865-C1F4051C11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4A3AFFFF-52CA-4D6B-BBF7-59A20850BA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310B2D19-C2FA-4C0B-9BF9-82C2A5EA5E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B779953D-FD13-4143-AFCF-FE35E045D0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F5669B5F-FD17-422D-92F4-3FFFCC5FDE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D6EA38D8-2C7D-469C-99F4-74E622180D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AEAE7E94-AA78-436D-952E-693AF69B97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2A191BA9-1ECB-4EC7-BD44-41F8CEF53B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F1E5619C-DD0B-4365-8E37-7D371E55D6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01BB701A-56BB-40D1-90D3-FA2CF0AA5F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9E3B47D2-B16D-4193-A89A-45E34A406C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70C20957-AF93-4742-989F-339CD3F25D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EF777806-3733-487B-B745-DB48AE4B3B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BFFEFEA3-A475-4ACE-8CD6-0537B32886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531E4C8F-9F0D-4201-8FDA-A89B6CE8DE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070E29CD-EC27-4CA7-AF1A-C741E62B6F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2FF69160-01AD-4633-B2C9-4160A0F0DB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2693934A-93C2-438F-B227-05200656C6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0E4817CF-D9F8-4D8D-B075-E276C8579B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D5F56A97-1BF2-412B-BD8B-2BEE3CA912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E714DECD-8749-453F-9B3B-8AE4275033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363FA8CC-B43C-43C4-BC16-A00B6DD045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D8A84A13-BD41-4493-9632-C812952FBE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9067399E-FB5F-4BC7-8461-8FB017132A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78C08C6B-EA00-4D52-89CD-6D055DBDF7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3F80B24D-FE86-4D1F-B7DB-D1C96ABFAA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261A0900-F9D3-44A1-B1BC-2EF6BDDB36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19FB6968-EDE1-4DF9-BEB9-2899E705CD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A4839A43-4F8B-4797-B764-BF7579A6AD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EB44CF43-8CAB-447A-8189-234BAFC880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074B844F-2E9F-4F2B-AF95-5B11E91DA5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7243F6B7-DB67-4030-828D-0D791B9BD4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65159E0A-8687-4602-A14B-D580A161A3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91ABFA06-EF54-46F4-A392-B1B4F58B36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F59D71C2-8B11-438C-933B-FDF0EC26C5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85FF94C7-EA8C-414C-A55D-17E9EB675B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FED2E8C6-0EE1-44DF-9B39-344FB665AB3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919D0A0C-9628-43EB-9E99-A69C3A65512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7E7019C6-1ABD-45FE-87B2-5017A04242A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116C4437-205E-4B4B-BD65-8CDF6A28FE9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3ECC0B41-A108-41C4-8E82-BAC270162E7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8C528C97-3DCA-448B-801A-720D7A839F5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D190214D-C3E9-41E7-A9E3-0B0D3D41975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6283E43C-1337-4C7E-BEA2-57BC5DD41BA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B0766A66-A923-4523-8320-EBE01E6F62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3234878E-0612-4CA3-9BCB-E6E9BF5051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C1A0E177-D62D-4D64-BD87-997CCD383C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D32F2E9D-AB23-4D0D-8D14-FB98144658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5A9B2639-329B-43EC-A44C-0F8A757FDC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920D1C49-BBC3-41C6-B637-25CA60A0BA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08A9A54F-E3EB-4E63-AB27-ECB52CA48F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300B66BD-4C30-40B6-B0CD-DD18C697C5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DA991972-38DB-4130-B0EE-73771E1A2A1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0B0DE724-52D1-4F00-A394-E69A0E5FFB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C5A5A4FB-54A2-4766-A53C-7041982EBC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AB7D4EB9-2167-4AAD-9862-26BC3692CB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B25ABD51-21D0-4DF3-B988-A0DD7BA084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FC9F8074-143D-416B-8C67-054448C97C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A96E3368-2AE8-463B-A405-4790C9D972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5021647B-E72D-4670-A997-BBED758B5D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25AD2C30-7568-4372-9442-AFB7F4C2EC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C41A3068-1202-4724-A1FC-810E339E8D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BA20B391-E09E-4CCC-A986-743698E4FA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0D25488F-F787-4493-A4C3-CE07B53BA8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99064FEC-8555-416D-A10E-1B5DDDE596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DA40B964-7A03-4983-8F9E-A972ED4ACB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7BB27CBA-37EE-45E8-A46F-B732C0959F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A6ADACB0-172A-4413-8F1C-5A42197FB8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EB393F67-8913-4042-A480-9EC43BF82A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4833685D-2185-4C5B-A710-58667E6657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410C57B6-F243-480F-9AD7-9E518FF25D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AEF01A61-F227-4CD5-9D83-FA541743EE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171D653C-42F2-4491-805C-CE5392F64F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68C65102-86F2-4C42-87BE-C6AA980633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B3BAE774-A105-4BB1-AFC4-631D032986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08ECB28A-882F-4371-A7AB-D8EED4FBFD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8DED7D54-92C0-4D85-8409-EB952D3D6C0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55B6BBA2-04E5-451B-8109-C5101EF042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CA821A51-5A75-4B06-99A0-E7E833BFAA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C45775EE-2617-40C9-8805-83C6AEED3E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3E366D6F-FA39-48E8-8A5B-D26BEAC910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4B6B0438-9401-41EF-B04F-F53FC3ABE1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8543005B-013B-43B5-AD0F-41DDA9766B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34760EAF-F0BE-4D70-9D15-D9E52AFE8C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ECC43E11-4D6F-4327-94B6-27797BD270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8965B1DC-758C-41C4-9579-AF00F33298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8F1EE8F9-18FE-4BAE-9B6E-F8EC2DC687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08A65B4D-FC8E-414A-8263-F0CBD6159F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DA47D5EC-72B2-48FB-83D9-DA409C4ABA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92E3556B-3C67-4447-86A8-3B9311BB38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B4D01759-F933-4B95-8894-6B211D4F53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94FED876-1B32-46C5-B825-4D9CEB0302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64089314-1E3D-46E9-998B-94DB11676A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16EDBDE3-FF95-47EE-9803-42483A0C8E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C8D21A77-80DC-424B-8B02-2D02D0DBB7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E5A00FF4-95A4-43E2-9531-B1422B2866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7EC5213E-8EF3-4ED2-902F-C6FBB0E749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7E55A913-C62A-4636-B48D-ACB0796414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091A029D-E997-4184-A6D6-1DDBD89430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33BFEF5D-47AD-4C0A-A57E-529B6EDA0C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A9FC5E8C-CEC1-4F3F-A02F-EAB6CE03D2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36D65562-F320-4D18-AE08-63A101067E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52682C84-DCA9-4EDE-A14E-8959CA9E66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C26B932E-6A88-43CD-A743-E7B0C9F0CC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CD3CBE04-519B-4686-8036-34F7042778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D04F09B1-A14C-4BB9-B906-88CCB269E5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A09D4E7F-0177-474E-8A19-4EBA1FB7C1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F709FB31-51FC-4D6A-B5F2-57886B0528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4DFF8819-5587-4B58-A850-8FB0E0FB93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3FD8EFF1-CA56-47D4-8C52-3935976522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FA43DF2D-C3BC-46C9-9BC1-A5E246C0EE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DFFF2FB9-A994-4F67-A88D-FF0A2969FE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C7F5016E-CEE1-42CE-9141-3AF8DA6912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80C305A3-8DFA-4D3E-ACFA-271626C784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1FFF528C-04B8-4F68-99C9-DFEE1EF06C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8BAB1E66-3EDD-4349-A932-05B245825F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2265D308-6531-4F1B-A903-A5BD26132C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4F83BEDE-B5BA-4E51-A94D-0885B0E78F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F848E27D-5ACF-4EA9-8685-F0897814B9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1953DEB8-4D65-4B3B-B9EB-743E245C73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B2BC27AA-D4DE-4D9B-80B3-524AF9D6CF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127B7342-0F0C-445D-BC3A-A6B4EA0B5D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2CF9F4E2-32A3-452E-9448-5BC394762C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5B296AE9-6BAA-4201-936A-C9CD5A88E9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0A644614-0FFD-4D41-BDEF-86B9F92D34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A51B61B7-125D-42E2-82D6-977082B6BF8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FA0340A3-C912-4B23-BB89-784DB14D99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AF74262C-CD4B-4204-8736-C61E93EA48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6F967B84-D454-40E5-BAA4-D306984B6B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7E542974-F275-4E1D-9422-7A4DFD04DB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95227F21-90CE-4B3D-B9E1-AEC31B0FBA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D403A3D8-5C3C-4F4C-BD2D-07D5B811F6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5409504-D3BE-49A7-A67E-F8D2EBB6A1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C767A081-A127-49CE-AE02-675FC73C12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B6D8DE2C-2F1D-4302-B018-D44814DA1C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0CE1E15E-3DB5-4BDE-90F1-37E76639A1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8A36269B-117D-40EB-84FA-9D6232F305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C8295F34-E6C1-496E-9EB9-72C8604053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67A7AC83-AA57-4EC6-9D4B-9D355F43B8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2D5E0D8D-ECD6-42E7-B89A-B572CF136B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D30BB197-F2B5-4094-9FF5-7B11F1DE3D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41871C3-DF17-408A-9E06-E8169A4839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B956A3B4-5144-482C-B532-5FBC48DBA7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0FFD35DC-F5F2-4CB9-94F3-2C48BFB30E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17CC31E7-F235-42AD-92D0-507DC062DC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DE0CC725-7321-4EB4-A946-E37813D124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534C958A-174D-4223-BE1C-5E630956F4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6B816DC5-2903-485F-93A3-FF4025F517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44436185-83A5-4149-B768-1A9609B0CA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F3648640-D750-48EB-B9FD-FCB9E4BC06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BEEEF4A6-796C-4DC8-B884-50FAE60736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A26B74B1-88D6-4F56-AFB0-1FD6F1067D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44E65E01-2A41-4ED2-94AF-E08B12190C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EBE24639-3DE1-4A9B-9617-C6C9D56BD7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C94E7F6F-940A-4210-9B36-FAEF281238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EB9C5387-3515-48EA-8492-D033D4429F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F2D50C7E-7187-4CA8-8300-0B43814967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D2074C74-1776-4376-8102-73CCDA55F1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16210BB3-3DE9-4A3F-808E-0BDBCFB38C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C68023FA-E040-4EA0-9F5A-4D1005F91F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A2951FCA-F663-49FE-8946-F4198F28F6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42FD3524-E9E8-47DC-9AF1-554105E9A8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ED3865D8-BD88-4214-921A-0AF547C782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7D0ABA71-7017-4D7B-896F-BE7E911F25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74B894A6-6C8F-4043-A239-2021777D21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277FC984-BB1E-4634-8826-7D1A3DD5C4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13E16FBD-D992-4AA7-A88B-D04F602BFB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C30DE7D6-2AA5-412E-AD20-27B44E23AD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92E1E9D5-B30E-4F6C-B23F-9ED2A4F556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8CEF1E35-BA1D-4EEF-83F4-D8047FC9CC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1D341BE1-AB6F-43B1-B737-D44D6B6A90C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45FE0EBC-264D-43CD-A67F-EE88D7AA1E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F70B92B0-2223-426D-ABE4-D72DEDF9F5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184FE959-0316-4CBB-A6F8-5E230EB6AB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B5874DFF-9F68-4A5F-B209-381BA65D91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2DC99733-5BF6-4383-BA46-53D37A21E1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F55CC025-C7DA-4FEF-AFF7-B821F73C36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C053E0AF-2836-4BC8-9C8F-B66B9DDD29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5DBF405A-1164-4773-8312-2AB3EB776B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6F7C89BD-FC7E-4302-96E9-4C2A4D54A3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E7B6F282-F8A3-4941-99FE-8137287E28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0D45291B-377D-4636-90AA-F8CC4BDFAE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D8A0C242-0830-401F-AA05-F7B59792D5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8F4274DB-D27B-4E70-A526-87C0E50CF8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9447EA70-25AA-460B-A519-B319FDB204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25C41528-274C-42F5-9EBD-5E789A29CC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9B7EB34E-0674-4A68-944F-3D971C02D2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0DD575AB-1C4A-4878-9025-C001AAF7BE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1369586B-FF29-4A42-BF28-1B8F4B03F3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376684D5-3F22-424B-8D15-378A61D8B7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B7E8A291-B8F8-4451-91D7-DA55CAE074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9A16FE6A-8988-4068-BF7B-EFEA58EF07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A54CC88F-FF3B-45FA-A69A-79FD34D757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01A6C104-DC5C-4B0C-8BD0-396C443726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33AC759B-E7E7-4947-9C5A-3CC75BE757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6F766F97-9858-4941-8BDA-967925B7FF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874BB86D-1D41-4C59-A874-16E2F43285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FE7526BD-2120-4339-BB11-087712BCE6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4710A178-2062-493A-ADB6-9406E44AE6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7FC7A1AE-F8E6-426F-B51F-5D63AF6CC7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F2F71995-FB02-40E1-ABD4-0C1FCAC0C4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D8B044B6-81F6-4EA4-8938-C2027BC219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E438653B-AA2C-4E0E-941C-0839C4050B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3ADADC4A-79B4-4A64-8149-08ABE3D77B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724DD93D-7CA0-4C85-AAD9-71BB7CBD16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E190BE5C-E5DA-49C4-960F-ADEAB806516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93F5B8BE-0911-406A-A6D8-FCB80BEBD3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5E984EC7-1E46-4C46-8B49-DCAC27A362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11B0B1EC-AC5B-4515-ACB6-70EBD4A947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07396FC2-C1FD-444A-9C5A-35481296C6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51598991-F6BC-41B3-AC2F-FFB50A4509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B29E76BE-59FB-4591-B7E2-03751D70C5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E8C21DB5-3419-4F72-85F6-E63D00BFF9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E48F0DBA-3F37-446F-9F88-B9846304E4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B4561A73-5A03-4407-A961-CF6BF855C8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AA1B8285-7995-485F-A7CB-6462C97036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86B3B0DF-437D-46B0-8F42-3AF5167981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DBD1F9C4-1B75-42B4-A2A8-AEF6E43775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74BBF096-AC87-4CE7-862A-F3FC9F3091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753FBDFC-C75A-4C63-942E-28F1504065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F8551A8C-28AF-4010-A86A-F705B4FEF3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A5A273A7-81CC-4255-8257-C7A203A4CE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853B475B-A5D3-475D-9121-BBF25A0E035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449B8FA9-25B7-44E6-B229-CF2E96DE67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35910F94-EB76-4AAE-9761-61C0720BE35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493AB196-E10B-4B4A-8D6D-C05F889F2C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C758390C-DB96-4C9A-B2FF-CE899342AE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5D8CFABF-7814-46A1-8FA9-895C2677EB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43C3CCCA-61E5-40D0-B9B5-0E2A8D16FA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298A71E9-DF1C-4737-B380-ED06824A0A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8C606689-2E75-4EF0-B107-0F6297AC1E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41E81EF9-3E43-4D80-BFEE-D5ACCF534F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ABF7712D-76E5-4583-B0F1-68FE77918B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9EE77F94-9CE3-4BC8-BDDD-CFBDB27C12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F6421191-0678-47BA-8064-AB0431AC37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8D93A72C-D80C-43E3-8307-7EA9C0FBC7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3274C31B-9948-478A-A0CF-360FE8F08E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950216FA-8AA4-4180-B96E-C40C2BD535C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924636AD-0778-4EEE-8BA7-0F62075ADE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ADC14D60-CEFC-4019-8526-B3E6D97678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7AAC28E5-5299-4BA1-9B65-70236337FF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2606F1CE-2B09-4881-85CE-7E9644AD9E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9684FD94-02E0-4D00-B4F6-ABD7B792BB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529D4277-A69C-402F-A62A-FD6AD0FEFC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D401F6F1-32D0-4146-B4CE-EE1371A111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81A87E33-F34D-4674-BF18-21C9F360CA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F2787A96-69DB-4F43-A47C-BFDE2D0B6A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9D9BB6C3-77E4-44BC-B267-0EE0EE12AD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803F53F8-EB9B-458E-9170-D5873E1215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03ED3E15-47E4-40F9-8614-C8A85D0DE0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D4AA03E7-24F9-4D89-B8A5-4241BB1AD2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94EE6EDD-E148-4936-826D-176277293A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6C0A42D8-E2EA-4C2A-ACF3-25D446CD0A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561B22D7-6FC9-4FAE-BED9-916B5D56D6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58C523BF-D8E8-4D6F-87CE-44347410BA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C255A6BE-672F-4A66-9065-D9700E24CC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81B7980B-4C2D-42BA-9C92-9D87DAAC9D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CC4A8811-615E-4BC1-A49E-BBE353035A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D753EB0B-D245-46B8-8E13-85F94833C2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62AE4A7C-CA73-40B9-ADA4-8B2BFC4444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C0E8167A-A716-41AF-A61A-92B7A5F0D8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86C33C30-D51A-4C01-9C87-7DDAED1A46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4D093918-9E89-48D1-8642-05F297D046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2E4C91ED-3797-4BFE-9A3F-B2F137653D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43908B38-717B-4389-8433-66F357E51B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A52104FA-2F16-489E-B45E-B546346461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2CC2DBEA-CD70-4089-94B2-E21E43D56A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658998A8-78D2-4952-A9B0-7C778683D8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67FD002C-7DB4-4ABE-AEEC-62CCD158E2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12BBF563-379E-4ED1-85EE-985A7E67C2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8746D28F-4943-42F0-8768-78AC144C98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15B37139-6F88-41FC-B71E-BED905F596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J172"/>
  <sheetViews>
    <sheetView tabSelected="1" topLeftCell="A58" zoomScale="82" zoomScaleNormal="82" workbookViewId="0">
      <selection activeCell="A3" sqref="A3:I3"/>
    </sheetView>
  </sheetViews>
  <sheetFormatPr baseColWidth="10" defaultColWidth="26.42578125" defaultRowHeight="15.75" x14ac:dyDescent="0.25"/>
  <cols>
    <col min="1" max="1" width="50.28515625" style="6" customWidth="1"/>
    <col min="2" max="2" width="41.28515625" style="6" customWidth="1"/>
    <col min="3" max="3" width="22.570312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26.140625" style="2" customWidth="1"/>
    <col min="8" max="8" width="24" style="2" customWidth="1"/>
    <col min="9" max="9" width="16.85546875" style="1" customWidth="1"/>
  </cols>
  <sheetData>
    <row r="1" spans="1:10" ht="20.25" x14ac:dyDescent="0.3">
      <c r="A1" s="88" t="s">
        <v>214</v>
      </c>
      <c r="B1" s="89"/>
      <c r="C1" s="89"/>
      <c r="D1" s="89"/>
      <c r="E1" s="89"/>
      <c r="F1" s="89"/>
      <c r="G1" s="89"/>
      <c r="H1" s="89"/>
      <c r="I1" s="89"/>
    </row>
    <row r="2" spans="1:10" ht="21" x14ac:dyDescent="0.35">
      <c r="A2" s="90" t="s">
        <v>213</v>
      </c>
      <c r="B2" s="87"/>
      <c r="C2" s="87"/>
      <c r="D2" s="87"/>
      <c r="E2" s="87"/>
      <c r="F2" s="87"/>
      <c r="G2" s="87"/>
      <c r="H2" s="87"/>
      <c r="I2" s="87"/>
    </row>
    <row r="3" spans="1:10" ht="20.25" customHeight="1" x14ac:dyDescent="0.3">
      <c r="A3" s="85" t="s">
        <v>319</v>
      </c>
      <c r="B3" s="86"/>
      <c r="C3" s="86"/>
      <c r="D3" s="86"/>
      <c r="E3" s="86"/>
      <c r="F3" s="86"/>
      <c r="G3" s="86"/>
      <c r="H3" s="86"/>
      <c r="I3" s="86"/>
    </row>
    <row r="4" spans="1:10" ht="21" x14ac:dyDescent="0.35">
      <c r="A4" s="57"/>
      <c r="B4" s="55"/>
      <c r="C4" s="55"/>
      <c r="D4" s="55"/>
      <c r="E4" s="55"/>
      <c r="F4" s="56"/>
      <c r="G4" s="55"/>
      <c r="H4" s="55"/>
      <c r="I4" s="54"/>
    </row>
    <row r="5" spans="1:10" s="49" customFormat="1" ht="24.75" customHeight="1" x14ac:dyDescent="0.35">
      <c r="A5" s="91" t="s">
        <v>212</v>
      </c>
      <c r="B5" s="92"/>
      <c r="C5" s="92"/>
      <c r="D5" s="92"/>
      <c r="E5" s="92"/>
      <c r="F5" s="92"/>
      <c r="G5" s="92"/>
      <c r="H5" s="92"/>
      <c r="I5" s="92"/>
    </row>
    <row r="6" spans="1:10" s="49" customFormat="1" ht="27" customHeight="1" x14ac:dyDescent="0.35">
      <c r="A6" s="53"/>
      <c r="B6" s="52" t="s">
        <v>211</v>
      </c>
      <c r="C6" s="90"/>
      <c r="D6" s="87"/>
      <c r="E6" s="87"/>
      <c r="F6" s="87"/>
      <c r="G6" s="87"/>
      <c r="H6" s="87"/>
      <c r="I6" s="87"/>
    </row>
    <row r="7" spans="1:10" s="49" customFormat="1" ht="27.75" customHeight="1" thickBot="1" x14ac:dyDescent="0.4">
      <c r="A7" s="51"/>
      <c r="B7" s="50" t="s">
        <v>210</v>
      </c>
      <c r="C7" s="93"/>
      <c r="D7" s="94"/>
      <c r="E7" s="94"/>
      <c r="F7" s="94"/>
      <c r="G7" s="94"/>
      <c r="H7" s="94"/>
      <c r="I7" s="94"/>
    </row>
    <row r="8" spans="1:10" s="49" customFormat="1" ht="26.25" customHeight="1" x14ac:dyDescent="0.35">
      <c r="A8" s="107" t="s">
        <v>209</v>
      </c>
      <c r="B8" s="109" t="s">
        <v>208</v>
      </c>
      <c r="C8" s="111" t="s">
        <v>207</v>
      </c>
      <c r="D8" s="113" t="s">
        <v>206</v>
      </c>
      <c r="E8" s="115" t="s">
        <v>205</v>
      </c>
      <c r="F8" s="115" t="s">
        <v>204</v>
      </c>
      <c r="G8" s="97" t="s">
        <v>203</v>
      </c>
      <c r="H8" s="99" t="s">
        <v>202</v>
      </c>
      <c r="I8" s="101" t="s">
        <v>201</v>
      </c>
    </row>
    <row r="9" spans="1:10" s="49" customFormat="1" ht="4.5" customHeight="1" thickBot="1" x14ac:dyDescent="0.4">
      <c r="A9" s="108"/>
      <c r="B9" s="110"/>
      <c r="C9" s="112"/>
      <c r="D9" s="114"/>
      <c r="E9" s="116"/>
      <c r="F9" s="116"/>
      <c r="G9" s="98"/>
      <c r="H9" s="100"/>
      <c r="I9" s="102"/>
    </row>
    <row r="10" spans="1:10" s="40" customFormat="1" ht="34.5" customHeight="1" x14ac:dyDescent="0.35">
      <c r="A10" s="43" t="s">
        <v>193</v>
      </c>
      <c r="B10" s="43" t="s">
        <v>192</v>
      </c>
      <c r="C10" s="22" t="s">
        <v>200</v>
      </c>
      <c r="D10" s="13">
        <v>43853</v>
      </c>
      <c r="E10" s="42">
        <v>121072.5</v>
      </c>
      <c r="F10" s="13">
        <v>43974</v>
      </c>
      <c r="G10" s="44"/>
      <c r="H10" s="42">
        <f>+E10-G10</f>
        <v>121072.5</v>
      </c>
      <c r="I10" s="41" t="s">
        <v>55</v>
      </c>
      <c r="J10" s="18"/>
    </row>
    <row r="11" spans="1:10" s="40" customFormat="1" ht="21.75" customHeight="1" x14ac:dyDescent="0.35">
      <c r="A11" s="103" t="s">
        <v>199</v>
      </c>
      <c r="B11" s="103" t="s">
        <v>198</v>
      </c>
      <c r="C11" s="104" t="s">
        <v>197</v>
      </c>
      <c r="D11" s="105">
        <v>43861</v>
      </c>
      <c r="E11" s="106">
        <v>107932500</v>
      </c>
      <c r="F11" s="31"/>
      <c r="G11" s="46">
        <v>10000000</v>
      </c>
      <c r="H11" s="46">
        <v>0</v>
      </c>
      <c r="I11" s="41"/>
      <c r="J11" s="18"/>
    </row>
    <row r="12" spans="1:10" s="40" customFormat="1" ht="42.75" customHeight="1" x14ac:dyDescent="0.35">
      <c r="A12" s="103"/>
      <c r="B12" s="103"/>
      <c r="C12" s="104"/>
      <c r="D12" s="105"/>
      <c r="E12" s="106"/>
      <c r="F12" s="39">
        <v>43982</v>
      </c>
      <c r="G12" s="46">
        <v>10000000</v>
      </c>
      <c r="H12" s="45">
        <v>47932500</v>
      </c>
      <c r="I12" s="41" t="s">
        <v>55</v>
      </c>
      <c r="J12" s="18"/>
    </row>
    <row r="13" spans="1:10" s="40" customFormat="1" ht="42.75" customHeight="1" x14ac:dyDescent="0.35">
      <c r="A13" s="48"/>
      <c r="B13" s="48"/>
      <c r="C13" s="36"/>
      <c r="D13" s="39"/>
      <c r="E13" s="47"/>
      <c r="F13" s="31"/>
      <c r="G13" s="46">
        <v>20000000</v>
      </c>
      <c r="H13" s="45"/>
      <c r="I13" s="41"/>
      <c r="J13" s="18"/>
    </row>
    <row r="14" spans="1:10" s="40" customFormat="1" ht="21.75" customHeight="1" x14ac:dyDescent="0.35">
      <c r="A14" s="48"/>
      <c r="B14" s="48"/>
      <c r="C14" s="36"/>
      <c r="D14" s="39"/>
      <c r="E14" s="47"/>
      <c r="F14" s="31"/>
      <c r="G14" s="46">
        <v>20000000</v>
      </c>
      <c r="H14" s="45"/>
      <c r="I14" s="41"/>
      <c r="J14" s="18"/>
    </row>
    <row r="15" spans="1:10" s="40" customFormat="1" ht="21.95" customHeight="1" x14ac:dyDescent="0.35">
      <c r="A15" s="82" t="s">
        <v>196</v>
      </c>
      <c r="B15" s="82" t="s">
        <v>195</v>
      </c>
      <c r="C15" s="28" t="s">
        <v>194</v>
      </c>
      <c r="D15" s="80">
        <v>43818</v>
      </c>
      <c r="E15" s="83">
        <v>3934727.04</v>
      </c>
      <c r="F15" s="80">
        <v>43940</v>
      </c>
      <c r="G15" s="83">
        <v>3934727.04</v>
      </c>
      <c r="H15" s="83">
        <f>+E15-G15</f>
        <v>0</v>
      </c>
      <c r="I15" s="84" t="s">
        <v>25</v>
      </c>
      <c r="J15" s="18"/>
    </row>
    <row r="16" spans="1:10" s="40" customFormat="1" ht="50.25" customHeight="1" x14ac:dyDescent="0.35">
      <c r="A16" s="43" t="s">
        <v>193</v>
      </c>
      <c r="B16" s="43" t="s">
        <v>192</v>
      </c>
      <c r="C16" s="22" t="s">
        <v>191</v>
      </c>
      <c r="D16" s="13">
        <v>43826</v>
      </c>
      <c r="E16" s="42">
        <v>64483.45</v>
      </c>
      <c r="F16" s="13">
        <v>43948</v>
      </c>
      <c r="G16" s="44"/>
      <c r="H16" s="42">
        <f>+E16</f>
        <v>64483.45</v>
      </c>
      <c r="I16" s="41" t="s">
        <v>55</v>
      </c>
      <c r="J16" s="18"/>
    </row>
    <row r="17" spans="1:10" s="40" customFormat="1" ht="21.95" customHeight="1" x14ac:dyDescent="0.35">
      <c r="A17" s="43" t="s">
        <v>190</v>
      </c>
      <c r="B17" s="43" t="s">
        <v>189</v>
      </c>
      <c r="C17" s="22" t="s">
        <v>188</v>
      </c>
      <c r="D17" s="13">
        <v>43781</v>
      </c>
      <c r="E17" s="42">
        <v>12540000</v>
      </c>
      <c r="F17" s="13">
        <v>43902</v>
      </c>
      <c r="G17" s="44"/>
      <c r="H17" s="42">
        <f>+E17</f>
        <v>12540000</v>
      </c>
      <c r="I17" s="41" t="s">
        <v>55</v>
      </c>
      <c r="J17" s="18"/>
    </row>
    <row r="18" spans="1:10" s="40" customFormat="1" ht="21.95" customHeight="1" x14ac:dyDescent="0.35">
      <c r="A18" s="43" t="s">
        <v>187</v>
      </c>
      <c r="B18" s="43" t="s">
        <v>5</v>
      </c>
      <c r="C18" s="22" t="s">
        <v>186</v>
      </c>
      <c r="D18" s="13">
        <v>44034</v>
      </c>
      <c r="E18" s="42">
        <v>354000</v>
      </c>
      <c r="F18" s="13">
        <v>44157</v>
      </c>
      <c r="G18" s="44"/>
      <c r="H18" s="42">
        <f>+E18-G18</f>
        <v>354000</v>
      </c>
      <c r="I18" s="41" t="s">
        <v>55</v>
      </c>
      <c r="J18" s="18"/>
    </row>
    <row r="19" spans="1:10" s="40" customFormat="1" ht="21.95" customHeight="1" x14ac:dyDescent="0.35">
      <c r="A19" s="43" t="s">
        <v>185</v>
      </c>
      <c r="B19" s="43" t="s">
        <v>5</v>
      </c>
      <c r="C19" s="22" t="s">
        <v>184</v>
      </c>
      <c r="D19" s="13">
        <v>44036</v>
      </c>
      <c r="E19" s="42">
        <v>259600</v>
      </c>
      <c r="F19" s="13">
        <v>44159</v>
      </c>
      <c r="G19" s="44"/>
      <c r="H19" s="42">
        <f>+E19</f>
        <v>259600</v>
      </c>
      <c r="I19" s="41" t="s">
        <v>55</v>
      </c>
      <c r="J19" s="18"/>
    </row>
    <row r="20" spans="1:10" s="40" customFormat="1" ht="21.95" customHeight="1" x14ac:dyDescent="0.35">
      <c r="A20" s="43" t="s">
        <v>183</v>
      </c>
      <c r="B20" s="43" t="s">
        <v>5</v>
      </c>
      <c r="C20" s="22" t="s">
        <v>182</v>
      </c>
      <c r="D20" s="13">
        <v>44027</v>
      </c>
      <c r="E20" s="42">
        <v>177000</v>
      </c>
      <c r="F20" s="13">
        <v>44150</v>
      </c>
      <c r="G20" s="44"/>
      <c r="H20" s="42">
        <f>+E20</f>
        <v>177000</v>
      </c>
      <c r="I20" s="41" t="s">
        <v>55</v>
      </c>
      <c r="J20" s="18"/>
    </row>
    <row r="21" spans="1:10" s="40" customFormat="1" ht="21.95" customHeight="1" x14ac:dyDescent="0.35">
      <c r="A21" s="43" t="s">
        <v>181</v>
      </c>
      <c r="B21" s="43" t="s">
        <v>5</v>
      </c>
      <c r="C21" s="22" t="s">
        <v>180</v>
      </c>
      <c r="D21" s="13">
        <v>44035</v>
      </c>
      <c r="E21" s="42">
        <v>708000</v>
      </c>
      <c r="F21" s="13">
        <v>44150</v>
      </c>
      <c r="G21" s="44"/>
      <c r="H21" s="42">
        <f>+E21</f>
        <v>708000</v>
      </c>
      <c r="I21" s="41" t="s">
        <v>55</v>
      </c>
      <c r="J21" s="18"/>
    </row>
    <row r="22" spans="1:10" s="40" customFormat="1" ht="21.95" customHeight="1" x14ac:dyDescent="0.35">
      <c r="A22" s="43" t="s">
        <v>179</v>
      </c>
      <c r="B22" s="43" t="s">
        <v>5</v>
      </c>
      <c r="C22" s="22" t="s">
        <v>178</v>
      </c>
      <c r="D22" s="13">
        <v>44034</v>
      </c>
      <c r="E22" s="42">
        <v>1500000</v>
      </c>
      <c r="F22" s="13">
        <v>44157</v>
      </c>
      <c r="G22" s="44"/>
      <c r="H22" s="42">
        <f>+E22</f>
        <v>1500000</v>
      </c>
      <c r="I22" s="41" t="s">
        <v>55</v>
      </c>
      <c r="J22" s="18"/>
    </row>
    <row r="23" spans="1:10" s="40" customFormat="1" ht="21.95" customHeight="1" x14ac:dyDescent="0.35">
      <c r="A23" s="43" t="s">
        <v>177</v>
      </c>
      <c r="B23" s="43" t="s">
        <v>5</v>
      </c>
      <c r="C23" s="22" t="s">
        <v>176</v>
      </c>
      <c r="D23" s="13">
        <v>44035</v>
      </c>
      <c r="E23" s="42">
        <v>1062000</v>
      </c>
      <c r="F23" s="13">
        <v>44158</v>
      </c>
      <c r="G23" s="44"/>
      <c r="H23" s="42">
        <f>+E23</f>
        <v>1062000</v>
      </c>
      <c r="I23" s="41" t="s">
        <v>55</v>
      </c>
      <c r="J23" s="18"/>
    </row>
    <row r="24" spans="1:10" s="40" customFormat="1" ht="21.95" customHeight="1" x14ac:dyDescent="0.35">
      <c r="A24" s="43" t="s">
        <v>175</v>
      </c>
      <c r="B24" s="43" t="s">
        <v>5</v>
      </c>
      <c r="C24" s="22" t="s">
        <v>174</v>
      </c>
      <c r="D24" s="13">
        <v>44044</v>
      </c>
      <c r="E24" s="42">
        <v>180000</v>
      </c>
      <c r="F24" s="13">
        <v>44166</v>
      </c>
      <c r="G24" s="44"/>
      <c r="H24" s="42">
        <f t="shared" ref="H24:H29" si="0">+E24-G24</f>
        <v>180000</v>
      </c>
      <c r="I24" s="41" t="s">
        <v>55</v>
      </c>
      <c r="J24" s="18"/>
    </row>
    <row r="25" spans="1:10" s="40" customFormat="1" ht="31.5" customHeight="1" x14ac:dyDescent="0.35">
      <c r="A25" s="43" t="s">
        <v>173</v>
      </c>
      <c r="B25" s="43" t="s">
        <v>20</v>
      </c>
      <c r="C25" s="22" t="s">
        <v>172</v>
      </c>
      <c r="D25" s="13">
        <v>44120</v>
      </c>
      <c r="E25" s="42">
        <v>26904</v>
      </c>
      <c r="F25" s="13">
        <v>44243</v>
      </c>
      <c r="G25" s="42"/>
      <c r="H25" s="42">
        <f t="shared" si="0"/>
        <v>26904</v>
      </c>
      <c r="I25" s="41" t="s">
        <v>55</v>
      </c>
      <c r="J25" s="18"/>
    </row>
    <row r="26" spans="1:10" s="40" customFormat="1" ht="31.5" customHeight="1" x14ac:dyDescent="0.35">
      <c r="A26" s="82" t="s">
        <v>171</v>
      </c>
      <c r="B26" s="82" t="s">
        <v>20</v>
      </c>
      <c r="C26" s="28" t="s">
        <v>170</v>
      </c>
      <c r="D26" s="80">
        <v>44153</v>
      </c>
      <c r="E26" s="83">
        <v>59000</v>
      </c>
      <c r="F26" s="80">
        <v>44273</v>
      </c>
      <c r="G26" s="83">
        <v>59000</v>
      </c>
      <c r="H26" s="83">
        <f t="shared" si="0"/>
        <v>0</v>
      </c>
      <c r="I26" s="84" t="s">
        <v>25</v>
      </c>
      <c r="J26" s="18"/>
    </row>
    <row r="27" spans="1:10" s="40" customFormat="1" ht="31.5" customHeight="1" x14ac:dyDescent="0.35">
      <c r="A27" s="43" t="s">
        <v>136</v>
      </c>
      <c r="B27" s="43" t="s">
        <v>135</v>
      </c>
      <c r="C27" s="22" t="s">
        <v>169</v>
      </c>
      <c r="D27" s="13">
        <v>44197</v>
      </c>
      <c r="E27" s="42">
        <v>990431.53</v>
      </c>
      <c r="F27" s="13">
        <v>44317</v>
      </c>
      <c r="G27" s="42"/>
      <c r="H27" s="42">
        <f t="shared" si="0"/>
        <v>990431.53</v>
      </c>
      <c r="I27" s="41" t="s">
        <v>55</v>
      </c>
      <c r="J27" s="18"/>
    </row>
    <row r="28" spans="1:10" s="40" customFormat="1" ht="31.5" customHeight="1" x14ac:dyDescent="0.35">
      <c r="A28" s="43" t="s">
        <v>136</v>
      </c>
      <c r="B28" s="43" t="s">
        <v>168</v>
      </c>
      <c r="C28" s="22" t="s">
        <v>167</v>
      </c>
      <c r="D28" s="13">
        <v>44197</v>
      </c>
      <c r="E28" s="42">
        <v>1258798.32</v>
      </c>
      <c r="F28" s="13">
        <v>44317</v>
      </c>
      <c r="G28" s="42"/>
      <c r="H28" s="42">
        <f t="shared" si="0"/>
        <v>1258798.32</v>
      </c>
      <c r="I28" s="41" t="s">
        <v>55</v>
      </c>
      <c r="J28" s="18"/>
    </row>
    <row r="29" spans="1:10" s="40" customFormat="1" ht="31.5" customHeight="1" x14ac:dyDescent="0.35">
      <c r="A29" s="43" t="s">
        <v>136</v>
      </c>
      <c r="B29" s="43" t="s">
        <v>166</v>
      </c>
      <c r="C29" s="22" t="s">
        <v>46</v>
      </c>
      <c r="D29" s="13">
        <v>44197</v>
      </c>
      <c r="E29" s="42">
        <v>66987.179999999993</v>
      </c>
      <c r="F29" s="13">
        <v>44317</v>
      </c>
      <c r="G29" s="42"/>
      <c r="H29" s="42">
        <f t="shared" si="0"/>
        <v>66987.179999999993</v>
      </c>
      <c r="I29" s="41" t="s">
        <v>55</v>
      </c>
      <c r="J29" s="18"/>
    </row>
    <row r="30" spans="1:10" s="40" customFormat="1" ht="31.5" customHeight="1" x14ac:dyDescent="0.35">
      <c r="A30" s="43" t="s">
        <v>165</v>
      </c>
      <c r="B30" s="43" t="s">
        <v>164</v>
      </c>
      <c r="C30" s="22" t="s">
        <v>163</v>
      </c>
      <c r="D30" s="13">
        <v>44294</v>
      </c>
      <c r="E30" s="42">
        <v>583278.54</v>
      </c>
      <c r="F30" s="13">
        <v>44416</v>
      </c>
      <c r="G30" s="42"/>
      <c r="H30" s="42">
        <f t="shared" ref="H30:H38" si="1">+E30</f>
        <v>583278.54</v>
      </c>
      <c r="I30" s="41" t="s">
        <v>55</v>
      </c>
      <c r="J30" s="18"/>
    </row>
    <row r="31" spans="1:10" s="40" customFormat="1" ht="31.5" customHeight="1" x14ac:dyDescent="0.35">
      <c r="A31" s="43" t="s">
        <v>136</v>
      </c>
      <c r="B31" s="43" t="s">
        <v>135</v>
      </c>
      <c r="C31" s="22" t="s">
        <v>162</v>
      </c>
      <c r="D31" s="13">
        <v>44287</v>
      </c>
      <c r="E31" s="42">
        <v>66414.64</v>
      </c>
      <c r="F31" s="13">
        <v>44409</v>
      </c>
      <c r="G31" s="42"/>
      <c r="H31" s="42">
        <f t="shared" si="1"/>
        <v>66414.64</v>
      </c>
      <c r="I31" s="41" t="s">
        <v>55</v>
      </c>
      <c r="J31" s="18"/>
    </row>
    <row r="32" spans="1:10" s="40" customFormat="1" ht="31.5" customHeight="1" x14ac:dyDescent="0.35">
      <c r="A32" s="43" t="s">
        <v>124</v>
      </c>
      <c r="B32" s="43" t="s">
        <v>31</v>
      </c>
      <c r="C32" s="22" t="s">
        <v>161</v>
      </c>
      <c r="D32" s="13">
        <v>44211</v>
      </c>
      <c r="E32" s="42">
        <v>9332435</v>
      </c>
      <c r="F32" s="13">
        <v>44331</v>
      </c>
      <c r="G32" s="42"/>
      <c r="H32" s="42">
        <f t="shared" si="1"/>
        <v>9332435</v>
      </c>
      <c r="I32" s="41" t="s">
        <v>55</v>
      </c>
      <c r="J32" s="18"/>
    </row>
    <row r="33" spans="1:10" s="40" customFormat="1" ht="31.5" customHeight="1" x14ac:dyDescent="0.35">
      <c r="A33" s="43" t="s">
        <v>124</v>
      </c>
      <c r="B33" s="43" t="s">
        <v>31</v>
      </c>
      <c r="C33" s="22" t="s">
        <v>160</v>
      </c>
      <c r="D33" s="13">
        <v>44267</v>
      </c>
      <c r="E33" s="42">
        <v>4131355</v>
      </c>
      <c r="F33" s="13">
        <v>44389</v>
      </c>
      <c r="G33" s="42"/>
      <c r="H33" s="42">
        <f t="shared" si="1"/>
        <v>4131355</v>
      </c>
      <c r="I33" s="41" t="s">
        <v>55</v>
      </c>
      <c r="J33" s="18"/>
    </row>
    <row r="34" spans="1:10" s="40" customFormat="1" ht="31.5" customHeight="1" x14ac:dyDescent="0.35">
      <c r="A34" s="43" t="s">
        <v>136</v>
      </c>
      <c r="B34" s="43" t="s">
        <v>135</v>
      </c>
      <c r="C34" s="22" t="s">
        <v>159</v>
      </c>
      <c r="D34" s="13">
        <v>44287</v>
      </c>
      <c r="E34" s="42">
        <f>22404*58</f>
        <v>1299432</v>
      </c>
      <c r="F34" s="13">
        <v>44409</v>
      </c>
      <c r="G34" s="42"/>
      <c r="H34" s="42">
        <f t="shared" si="1"/>
        <v>1299432</v>
      </c>
      <c r="I34" s="41" t="s">
        <v>55</v>
      </c>
      <c r="J34" s="18"/>
    </row>
    <row r="35" spans="1:10" s="40" customFormat="1" ht="31.5" customHeight="1" x14ac:dyDescent="0.35">
      <c r="A35" s="43" t="s">
        <v>136</v>
      </c>
      <c r="B35" s="43" t="s">
        <v>135</v>
      </c>
      <c r="C35" s="22" t="s">
        <v>158</v>
      </c>
      <c r="D35" s="13">
        <v>44285</v>
      </c>
      <c r="E35" s="42">
        <f>832*58</f>
        <v>48256</v>
      </c>
      <c r="F35" s="13">
        <v>44407</v>
      </c>
      <c r="G35" s="42"/>
      <c r="H35" s="42">
        <f t="shared" si="1"/>
        <v>48256</v>
      </c>
      <c r="I35" s="41" t="s">
        <v>55</v>
      </c>
      <c r="J35" s="18"/>
    </row>
    <row r="36" spans="1:10" s="40" customFormat="1" ht="31.5" customHeight="1" x14ac:dyDescent="0.35">
      <c r="A36" s="82" t="s">
        <v>157</v>
      </c>
      <c r="B36" s="82" t="s">
        <v>5</v>
      </c>
      <c r="C36" s="28" t="s">
        <v>156</v>
      </c>
      <c r="D36" s="26">
        <v>44266</v>
      </c>
      <c r="E36" s="83">
        <v>151158</v>
      </c>
      <c r="F36" s="80">
        <v>44388</v>
      </c>
      <c r="G36" s="83">
        <v>151158</v>
      </c>
      <c r="H36" s="83">
        <v>0</v>
      </c>
      <c r="I36" s="84" t="s">
        <v>25</v>
      </c>
      <c r="J36" s="18"/>
    </row>
    <row r="37" spans="1:10" s="40" customFormat="1" ht="31.5" customHeight="1" x14ac:dyDescent="0.35">
      <c r="A37" s="43" t="s">
        <v>155</v>
      </c>
      <c r="B37" s="43" t="s">
        <v>149</v>
      </c>
      <c r="C37" s="22" t="s">
        <v>154</v>
      </c>
      <c r="D37" s="20">
        <v>44343</v>
      </c>
      <c r="E37" s="42">
        <v>29500</v>
      </c>
      <c r="F37" s="13">
        <v>44466</v>
      </c>
      <c r="G37" s="42"/>
      <c r="H37" s="42">
        <f t="shared" si="1"/>
        <v>29500</v>
      </c>
      <c r="I37" s="41" t="s">
        <v>55</v>
      </c>
      <c r="J37" s="18"/>
    </row>
    <row r="38" spans="1:10" s="40" customFormat="1" ht="31.5" customHeight="1" x14ac:dyDescent="0.35">
      <c r="A38" s="43" t="s">
        <v>153</v>
      </c>
      <c r="B38" s="43" t="s">
        <v>152</v>
      </c>
      <c r="C38" s="22" t="s">
        <v>151</v>
      </c>
      <c r="D38" s="20">
        <v>44378</v>
      </c>
      <c r="E38" s="42">
        <v>188800</v>
      </c>
      <c r="F38" s="13">
        <v>44501</v>
      </c>
      <c r="G38" s="42"/>
      <c r="H38" s="42">
        <f t="shared" si="1"/>
        <v>188800</v>
      </c>
      <c r="I38" s="41" t="s">
        <v>55</v>
      </c>
      <c r="J38" s="18"/>
    </row>
    <row r="39" spans="1:10" s="40" customFormat="1" ht="31.5" customHeight="1" x14ac:dyDescent="0.35">
      <c r="A39" s="82" t="s">
        <v>150</v>
      </c>
      <c r="B39" s="82" t="s">
        <v>149</v>
      </c>
      <c r="C39" s="28" t="s">
        <v>140</v>
      </c>
      <c r="D39" s="26">
        <v>44344</v>
      </c>
      <c r="E39" s="83">
        <v>64900</v>
      </c>
      <c r="F39" s="80">
        <v>44467</v>
      </c>
      <c r="G39" s="83">
        <v>64900</v>
      </c>
      <c r="H39" s="83">
        <f t="shared" ref="H39:H72" si="2">+E39-G39</f>
        <v>0</v>
      </c>
      <c r="I39" s="84" t="s">
        <v>25</v>
      </c>
      <c r="J39" s="18"/>
    </row>
    <row r="40" spans="1:10" s="40" customFormat="1" ht="31.5" customHeight="1" x14ac:dyDescent="0.35">
      <c r="A40" s="43" t="s">
        <v>148</v>
      </c>
      <c r="B40" s="43" t="s">
        <v>5</v>
      </c>
      <c r="C40" s="22" t="s">
        <v>147</v>
      </c>
      <c r="D40" s="20">
        <v>44302</v>
      </c>
      <c r="E40" s="42">
        <v>157998.6</v>
      </c>
      <c r="F40" s="13">
        <v>44424</v>
      </c>
      <c r="G40" s="42"/>
      <c r="H40" s="42">
        <f t="shared" si="2"/>
        <v>157998.6</v>
      </c>
      <c r="I40" s="41" t="s">
        <v>55</v>
      </c>
      <c r="J40" s="18"/>
    </row>
    <row r="41" spans="1:10" s="40" customFormat="1" ht="31.5" customHeight="1" x14ac:dyDescent="0.35">
      <c r="A41" s="43" t="s">
        <v>136</v>
      </c>
      <c r="B41" s="43" t="s">
        <v>146</v>
      </c>
      <c r="C41" s="22" t="s">
        <v>145</v>
      </c>
      <c r="D41" s="20">
        <v>44347</v>
      </c>
      <c r="E41" s="42">
        <v>66414.64</v>
      </c>
      <c r="F41" s="1" t="s">
        <v>144</v>
      </c>
      <c r="G41" s="42"/>
      <c r="H41" s="42">
        <f t="shared" si="2"/>
        <v>66414.64</v>
      </c>
      <c r="I41" s="41" t="s">
        <v>55</v>
      </c>
      <c r="J41" s="18"/>
    </row>
    <row r="42" spans="1:10" s="40" customFormat="1" ht="31.5" customHeight="1" x14ac:dyDescent="0.35">
      <c r="A42" s="82" t="s">
        <v>143</v>
      </c>
      <c r="B42" s="82" t="s">
        <v>20</v>
      </c>
      <c r="C42" s="28" t="s">
        <v>142</v>
      </c>
      <c r="D42" s="26">
        <v>44354</v>
      </c>
      <c r="E42" s="83">
        <v>88500</v>
      </c>
      <c r="F42" s="80">
        <v>44476</v>
      </c>
      <c r="G42" s="83">
        <v>88500</v>
      </c>
      <c r="H42" s="83">
        <f t="shared" si="2"/>
        <v>0</v>
      </c>
      <c r="I42" s="84" t="s">
        <v>25</v>
      </c>
      <c r="J42" s="18"/>
    </row>
    <row r="43" spans="1:10" s="40" customFormat="1" ht="31.5" customHeight="1" x14ac:dyDescent="0.35">
      <c r="A43" s="43" t="s">
        <v>141</v>
      </c>
      <c r="B43" s="43" t="s">
        <v>20</v>
      </c>
      <c r="C43" s="22" t="s">
        <v>140</v>
      </c>
      <c r="D43" s="20">
        <v>44427</v>
      </c>
      <c r="E43" s="42">
        <v>35400</v>
      </c>
      <c r="F43" s="13">
        <v>44549</v>
      </c>
      <c r="G43" s="42"/>
      <c r="H43" s="42">
        <f t="shared" si="2"/>
        <v>35400</v>
      </c>
      <c r="I43" s="41" t="s">
        <v>0</v>
      </c>
      <c r="J43" s="18"/>
    </row>
    <row r="44" spans="1:10" s="40" customFormat="1" ht="31.5" customHeight="1" x14ac:dyDescent="0.35">
      <c r="A44" s="43" t="s">
        <v>139</v>
      </c>
      <c r="B44" s="43" t="s">
        <v>20</v>
      </c>
      <c r="C44" s="22" t="s">
        <v>138</v>
      </c>
      <c r="D44" s="20">
        <v>44391</v>
      </c>
      <c r="E44" s="42">
        <v>17700</v>
      </c>
      <c r="F44" s="13">
        <v>44514</v>
      </c>
      <c r="G44" s="42"/>
      <c r="H44" s="42">
        <f t="shared" si="2"/>
        <v>17700</v>
      </c>
      <c r="I44" s="41" t="s">
        <v>55</v>
      </c>
      <c r="J44" s="18"/>
    </row>
    <row r="45" spans="1:10" ht="21" x14ac:dyDescent="0.35">
      <c r="A45" s="6" t="s">
        <v>136</v>
      </c>
      <c r="B45" s="8" t="s">
        <v>135</v>
      </c>
      <c r="C45" s="22" t="s">
        <v>137</v>
      </c>
      <c r="D45" s="21">
        <v>44409</v>
      </c>
      <c r="E45" s="19">
        <v>66758.16</v>
      </c>
      <c r="F45" s="20">
        <v>44531</v>
      </c>
      <c r="H45" s="19">
        <f t="shared" si="2"/>
        <v>66758.16</v>
      </c>
      <c r="I45" s="1" t="s">
        <v>55</v>
      </c>
      <c r="J45" s="18"/>
    </row>
    <row r="46" spans="1:10" ht="21" x14ac:dyDescent="0.35">
      <c r="A46" s="6" t="s">
        <v>136</v>
      </c>
      <c r="B46" s="8" t="s">
        <v>135</v>
      </c>
      <c r="C46" s="22" t="s">
        <v>134</v>
      </c>
      <c r="D46" s="21">
        <v>44440</v>
      </c>
      <c r="E46" s="19">
        <v>66414.64</v>
      </c>
      <c r="F46" s="20">
        <v>44562</v>
      </c>
      <c r="H46" s="19">
        <f t="shared" si="2"/>
        <v>66414.64</v>
      </c>
      <c r="I46" s="1" t="s">
        <v>0</v>
      </c>
      <c r="J46" s="18"/>
    </row>
    <row r="47" spans="1:10" ht="21" x14ac:dyDescent="0.35">
      <c r="A47" s="30" t="s">
        <v>133</v>
      </c>
      <c r="B47" s="59" t="s">
        <v>5</v>
      </c>
      <c r="C47" s="28" t="s">
        <v>132</v>
      </c>
      <c r="D47" s="27">
        <v>44469</v>
      </c>
      <c r="E47" s="81">
        <v>29500</v>
      </c>
      <c r="F47" s="80">
        <v>44591</v>
      </c>
      <c r="G47" s="81">
        <v>29500</v>
      </c>
      <c r="H47" s="81">
        <f t="shared" si="2"/>
        <v>0</v>
      </c>
      <c r="I47" s="24" t="s">
        <v>25</v>
      </c>
      <c r="J47" s="18"/>
    </row>
    <row r="48" spans="1:10" ht="21" x14ac:dyDescent="0.35">
      <c r="A48" s="6" t="s">
        <v>131</v>
      </c>
      <c r="B48" s="8" t="s">
        <v>5</v>
      </c>
      <c r="C48" s="22" t="s">
        <v>130</v>
      </c>
      <c r="D48" s="21">
        <v>44490</v>
      </c>
      <c r="E48" s="19">
        <v>3200550.58</v>
      </c>
      <c r="F48" s="13">
        <v>44613</v>
      </c>
      <c r="H48" s="19">
        <f t="shared" si="2"/>
        <v>3200550.58</v>
      </c>
      <c r="I48" s="1" t="s">
        <v>0</v>
      </c>
      <c r="J48" s="18"/>
    </row>
    <row r="49" spans="1:10" ht="21" x14ac:dyDescent="0.35">
      <c r="A49" s="6" t="s">
        <v>129</v>
      </c>
      <c r="B49" s="8" t="s">
        <v>20</v>
      </c>
      <c r="C49" s="22" t="s">
        <v>128</v>
      </c>
      <c r="D49" s="21">
        <v>44265</v>
      </c>
      <c r="E49" s="19">
        <v>106200</v>
      </c>
      <c r="F49" s="13">
        <v>44387</v>
      </c>
      <c r="H49" s="19">
        <f t="shared" si="2"/>
        <v>106200</v>
      </c>
      <c r="I49" s="1" t="s">
        <v>0</v>
      </c>
      <c r="J49" s="18"/>
    </row>
    <row r="50" spans="1:10" ht="21" x14ac:dyDescent="0.35">
      <c r="A50" s="30" t="s">
        <v>127</v>
      </c>
      <c r="B50" s="59" t="s">
        <v>5</v>
      </c>
      <c r="C50" s="28" t="s">
        <v>63</v>
      </c>
      <c r="D50" s="27">
        <v>44508</v>
      </c>
      <c r="E50" s="25">
        <v>400000</v>
      </c>
      <c r="F50" s="80">
        <v>44628</v>
      </c>
      <c r="G50" s="25">
        <v>400000</v>
      </c>
      <c r="H50" s="25">
        <f t="shared" si="2"/>
        <v>0</v>
      </c>
      <c r="I50" s="24" t="s">
        <v>25</v>
      </c>
      <c r="J50" s="18"/>
    </row>
    <row r="51" spans="1:10" s="66" customFormat="1" ht="64.5" x14ac:dyDescent="0.35">
      <c r="A51" s="30" t="s">
        <v>126</v>
      </c>
      <c r="B51" s="59" t="s">
        <v>125</v>
      </c>
      <c r="C51" s="28" t="s">
        <v>282</v>
      </c>
      <c r="D51" s="27">
        <v>44497</v>
      </c>
      <c r="E51" s="25">
        <v>1159305.1599999999</v>
      </c>
      <c r="F51" s="80">
        <v>44620</v>
      </c>
      <c r="G51" s="25">
        <v>1159305.1599999999</v>
      </c>
      <c r="H51" s="25">
        <f t="shared" si="2"/>
        <v>0</v>
      </c>
      <c r="I51" s="24" t="s">
        <v>25</v>
      </c>
      <c r="J51" s="67"/>
    </row>
    <row r="52" spans="1:10" ht="21" x14ac:dyDescent="0.35">
      <c r="A52" s="30" t="s">
        <v>33</v>
      </c>
      <c r="B52" s="59" t="s">
        <v>123</v>
      </c>
      <c r="C52" s="28" t="s">
        <v>122</v>
      </c>
      <c r="D52" s="27">
        <v>44469</v>
      </c>
      <c r="E52" s="25">
        <v>52215000</v>
      </c>
      <c r="F52" s="26">
        <v>44591</v>
      </c>
      <c r="G52" s="25">
        <v>52215000</v>
      </c>
      <c r="H52" s="25">
        <f t="shared" si="2"/>
        <v>0</v>
      </c>
      <c r="I52" s="24" t="s">
        <v>25</v>
      </c>
      <c r="J52" s="18"/>
    </row>
    <row r="53" spans="1:10" ht="48.75" x14ac:dyDescent="0.35">
      <c r="A53" s="38" t="s">
        <v>121</v>
      </c>
      <c r="B53" s="37" t="s">
        <v>120</v>
      </c>
      <c r="C53" s="36" t="s">
        <v>119</v>
      </c>
      <c r="D53" s="35">
        <v>44540</v>
      </c>
      <c r="E53" s="32">
        <v>11021288.5</v>
      </c>
      <c r="F53" s="34">
        <v>44661</v>
      </c>
      <c r="G53" s="33">
        <v>7468785.71</v>
      </c>
      <c r="H53" s="32">
        <f t="shared" si="2"/>
        <v>3552502.79</v>
      </c>
      <c r="I53" s="31" t="s">
        <v>0</v>
      </c>
      <c r="J53" s="18"/>
    </row>
    <row r="54" spans="1:10" ht="64.5" x14ac:dyDescent="0.35">
      <c r="A54" s="30" t="s">
        <v>79</v>
      </c>
      <c r="B54" s="59" t="s">
        <v>118</v>
      </c>
      <c r="C54" s="28" t="s">
        <v>117</v>
      </c>
      <c r="D54" s="27">
        <v>44540</v>
      </c>
      <c r="E54" s="25">
        <v>9053200</v>
      </c>
      <c r="F54" s="26">
        <v>44661</v>
      </c>
      <c r="G54" s="25">
        <v>9053200</v>
      </c>
      <c r="H54" s="25">
        <f t="shared" si="2"/>
        <v>0</v>
      </c>
      <c r="I54" s="24" t="s">
        <v>25</v>
      </c>
      <c r="J54" s="18"/>
    </row>
    <row r="55" spans="1:10" ht="21" x14ac:dyDescent="0.35">
      <c r="A55" s="30" t="s">
        <v>95</v>
      </c>
      <c r="B55" s="59" t="s">
        <v>116</v>
      </c>
      <c r="C55" s="28" t="s">
        <v>115</v>
      </c>
      <c r="D55" s="27">
        <v>44510</v>
      </c>
      <c r="E55" s="25">
        <v>904334.3</v>
      </c>
      <c r="F55" s="26">
        <v>44630</v>
      </c>
      <c r="G55" s="25">
        <v>904334.3</v>
      </c>
      <c r="H55" s="25">
        <f t="shared" si="2"/>
        <v>0</v>
      </c>
      <c r="I55" s="24" t="s">
        <v>25</v>
      </c>
      <c r="J55" s="18"/>
    </row>
    <row r="56" spans="1:10" ht="21" x14ac:dyDescent="0.35">
      <c r="A56" s="30" t="s">
        <v>114</v>
      </c>
      <c r="B56" s="59" t="s">
        <v>113</v>
      </c>
      <c r="C56" s="28" t="s">
        <v>112</v>
      </c>
      <c r="D56" s="27">
        <v>44557</v>
      </c>
      <c r="E56" s="25">
        <v>125640.5</v>
      </c>
      <c r="F56" s="26">
        <v>44678</v>
      </c>
      <c r="G56" s="25">
        <v>125640.5</v>
      </c>
      <c r="H56" s="25">
        <f t="shared" si="2"/>
        <v>0</v>
      </c>
      <c r="I56" s="24" t="s">
        <v>25</v>
      </c>
      <c r="J56" s="18"/>
    </row>
    <row r="57" spans="1:10" ht="21" x14ac:dyDescent="0.35">
      <c r="A57" s="30" t="s">
        <v>34</v>
      </c>
      <c r="B57" s="59" t="s">
        <v>5</v>
      </c>
      <c r="C57" s="28" t="s">
        <v>111</v>
      </c>
      <c r="D57" s="27">
        <v>44523</v>
      </c>
      <c r="E57" s="25">
        <v>109150</v>
      </c>
      <c r="F57" s="26">
        <v>44643</v>
      </c>
      <c r="G57" s="25">
        <v>109150</v>
      </c>
      <c r="H57" s="25">
        <f t="shared" si="2"/>
        <v>0</v>
      </c>
      <c r="I57" s="24" t="s">
        <v>25</v>
      </c>
      <c r="J57" s="18"/>
    </row>
    <row r="58" spans="1:10" ht="21" x14ac:dyDescent="0.35">
      <c r="A58" s="30" t="s">
        <v>110</v>
      </c>
      <c r="B58" s="59" t="s">
        <v>5</v>
      </c>
      <c r="C58" s="28" t="s">
        <v>109</v>
      </c>
      <c r="D58" s="27">
        <v>44529</v>
      </c>
      <c r="E58" s="25">
        <v>29500</v>
      </c>
      <c r="F58" s="26">
        <v>44649</v>
      </c>
      <c r="G58" s="25">
        <v>29500</v>
      </c>
      <c r="H58" s="25">
        <f t="shared" si="2"/>
        <v>0</v>
      </c>
      <c r="I58" s="24" t="s">
        <v>25</v>
      </c>
      <c r="J58" s="18"/>
    </row>
    <row r="59" spans="1:10" ht="21" x14ac:dyDescent="0.35">
      <c r="A59" s="30" t="s">
        <v>108</v>
      </c>
      <c r="B59" s="59" t="s">
        <v>5</v>
      </c>
      <c r="C59" s="28" t="s">
        <v>107</v>
      </c>
      <c r="D59" s="27">
        <v>44531</v>
      </c>
      <c r="E59" s="25">
        <v>40000</v>
      </c>
      <c r="F59" s="26">
        <v>44652</v>
      </c>
      <c r="G59" s="25">
        <v>40000</v>
      </c>
      <c r="H59" s="25">
        <f t="shared" si="2"/>
        <v>0</v>
      </c>
      <c r="I59" s="24" t="s">
        <v>25</v>
      </c>
      <c r="J59" s="18"/>
    </row>
    <row r="60" spans="1:10" ht="33" x14ac:dyDescent="0.35">
      <c r="A60" s="30" t="s">
        <v>106</v>
      </c>
      <c r="B60" s="59" t="s">
        <v>5</v>
      </c>
      <c r="C60" s="28" t="s">
        <v>105</v>
      </c>
      <c r="D60" s="27">
        <v>44529</v>
      </c>
      <c r="E60" s="25">
        <v>75000</v>
      </c>
      <c r="F60" s="26">
        <v>44649</v>
      </c>
      <c r="G60" s="25">
        <v>75000</v>
      </c>
      <c r="H60" s="25">
        <f t="shared" si="2"/>
        <v>0</v>
      </c>
      <c r="I60" s="24" t="s">
        <v>25</v>
      </c>
      <c r="J60" s="18"/>
    </row>
    <row r="61" spans="1:10" ht="21" x14ac:dyDescent="0.35">
      <c r="A61" s="30" t="s">
        <v>34</v>
      </c>
      <c r="B61" s="59" t="s">
        <v>5</v>
      </c>
      <c r="C61" s="28" t="s">
        <v>104</v>
      </c>
      <c r="D61" s="27">
        <v>44476</v>
      </c>
      <c r="E61" s="25">
        <v>272875</v>
      </c>
      <c r="F61" s="26">
        <v>44568</v>
      </c>
      <c r="G61" s="25">
        <v>272875</v>
      </c>
      <c r="H61" s="25">
        <f t="shared" si="2"/>
        <v>0</v>
      </c>
      <c r="I61" s="24" t="s">
        <v>25</v>
      </c>
      <c r="J61" s="18"/>
    </row>
    <row r="62" spans="1:10" ht="21" x14ac:dyDescent="0.35">
      <c r="A62" s="30" t="s">
        <v>103</v>
      </c>
      <c r="B62" s="59" t="s">
        <v>5</v>
      </c>
      <c r="C62" s="28" t="s">
        <v>102</v>
      </c>
      <c r="D62" s="27">
        <v>44525</v>
      </c>
      <c r="E62" s="25">
        <v>590000</v>
      </c>
      <c r="F62" s="26">
        <v>44645</v>
      </c>
      <c r="G62" s="25">
        <v>590000</v>
      </c>
      <c r="H62" s="25">
        <f t="shared" si="2"/>
        <v>0</v>
      </c>
      <c r="I62" s="24" t="s">
        <v>25</v>
      </c>
      <c r="J62" s="18"/>
    </row>
    <row r="63" spans="1:10" ht="21" x14ac:dyDescent="0.35">
      <c r="A63" s="30" t="s">
        <v>34</v>
      </c>
      <c r="B63" s="59" t="s">
        <v>5</v>
      </c>
      <c r="C63" s="28" t="s">
        <v>101</v>
      </c>
      <c r="D63" s="27">
        <v>44524</v>
      </c>
      <c r="E63" s="25">
        <v>109150</v>
      </c>
      <c r="F63" s="26">
        <v>44644</v>
      </c>
      <c r="G63" s="25">
        <v>109150</v>
      </c>
      <c r="H63" s="25">
        <f t="shared" si="2"/>
        <v>0</v>
      </c>
      <c r="I63" s="24" t="s">
        <v>25</v>
      </c>
      <c r="J63" s="18"/>
    </row>
    <row r="64" spans="1:10" ht="21" x14ac:dyDescent="0.35">
      <c r="A64" s="30" t="s">
        <v>34</v>
      </c>
      <c r="B64" s="59" t="s">
        <v>5</v>
      </c>
      <c r="C64" s="28" t="s">
        <v>100</v>
      </c>
      <c r="D64" s="27">
        <v>44523</v>
      </c>
      <c r="E64" s="25">
        <v>109150</v>
      </c>
      <c r="F64" s="26">
        <v>44643</v>
      </c>
      <c r="G64" s="25">
        <v>109150</v>
      </c>
      <c r="H64" s="25">
        <f t="shared" si="2"/>
        <v>0</v>
      </c>
      <c r="I64" s="24" t="s">
        <v>25</v>
      </c>
      <c r="J64" s="18"/>
    </row>
    <row r="65" spans="1:10" ht="21" x14ac:dyDescent="0.35">
      <c r="A65" s="30" t="s">
        <v>99</v>
      </c>
      <c r="B65" s="59" t="s">
        <v>5</v>
      </c>
      <c r="C65" s="28" t="s">
        <v>98</v>
      </c>
      <c r="D65" s="27">
        <v>44530</v>
      </c>
      <c r="E65" s="25">
        <v>177000</v>
      </c>
      <c r="F65" s="26">
        <v>44650</v>
      </c>
      <c r="G65" s="25">
        <v>177000</v>
      </c>
      <c r="H65" s="25">
        <f t="shared" si="2"/>
        <v>0</v>
      </c>
      <c r="I65" s="24" t="s">
        <v>25</v>
      </c>
      <c r="J65" s="18"/>
    </row>
    <row r="66" spans="1:10" ht="21" x14ac:dyDescent="0.35">
      <c r="A66" s="30" t="s">
        <v>97</v>
      </c>
      <c r="B66" s="59" t="s">
        <v>5</v>
      </c>
      <c r="C66" s="28" t="s">
        <v>96</v>
      </c>
      <c r="D66" s="27">
        <v>44530</v>
      </c>
      <c r="E66" s="25">
        <v>23600</v>
      </c>
      <c r="F66" s="26">
        <v>44650</v>
      </c>
      <c r="G66" s="25">
        <v>23600</v>
      </c>
      <c r="H66" s="25">
        <f t="shared" si="2"/>
        <v>0</v>
      </c>
      <c r="I66" s="24" t="s">
        <v>25</v>
      </c>
      <c r="J66" s="18"/>
    </row>
    <row r="67" spans="1:10" ht="21" x14ac:dyDescent="0.35">
      <c r="A67" s="30" t="s">
        <v>95</v>
      </c>
      <c r="B67" s="59" t="s">
        <v>94</v>
      </c>
      <c r="C67" s="28" t="s">
        <v>93</v>
      </c>
      <c r="D67" s="27">
        <v>44341</v>
      </c>
      <c r="E67" s="25">
        <v>1296070.7</v>
      </c>
      <c r="F67" s="26">
        <v>44494</v>
      </c>
      <c r="G67" s="25">
        <v>1296070.7</v>
      </c>
      <c r="H67" s="25">
        <f t="shared" si="2"/>
        <v>0</v>
      </c>
      <c r="I67" s="24" t="s">
        <v>25</v>
      </c>
      <c r="J67" s="18"/>
    </row>
    <row r="68" spans="1:10" ht="21" x14ac:dyDescent="0.35">
      <c r="A68" s="30" t="s">
        <v>13</v>
      </c>
      <c r="B68" s="59" t="s">
        <v>92</v>
      </c>
      <c r="C68" s="28" t="s">
        <v>91</v>
      </c>
      <c r="D68" s="27">
        <v>44546</v>
      </c>
      <c r="E68" s="25">
        <v>469050</v>
      </c>
      <c r="F68" s="26">
        <v>44667</v>
      </c>
      <c r="G68" s="25">
        <v>469050</v>
      </c>
      <c r="H68" s="25">
        <f t="shared" si="2"/>
        <v>0</v>
      </c>
      <c r="I68" s="24" t="s">
        <v>25</v>
      </c>
      <c r="J68" s="18"/>
    </row>
    <row r="69" spans="1:10" ht="21" x14ac:dyDescent="0.35">
      <c r="A69" s="6" t="s">
        <v>90</v>
      </c>
      <c r="B69" s="8" t="s">
        <v>89</v>
      </c>
      <c r="C69" s="22" t="s">
        <v>88</v>
      </c>
      <c r="D69" s="21">
        <v>44558</v>
      </c>
      <c r="E69" s="19">
        <v>932554</v>
      </c>
      <c r="F69" s="20">
        <v>44679</v>
      </c>
      <c r="G69" s="19"/>
      <c r="H69" s="19">
        <f t="shared" si="2"/>
        <v>932554</v>
      </c>
      <c r="I69" s="1" t="s">
        <v>0</v>
      </c>
      <c r="J69" s="18"/>
    </row>
    <row r="70" spans="1:10" ht="21" x14ac:dyDescent="0.35">
      <c r="A70" s="30" t="s">
        <v>34</v>
      </c>
      <c r="B70" s="59" t="s">
        <v>5</v>
      </c>
      <c r="C70" s="28" t="s">
        <v>87</v>
      </c>
      <c r="D70" s="27">
        <v>44543</v>
      </c>
      <c r="E70" s="25">
        <v>109150</v>
      </c>
      <c r="F70" s="26">
        <v>44664</v>
      </c>
      <c r="G70" s="25">
        <v>109150</v>
      </c>
      <c r="H70" s="25">
        <f t="shared" si="2"/>
        <v>0</v>
      </c>
      <c r="I70" s="24" t="s">
        <v>25</v>
      </c>
      <c r="J70" s="18"/>
    </row>
    <row r="71" spans="1:10" ht="33" x14ac:dyDescent="0.35">
      <c r="A71" s="30" t="s">
        <v>86</v>
      </c>
      <c r="B71" s="59" t="s">
        <v>5</v>
      </c>
      <c r="C71" s="28" t="s">
        <v>85</v>
      </c>
      <c r="D71" s="27">
        <v>44543</v>
      </c>
      <c r="E71" s="25">
        <v>531000</v>
      </c>
      <c r="F71" s="26">
        <v>44664</v>
      </c>
      <c r="G71" s="25">
        <v>531000</v>
      </c>
      <c r="H71" s="25">
        <f t="shared" si="2"/>
        <v>0</v>
      </c>
      <c r="I71" s="24" t="s">
        <v>25</v>
      </c>
      <c r="J71" s="18"/>
    </row>
    <row r="72" spans="1:10" ht="21" x14ac:dyDescent="0.35">
      <c r="A72" s="30" t="s">
        <v>16</v>
      </c>
      <c r="B72" s="59" t="s">
        <v>15</v>
      </c>
      <c r="C72" s="28" t="s">
        <v>84</v>
      </c>
      <c r="D72" s="27">
        <v>44494</v>
      </c>
      <c r="E72" s="25">
        <v>636592.93000000005</v>
      </c>
      <c r="F72" s="26">
        <v>44617</v>
      </c>
      <c r="G72" s="25">
        <v>636592.93000000005</v>
      </c>
      <c r="H72" s="25">
        <f t="shared" si="2"/>
        <v>0</v>
      </c>
      <c r="I72" s="24" t="s">
        <v>25</v>
      </c>
      <c r="J72" s="18"/>
    </row>
    <row r="73" spans="1:10" ht="21" x14ac:dyDescent="0.35">
      <c r="J73" s="18"/>
    </row>
    <row r="74" spans="1:10" ht="21" x14ac:dyDescent="0.35">
      <c r="A74" s="6" t="s">
        <v>27</v>
      </c>
      <c r="B74" s="8" t="s">
        <v>83</v>
      </c>
      <c r="C74" s="22" t="s">
        <v>82</v>
      </c>
      <c r="D74" s="21">
        <v>44592</v>
      </c>
      <c r="E74" s="19">
        <v>246000</v>
      </c>
      <c r="F74" s="20">
        <v>44712</v>
      </c>
      <c r="G74" s="19"/>
      <c r="H74" s="19">
        <f t="shared" ref="H74:H79" si="3">+E74-G74</f>
        <v>246000</v>
      </c>
      <c r="I74" s="1" t="s">
        <v>0</v>
      </c>
      <c r="J74" s="18"/>
    </row>
    <row r="75" spans="1:10" ht="21" x14ac:dyDescent="0.35">
      <c r="A75" s="30" t="s">
        <v>34</v>
      </c>
      <c r="B75" s="59" t="s">
        <v>5</v>
      </c>
      <c r="C75" s="28" t="s">
        <v>81</v>
      </c>
      <c r="D75" s="27">
        <v>44539</v>
      </c>
      <c r="E75" s="25">
        <v>109150</v>
      </c>
      <c r="F75" s="26">
        <v>44660</v>
      </c>
      <c r="G75" s="25">
        <v>109150</v>
      </c>
      <c r="H75" s="25">
        <f t="shared" si="3"/>
        <v>0</v>
      </c>
      <c r="I75" s="24" t="s">
        <v>25</v>
      </c>
      <c r="J75" s="18"/>
    </row>
    <row r="76" spans="1:10" ht="21" x14ac:dyDescent="0.35">
      <c r="A76" s="30" t="s">
        <v>34</v>
      </c>
      <c r="B76" s="59" t="s">
        <v>5</v>
      </c>
      <c r="C76" s="28" t="s">
        <v>80</v>
      </c>
      <c r="D76" s="27">
        <v>44543</v>
      </c>
      <c r="E76" s="25">
        <v>109150</v>
      </c>
      <c r="F76" s="26">
        <v>44664</v>
      </c>
      <c r="G76" s="25">
        <v>109150</v>
      </c>
      <c r="H76" s="25">
        <f t="shared" si="3"/>
        <v>0</v>
      </c>
      <c r="I76" s="24" t="s">
        <v>25</v>
      </c>
      <c r="J76" s="18"/>
    </row>
    <row r="77" spans="1:10" ht="33" x14ac:dyDescent="0.35">
      <c r="A77" s="30" t="s">
        <v>79</v>
      </c>
      <c r="B77" s="59" t="s">
        <v>2</v>
      </c>
      <c r="C77" s="28" t="s">
        <v>78</v>
      </c>
      <c r="D77" s="27">
        <v>44531</v>
      </c>
      <c r="E77" s="25">
        <v>4614600</v>
      </c>
      <c r="F77" s="26">
        <v>44652</v>
      </c>
      <c r="G77" s="25">
        <v>4614600</v>
      </c>
      <c r="H77" s="25">
        <f t="shared" si="3"/>
        <v>0</v>
      </c>
      <c r="I77" s="24" t="s">
        <v>25</v>
      </c>
      <c r="J77" s="18"/>
    </row>
    <row r="78" spans="1:10" ht="33" x14ac:dyDescent="0.35">
      <c r="A78" s="30" t="s">
        <v>77</v>
      </c>
      <c r="B78" s="59" t="s">
        <v>76</v>
      </c>
      <c r="C78" s="28" t="s">
        <v>75</v>
      </c>
      <c r="D78" s="27">
        <v>44543</v>
      </c>
      <c r="E78" s="25">
        <v>481169.07</v>
      </c>
      <c r="F78" s="26">
        <v>44664</v>
      </c>
      <c r="G78" s="25">
        <v>481169.07</v>
      </c>
      <c r="H78" s="25">
        <f t="shared" si="3"/>
        <v>0</v>
      </c>
      <c r="I78" s="24" t="s">
        <v>25</v>
      </c>
      <c r="J78" s="18"/>
    </row>
    <row r="79" spans="1:10" ht="33" x14ac:dyDescent="0.35">
      <c r="A79" s="6" t="s">
        <v>74</v>
      </c>
      <c r="B79" s="8" t="s">
        <v>5</v>
      </c>
      <c r="C79" s="22" t="s">
        <v>73</v>
      </c>
      <c r="D79" s="21">
        <v>44594</v>
      </c>
      <c r="E79" s="19">
        <v>1642560</v>
      </c>
      <c r="F79" s="20">
        <v>44707</v>
      </c>
      <c r="G79" s="19"/>
      <c r="H79" s="19">
        <f t="shared" si="3"/>
        <v>1642560</v>
      </c>
      <c r="I79" s="1" t="s">
        <v>0</v>
      </c>
      <c r="J79" s="18"/>
    </row>
    <row r="80" spans="1:10" ht="21" x14ac:dyDescent="0.35">
      <c r="A80" s="6" t="s">
        <v>72</v>
      </c>
      <c r="B80" s="8" t="s">
        <v>5</v>
      </c>
      <c r="C80" s="22" t="s">
        <v>71</v>
      </c>
      <c r="D80" s="21">
        <v>44610</v>
      </c>
      <c r="E80" s="19">
        <v>354000</v>
      </c>
      <c r="F80" s="20">
        <v>44730</v>
      </c>
      <c r="G80" s="19"/>
      <c r="H80" s="19">
        <f t="shared" ref="H80:H92" si="4">+E80</f>
        <v>354000</v>
      </c>
      <c r="I80" s="1" t="s">
        <v>0</v>
      </c>
      <c r="J80" s="18"/>
    </row>
    <row r="81" spans="1:10" ht="33" x14ac:dyDescent="0.35">
      <c r="A81" s="6" t="s">
        <v>70</v>
      </c>
      <c r="B81" s="8" t="s">
        <v>5</v>
      </c>
      <c r="C81" s="22" t="s">
        <v>69</v>
      </c>
      <c r="D81" s="21">
        <v>44600</v>
      </c>
      <c r="E81" s="19">
        <v>885000</v>
      </c>
      <c r="F81" s="20">
        <v>44720</v>
      </c>
      <c r="G81" s="19"/>
      <c r="H81" s="19">
        <f t="shared" si="4"/>
        <v>885000</v>
      </c>
      <c r="I81" s="1" t="s">
        <v>0</v>
      </c>
      <c r="J81" s="18"/>
    </row>
    <row r="82" spans="1:10" ht="33" x14ac:dyDescent="0.35">
      <c r="A82" s="6" t="s">
        <v>68</v>
      </c>
      <c r="B82" s="8" t="s">
        <v>5</v>
      </c>
      <c r="C82" s="22" t="s">
        <v>67</v>
      </c>
      <c r="D82" s="21">
        <v>44635</v>
      </c>
      <c r="E82" s="19">
        <v>7500000</v>
      </c>
      <c r="F82" s="20">
        <v>44757</v>
      </c>
      <c r="G82" s="19"/>
      <c r="H82" s="19">
        <f t="shared" si="4"/>
        <v>7500000</v>
      </c>
      <c r="I82" s="1" t="s">
        <v>0</v>
      </c>
      <c r="J82" s="18"/>
    </row>
    <row r="83" spans="1:10" ht="21" x14ac:dyDescent="0.35">
      <c r="A83" s="6" t="s">
        <v>66</v>
      </c>
      <c r="B83" s="8" t="s">
        <v>65</v>
      </c>
      <c r="C83" s="22" t="s">
        <v>64</v>
      </c>
      <c r="D83" s="21">
        <v>44622</v>
      </c>
      <c r="E83" s="19">
        <v>15338884.42</v>
      </c>
      <c r="F83" s="20">
        <v>44744</v>
      </c>
      <c r="G83" s="19"/>
      <c r="H83" s="19">
        <f t="shared" si="4"/>
        <v>15338884.42</v>
      </c>
      <c r="I83" s="1" t="s">
        <v>0</v>
      </c>
      <c r="J83" s="18"/>
    </row>
    <row r="84" spans="1:10" ht="33" x14ac:dyDescent="0.35">
      <c r="A84" s="6" t="s">
        <v>49</v>
      </c>
      <c r="B84" s="8" t="s">
        <v>5</v>
      </c>
      <c r="C84" s="22" t="s">
        <v>62</v>
      </c>
      <c r="D84" s="21">
        <v>44642</v>
      </c>
      <c r="E84" s="19">
        <v>5467648</v>
      </c>
      <c r="F84" s="20">
        <v>44764</v>
      </c>
      <c r="G84" s="19"/>
      <c r="H84" s="19">
        <f t="shared" si="4"/>
        <v>5467648</v>
      </c>
      <c r="I84" s="1" t="s">
        <v>0</v>
      </c>
      <c r="J84" s="18"/>
    </row>
    <row r="85" spans="1:10" ht="21" x14ac:dyDescent="0.35">
      <c r="A85" s="6" t="s">
        <v>61</v>
      </c>
      <c r="B85" s="8" t="s">
        <v>5</v>
      </c>
      <c r="C85" s="22" t="s">
        <v>60</v>
      </c>
      <c r="D85" s="21">
        <v>44636</v>
      </c>
      <c r="E85" s="19">
        <v>1239000</v>
      </c>
      <c r="F85" s="20">
        <v>44758</v>
      </c>
      <c r="G85" s="19"/>
      <c r="H85" s="19">
        <f t="shared" si="4"/>
        <v>1239000</v>
      </c>
      <c r="I85" s="1" t="s">
        <v>0</v>
      </c>
      <c r="J85" s="18"/>
    </row>
    <row r="86" spans="1:10" ht="21" x14ac:dyDescent="0.35">
      <c r="A86" s="30" t="s">
        <v>59</v>
      </c>
      <c r="B86" s="59" t="s">
        <v>20</v>
      </c>
      <c r="C86" s="28" t="s">
        <v>176</v>
      </c>
      <c r="D86" s="27">
        <v>44631</v>
      </c>
      <c r="E86" s="25">
        <v>59000</v>
      </c>
      <c r="F86" s="26">
        <v>44753</v>
      </c>
      <c r="G86" s="25">
        <v>59000</v>
      </c>
      <c r="H86" s="25">
        <v>0</v>
      </c>
      <c r="I86" s="24" t="s">
        <v>25</v>
      </c>
      <c r="J86" s="18"/>
    </row>
    <row r="87" spans="1:10" ht="21" x14ac:dyDescent="0.35">
      <c r="A87" s="6" t="s">
        <v>58</v>
      </c>
      <c r="B87" s="8" t="s">
        <v>20</v>
      </c>
      <c r="C87" s="22" t="s">
        <v>57</v>
      </c>
      <c r="D87" s="21">
        <v>44637</v>
      </c>
      <c r="E87" s="19">
        <v>35400</v>
      </c>
      <c r="F87" s="20">
        <v>44759</v>
      </c>
      <c r="G87" s="19"/>
      <c r="H87" s="19">
        <f t="shared" si="4"/>
        <v>35400</v>
      </c>
      <c r="I87" s="1" t="s">
        <v>0</v>
      </c>
      <c r="J87" s="18"/>
    </row>
    <row r="88" spans="1:10" ht="33" x14ac:dyDescent="0.35">
      <c r="A88" s="30" t="s">
        <v>32</v>
      </c>
      <c r="B88" s="59" t="s">
        <v>31</v>
      </c>
      <c r="C88" s="28" t="s">
        <v>56</v>
      </c>
      <c r="D88" s="27">
        <v>44530</v>
      </c>
      <c r="E88" s="25">
        <v>6386895</v>
      </c>
      <c r="F88" s="26">
        <v>44650</v>
      </c>
      <c r="G88" s="25">
        <v>6386895</v>
      </c>
      <c r="H88" s="25">
        <v>0</v>
      </c>
      <c r="I88" s="24" t="s">
        <v>25</v>
      </c>
      <c r="J88" s="18"/>
    </row>
    <row r="89" spans="1:10" ht="21" x14ac:dyDescent="0.35">
      <c r="A89" s="30" t="s">
        <v>32</v>
      </c>
      <c r="B89" s="59" t="s">
        <v>31</v>
      </c>
      <c r="C89" s="28" t="s">
        <v>54</v>
      </c>
      <c r="D89" s="27">
        <v>44620</v>
      </c>
      <c r="E89" s="25">
        <v>4790805</v>
      </c>
      <c r="F89" s="26">
        <v>44740</v>
      </c>
      <c r="G89" s="25">
        <v>4790805</v>
      </c>
      <c r="H89" s="25">
        <v>0</v>
      </c>
      <c r="I89" s="24" t="s">
        <v>25</v>
      </c>
      <c r="J89" s="18"/>
    </row>
    <row r="90" spans="1:10" ht="21" x14ac:dyDescent="0.35">
      <c r="A90" s="6" t="s">
        <v>53</v>
      </c>
      <c r="B90" s="23" t="s">
        <v>26</v>
      </c>
      <c r="C90" s="22" t="s">
        <v>52</v>
      </c>
      <c r="D90" s="21">
        <v>44652</v>
      </c>
      <c r="E90" s="19">
        <v>246000</v>
      </c>
      <c r="F90" s="20">
        <v>44774</v>
      </c>
      <c r="G90" s="19"/>
      <c r="H90" s="19">
        <f t="shared" si="4"/>
        <v>246000</v>
      </c>
      <c r="I90" s="1" t="s">
        <v>0</v>
      </c>
      <c r="J90" s="18"/>
    </row>
    <row r="91" spans="1:10" ht="21" x14ac:dyDescent="0.35">
      <c r="A91" s="60" t="s">
        <v>51</v>
      </c>
      <c r="B91" s="68" t="s">
        <v>5</v>
      </c>
      <c r="C91" s="61" t="s">
        <v>50</v>
      </c>
      <c r="D91" s="62">
        <v>44649</v>
      </c>
      <c r="E91" s="63">
        <v>1180000</v>
      </c>
      <c r="F91" s="64">
        <v>44771</v>
      </c>
      <c r="G91" s="63">
        <v>1180000</v>
      </c>
      <c r="H91" s="63">
        <v>0</v>
      </c>
      <c r="I91" s="65" t="s">
        <v>25</v>
      </c>
      <c r="J91" s="18"/>
    </row>
    <row r="92" spans="1:10" ht="33" x14ac:dyDescent="0.35">
      <c r="A92" s="6" t="s">
        <v>49</v>
      </c>
      <c r="B92" s="23" t="s">
        <v>5</v>
      </c>
      <c r="C92" s="22" t="s">
        <v>48</v>
      </c>
      <c r="D92" s="21">
        <v>44649</v>
      </c>
      <c r="E92" s="19">
        <v>4720000</v>
      </c>
      <c r="F92" s="20">
        <v>44765</v>
      </c>
      <c r="G92" s="19"/>
      <c r="H92" s="19">
        <f t="shared" si="4"/>
        <v>4720000</v>
      </c>
      <c r="I92" s="1" t="s">
        <v>0</v>
      </c>
      <c r="J92" s="18"/>
    </row>
    <row r="93" spans="1:10" ht="21" x14ac:dyDescent="0.35">
      <c r="A93" s="30" t="s">
        <v>45</v>
      </c>
      <c r="B93" s="29" t="s">
        <v>44</v>
      </c>
      <c r="C93" s="28" t="s">
        <v>43</v>
      </c>
      <c r="D93" s="27">
        <v>44656</v>
      </c>
      <c r="E93" s="25">
        <v>160627.5</v>
      </c>
      <c r="F93" s="26">
        <v>44778</v>
      </c>
      <c r="G93" s="25">
        <v>160627.5</v>
      </c>
      <c r="H93" s="25">
        <v>0</v>
      </c>
      <c r="I93" s="24" t="s">
        <v>25</v>
      </c>
      <c r="J93" s="18"/>
    </row>
    <row r="94" spans="1:10" ht="21" x14ac:dyDescent="0.35">
      <c r="A94" s="30" t="s">
        <v>42</v>
      </c>
      <c r="B94" s="29" t="s">
        <v>41</v>
      </c>
      <c r="C94" s="28" t="s">
        <v>40</v>
      </c>
      <c r="D94" s="27">
        <v>44662</v>
      </c>
      <c r="E94" s="25">
        <v>200000</v>
      </c>
      <c r="F94" s="26">
        <v>44784</v>
      </c>
      <c r="G94" s="25">
        <v>200000</v>
      </c>
      <c r="H94" s="25">
        <v>0</v>
      </c>
      <c r="I94" s="24" t="s">
        <v>25</v>
      </c>
      <c r="J94" s="18"/>
    </row>
    <row r="95" spans="1:10" ht="21" x14ac:dyDescent="0.35">
      <c r="A95" s="30" t="s">
        <v>24</v>
      </c>
      <c r="B95" s="29" t="s">
        <v>5</v>
      </c>
      <c r="C95" s="28" t="s">
        <v>39</v>
      </c>
      <c r="D95" s="27">
        <v>44651</v>
      </c>
      <c r="E95" s="25">
        <v>109150</v>
      </c>
      <c r="F95" s="26">
        <v>44773</v>
      </c>
      <c r="G95" s="25">
        <v>109150</v>
      </c>
      <c r="H95" s="25">
        <v>0</v>
      </c>
      <c r="I95" s="24" t="s">
        <v>25</v>
      </c>
      <c r="J95" s="18"/>
    </row>
    <row r="96" spans="1:10" ht="21" x14ac:dyDescent="0.35">
      <c r="A96" s="30" t="s">
        <v>38</v>
      </c>
      <c r="B96" s="29" t="s">
        <v>5</v>
      </c>
      <c r="C96" s="28" t="s">
        <v>37</v>
      </c>
      <c r="D96" s="27">
        <v>44662</v>
      </c>
      <c r="E96" s="25">
        <v>46883.76</v>
      </c>
      <c r="F96" s="26">
        <v>44784</v>
      </c>
      <c r="G96" s="25">
        <v>46883.76</v>
      </c>
      <c r="H96" s="25">
        <v>0</v>
      </c>
      <c r="I96" s="24" t="s">
        <v>25</v>
      </c>
      <c r="J96" s="18"/>
    </row>
    <row r="97" spans="1:10" ht="33" x14ac:dyDescent="0.35">
      <c r="A97" s="30" t="s">
        <v>36</v>
      </c>
      <c r="B97" s="29" t="s">
        <v>5</v>
      </c>
      <c r="C97" s="28" t="s">
        <v>35</v>
      </c>
      <c r="D97" s="27">
        <v>44662</v>
      </c>
      <c r="E97" s="25">
        <v>150000</v>
      </c>
      <c r="F97" s="26">
        <v>44784</v>
      </c>
      <c r="G97" s="25">
        <v>150000</v>
      </c>
      <c r="H97" s="25">
        <v>0</v>
      </c>
      <c r="I97" s="24" t="s">
        <v>25</v>
      </c>
      <c r="J97" s="18"/>
    </row>
    <row r="98" spans="1:10" ht="21" x14ac:dyDescent="0.35">
      <c r="A98" s="30" t="s">
        <v>32</v>
      </c>
      <c r="B98" s="29" t="s">
        <v>31</v>
      </c>
      <c r="C98" s="28" t="s">
        <v>30</v>
      </c>
      <c r="D98" s="27">
        <v>44651</v>
      </c>
      <c r="E98" s="25">
        <v>2764260</v>
      </c>
      <c r="F98" s="26">
        <v>44773</v>
      </c>
      <c r="G98" s="25">
        <v>2764260</v>
      </c>
      <c r="H98" s="25">
        <v>0</v>
      </c>
      <c r="I98" s="24" t="s">
        <v>25</v>
      </c>
      <c r="J98" s="18"/>
    </row>
    <row r="99" spans="1:10" ht="21" x14ac:dyDescent="0.35">
      <c r="A99" s="30" t="s">
        <v>29</v>
      </c>
      <c r="B99" s="59" t="s">
        <v>20</v>
      </c>
      <c r="C99" s="28" t="s">
        <v>28</v>
      </c>
      <c r="D99" s="27">
        <v>44651</v>
      </c>
      <c r="E99" s="25">
        <v>35400</v>
      </c>
      <c r="F99" s="26">
        <v>44773</v>
      </c>
      <c r="G99" s="25">
        <v>35400</v>
      </c>
      <c r="H99" s="25">
        <v>0</v>
      </c>
      <c r="I99" s="24" t="s">
        <v>25</v>
      </c>
      <c r="J99" s="18"/>
    </row>
    <row r="100" spans="1:10" ht="21" x14ac:dyDescent="0.35">
      <c r="A100" s="30" t="s">
        <v>24</v>
      </c>
      <c r="B100" s="29" t="s">
        <v>5</v>
      </c>
      <c r="C100" s="28" t="s">
        <v>23</v>
      </c>
      <c r="D100" s="27">
        <v>44651</v>
      </c>
      <c r="E100" s="25">
        <v>109150</v>
      </c>
      <c r="F100" s="26">
        <v>44773</v>
      </c>
      <c r="G100" s="25">
        <v>109150</v>
      </c>
      <c r="H100" s="25">
        <v>0</v>
      </c>
      <c r="I100" s="24" t="s">
        <v>25</v>
      </c>
      <c r="J100" s="18"/>
    </row>
    <row r="101" spans="1:10" ht="33" x14ac:dyDescent="0.35">
      <c r="A101" s="30" t="s">
        <v>16</v>
      </c>
      <c r="B101" s="29" t="s">
        <v>15</v>
      </c>
      <c r="C101" s="28" t="s">
        <v>22</v>
      </c>
      <c r="D101" s="27">
        <v>44641</v>
      </c>
      <c r="E101" s="25">
        <v>90252.04</v>
      </c>
      <c r="F101" s="26">
        <v>44763</v>
      </c>
      <c r="G101" s="25">
        <v>90252.04</v>
      </c>
      <c r="H101" s="25">
        <v>0</v>
      </c>
      <c r="I101" s="24" t="s">
        <v>25</v>
      </c>
      <c r="J101" s="18"/>
    </row>
    <row r="102" spans="1:10" ht="21" x14ac:dyDescent="0.35">
      <c r="A102" s="30" t="s">
        <v>21</v>
      </c>
      <c r="B102" s="29" t="s">
        <v>20</v>
      </c>
      <c r="C102" s="28" t="s">
        <v>19</v>
      </c>
      <c r="D102" s="27">
        <v>44644</v>
      </c>
      <c r="E102" s="25">
        <v>29500</v>
      </c>
      <c r="F102" s="26">
        <v>44766</v>
      </c>
      <c r="G102" s="25">
        <v>29500</v>
      </c>
      <c r="H102" s="25">
        <v>0</v>
      </c>
      <c r="I102" s="24" t="s">
        <v>25</v>
      </c>
      <c r="J102" s="18"/>
    </row>
    <row r="103" spans="1:10" ht="21" x14ac:dyDescent="0.35">
      <c r="A103" s="69" t="s">
        <v>18</v>
      </c>
      <c r="B103" s="70" t="s">
        <v>5</v>
      </c>
      <c r="C103" s="71" t="s">
        <v>17</v>
      </c>
      <c r="D103" s="72">
        <v>44644</v>
      </c>
      <c r="E103" s="73">
        <v>3186000</v>
      </c>
      <c r="F103" s="74">
        <v>44766</v>
      </c>
      <c r="G103" s="73">
        <v>1500000</v>
      </c>
      <c r="H103" s="73">
        <f>+E103-G103</f>
        <v>1686000</v>
      </c>
      <c r="I103" s="75" t="s">
        <v>0</v>
      </c>
      <c r="J103" s="18"/>
    </row>
    <row r="104" spans="1:10" ht="33" x14ac:dyDescent="0.35">
      <c r="A104" s="30" t="s">
        <v>16</v>
      </c>
      <c r="B104" s="29" t="s">
        <v>15</v>
      </c>
      <c r="C104" s="28" t="s">
        <v>14</v>
      </c>
      <c r="D104" s="27">
        <v>44650</v>
      </c>
      <c r="E104" s="25">
        <v>59282.68</v>
      </c>
      <c r="F104" s="26">
        <v>44772</v>
      </c>
      <c r="G104" s="25">
        <v>59282.68</v>
      </c>
      <c r="H104" s="25">
        <v>0</v>
      </c>
      <c r="I104" s="24" t="s">
        <v>25</v>
      </c>
      <c r="J104" s="18"/>
    </row>
    <row r="105" spans="1:10" ht="21" x14ac:dyDescent="0.35">
      <c r="A105" s="30" t="s">
        <v>13</v>
      </c>
      <c r="B105" s="29" t="s">
        <v>12</v>
      </c>
      <c r="C105" s="28" t="s">
        <v>11</v>
      </c>
      <c r="D105" s="27">
        <v>44655</v>
      </c>
      <c r="E105" s="25">
        <v>777856</v>
      </c>
      <c r="F105" s="26">
        <v>44777</v>
      </c>
      <c r="G105" s="25">
        <v>777856</v>
      </c>
      <c r="H105" s="25">
        <v>0</v>
      </c>
      <c r="I105" s="24" t="s">
        <v>25</v>
      </c>
      <c r="J105" s="18"/>
    </row>
    <row r="106" spans="1:10" ht="21" x14ac:dyDescent="0.35">
      <c r="A106" s="30" t="s">
        <v>10</v>
      </c>
      <c r="B106" s="29" t="s">
        <v>5</v>
      </c>
      <c r="C106" s="28" t="s">
        <v>9</v>
      </c>
      <c r="D106" s="27">
        <v>44669</v>
      </c>
      <c r="E106" s="25">
        <v>236000</v>
      </c>
      <c r="F106" s="26">
        <v>44791</v>
      </c>
      <c r="G106" s="25">
        <v>236000</v>
      </c>
      <c r="H106" s="25">
        <v>0</v>
      </c>
      <c r="I106" s="24" t="s">
        <v>25</v>
      </c>
      <c r="J106" s="18"/>
    </row>
    <row r="107" spans="1:10" ht="21" x14ac:dyDescent="0.35">
      <c r="A107" s="30" t="s">
        <v>8</v>
      </c>
      <c r="B107" s="29" t="s">
        <v>5</v>
      </c>
      <c r="C107" s="28" t="s">
        <v>7</v>
      </c>
      <c r="D107" s="27">
        <v>44664</v>
      </c>
      <c r="E107" s="25">
        <v>124705.35</v>
      </c>
      <c r="F107" s="26">
        <v>44791</v>
      </c>
      <c r="G107" s="25">
        <v>124705.35</v>
      </c>
      <c r="H107" s="25">
        <v>0</v>
      </c>
      <c r="I107" s="24" t="s">
        <v>25</v>
      </c>
      <c r="J107" s="18"/>
    </row>
    <row r="108" spans="1:10" ht="21" x14ac:dyDescent="0.35">
      <c r="A108" s="30" t="s">
        <v>6</v>
      </c>
      <c r="B108" s="29" t="s">
        <v>5</v>
      </c>
      <c r="C108" s="28" t="s">
        <v>4</v>
      </c>
      <c r="D108" s="27">
        <v>44640</v>
      </c>
      <c r="E108" s="25">
        <v>47200</v>
      </c>
      <c r="F108" s="26">
        <v>44762</v>
      </c>
      <c r="G108" s="25">
        <v>47200</v>
      </c>
      <c r="H108" s="25">
        <v>0</v>
      </c>
      <c r="I108" s="24" t="s">
        <v>25</v>
      </c>
      <c r="J108" s="18"/>
    </row>
    <row r="109" spans="1:10" ht="21" x14ac:dyDescent="0.35">
      <c r="A109" s="30" t="s">
        <v>3</v>
      </c>
      <c r="B109" s="29" t="s">
        <v>2</v>
      </c>
      <c r="C109" s="28" t="s">
        <v>1</v>
      </c>
      <c r="D109" s="27">
        <v>44567</v>
      </c>
      <c r="E109" s="25">
        <v>2913750</v>
      </c>
      <c r="F109" s="26">
        <v>44687</v>
      </c>
      <c r="G109" s="25">
        <v>2913750</v>
      </c>
      <c r="H109" s="25">
        <v>0</v>
      </c>
      <c r="I109" s="24" t="s">
        <v>25</v>
      </c>
      <c r="J109" s="18"/>
    </row>
    <row r="110" spans="1:10" ht="21" x14ac:dyDescent="0.35">
      <c r="A110" s="30" t="s">
        <v>38</v>
      </c>
      <c r="B110" s="29" t="s">
        <v>5</v>
      </c>
      <c r="C110" s="28" t="s">
        <v>218</v>
      </c>
      <c r="D110" s="27">
        <v>44669</v>
      </c>
      <c r="E110" s="25">
        <v>93767.52</v>
      </c>
      <c r="F110" s="26">
        <v>44791</v>
      </c>
      <c r="G110" s="25">
        <v>93767.52</v>
      </c>
      <c r="H110" s="25">
        <v>0</v>
      </c>
      <c r="I110" s="24" t="s">
        <v>25</v>
      </c>
      <c r="J110" s="18"/>
    </row>
    <row r="111" spans="1:10" ht="21" x14ac:dyDescent="0.35">
      <c r="A111" s="30" t="s">
        <v>216</v>
      </c>
      <c r="B111" s="29" t="s">
        <v>5</v>
      </c>
      <c r="C111" s="28" t="s">
        <v>215</v>
      </c>
      <c r="D111" s="27">
        <v>44669</v>
      </c>
      <c r="E111" s="25">
        <v>750000</v>
      </c>
      <c r="F111" s="26">
        <v>44791</v>
      </c>
      <c r="G111" s="25">
        <v>750000</v>
      </c>
      <c r="H111" s="25">
        <f>+E111-G111</f>
        <v>0</v>
      </c>
      <c r="I111" s="24" t="s">
        <v>25</v>
      </c>
      <c r="J111" s="18"/>
    </row>
    <row r="112" spans="1:10" ht="33" x14ac:dyDescent="0.35">
      <c r="A112" s="30" t="s">
        <v>74</v>
      </c>
      <c r="B112" s="29" t="s">
        <v>5</v>
      </c>
      <c r="C112" s="28" t="s">
        <v>217</v>
      </c>
      <c r="D112" s="27">
        <v>44629</v>
      </c>
      <c r="E112" s="25">
        <v>18880000</v>
      </c>
      <c r="F112" s="26">
        <v>44751</v>
      </c>
      <c r="G112" s="25">
        <v>18880000</v>
      </c>
      <c r="H112" s="25">
        <f>+E112-G112</f>
        <v>0</v>
      </c>
      <c r="I112" s="24" t="s">
        <v>25</v>
      </c>
      <c r="J112" s="18"/>
    </row>
    <row r="113" spans="1:10" ht="21" x14ac:dyDescent="0.35">
      <c r="A113" s="30" t="s">
        <v>225</v>
      </c>
      <c r="B113" s="29" t="s">
        <v>20</v>
      </c>
      <c r="C113" s="28" t="s">
        <v>226</v>
      </c>
      <c r="D113" s="27">
        <v>44676</v>
      </c>
      <c r="E113" s="25">
        <v>53100</v>
      </c>
      <c r="F113" s="26">
        <v>44798</v>
      </c>
      <c r="G113" s="25">
        <v>53100</v>
      </c>
      <c r="H113" s="25">
        <v>0</v>
      </c>
      <c r="I113" s="24" t="s">
        <v>25</v>
      </c>
      <c r="J113" s="18"/>
    </row>
    <row r="114" spans="1:10" ht="21" x14ac:dyDescent="0.35">
      <c r="A114" s="30" t="s">
        <v>227</v>
      </c>
      <c r="B114" s="29" t="s">
        <v>20</v>
      </c>
      <c r="C114" s="28" t="s">
        <v>228</v>
      </c>
      <c r="D114" s="27">
        <v>44664</v>
      </c>
      <c r="E114" s="25">
        <v>177000</v>
      </c>
      <c r="F114" s="26">
        <v>44786</v>
      </c>
      <c r="G114" s="25">
        <v>177000</v>
      </c>
      <c r="H114" s="25">
        <v>0</v>
      </c>
      <c r="I114" s="24" t="s">
        <v>25</v>
      </c>
      <c r="J114" s="18"/>
    </row>
    <row r="115" spans="1:10" ht="21" x14ac:dyDescent="0.35">
      <c r="A115" s="30" t="s">
        <v>47</v>
      </c>
      <c r="B115" s="29" t="s">
        <v>20</v>
      </c>
      <c r="C115" s="28" t="s">
        <v>178</v>
      </c>
      <c r="D115" s="27">
        <v>44650</v>
      </c>
      <c r="E115" s="25">
        <v>29500</v>
      </c>
      <c r="F115" s="26">
        <v>44772</v>
      </c>
      <c r="G115" s="25">
        <v>29500</v>
      </c>
      <c r="H115" s="25">
        <v>0</v>
      </c>
      <c r="I115" s="24" t="s">
        <v>25</v>
      </c>
      <c r="J115" s="18"/>
    </row>
    <row r="116" spans="1:10" ht="33" x14ac:dyDescent="0.35">
      <c r="A116" s="30" t="s">
        <v>219</v>
      </c>
      <c r="B116" s="29" t="s">
        <v>220</v>
      </c>
      <c r="C116" s="28" t="s">
        <v>221</v>
      </c>
      <c r="D116" s="27">
        <v>44677</v>
      </c>
      <c r="E116" s="25">
        <v>286767</v>
      </c>
      <c r="F116" s="26">
        <v>44799</v>
      </c>
      <c r="G116" s="25">
        <v>286767</v>
      </c>
      <c r="H116" s="25">
        <v>0</v>
      </c>
      <c r="I116" s="24" t="s">
        <v>25</v>
      </c>
      <c r="J116" s="18"/>
    </row>
    <row r="117" spans="1:10" ht="33" x14ac:dyDescent="0.35">
      <c r="A117" s="29" t="s">
        <v>222</v>
      </c>
      <c r="B117" s="29" t="s">
        <v>223</v>
      </c>
      <c r="C117" s="28" t="s">
        <v>224</v>
      </c>
      <c r="D117" s="27">
        <v>44679</v>
      </c>
      <c r="E117" s="25">
        <v>4645340.22</v>
      </c>
      <c r="F117" s="26">
        <v>44801</v>
      </c>
      <c r="G117" s="25">
        <v>4645340.22</v>
      </c>
      <c r="H117" s="25">
        <v>0</v>
      </c>
      <c r="I117" s="24" t="s">
        <v>25</v>
      </c>
      <c r="J117" s="18"/>
    </row>
    <row r="118" spans="1:10" ht="21" x14ac:dyDescent="0.35">
      <c r="A118" s="23" t="s">
        <v>230</v>
      </c>
      <c r="B118" s="23" t="s">
        <v>5</v>
      </c>
      <c r="C118" s="22" t="s">
        <v>229</v>
      </c>
      <c r="D118" s="21">
        <v>44664</v>
      </c>
      <c r="E118" s="19">
        <v>354000</v>
      </c>
      <c r="F118" s="20">
        <v>44786</v>
      </c>
      <c r="G118" s="19"/>
      <c r="H118" s="19">
        <f t="shared" ref="H118" si="5">+E118</f>
        <v>354000</v>
      </c>
      <c r="I118" s="1" t="s">
        <v>0</v>
      </c>
      <c r="J118" s="18"/>
    </row>
    <row r="119" spans="1:10" ht="33" x14ac:dyDescent="0.35">
      <c r="A119" s="29" t="s">
        <v>231</v>
      </c>
      <c r="B119" s="29" t="s">
        <v>232</v>
      </c>
      <c r="C119" s="28" t="s">
        <v>233</v>
      </c>
      <c r="D119" s="27">
        <v>44669</v>
      </c>
      <c r="E119" s="25">
        <v>15660196.82</v>
      </c>
      <c r="F119" s="26">
        <v>44791</v>
      </c>
      <c r="G119" s="25">
        <v>15660196.82</v>
      </c>
      <c r="H119" s="25">
        <v>0</v>
      </c>
      <c r="I119" s="24" t="s">
        <v>25</v>
      </c>
      <c r="J119" s="18"/>
    </row>
    <row r="120" spans="1:10" ht="21" x14ac:dyDescent="0.35">
      <c r="A120" s="23" t="s">
        <v>51</v>
      </c>
      <c r="B120" s="23" t="s">
        <v>5</v>
      </c>
      <c r="C120" s="22" t="s">
        <v>234</v>
      </c>
      <c r="D120" s="21">
        <v>44677</v>
      </c>
      <c r="E120" s="19">
        <v>590000</v>
      </c>
      <c r="F120" s="20">
        <v>44799</v>
      </c>
      <c r="G120" s="19"/>
      <c r="H120" s="19">
        <f t="shared" ref="H120" si="6">+E120</f>
        <v>590000</v>
      </c>
      <c r="I120" s="1" t="s">
        <v>0</v>
      </c>
      <c r="J120" s="18"/>
    </row>
    <row r="121" spans="1:10" ht="21" x14ac:dyDescent="0.35">
      <c r="A121" s="23" t="s">
        <v>283</v>
      </c>
      <c r="B121" s="23" t="s">
        <v>5</v>
      </c>
      <c r="C121" s="22" t="s">
        <v>284</v>
      </c>
      <c r="D121" s="21">
        <v>44679</v>
      </c>
      <c r="E121" s="19">
        <v>142500</v>
      </c>
      <c r="F121" s="20">
        <v>44801</v>
      </c>
      <c r="G121" s="19"/>
      <c r="H121" s="19">
        <f t="shared" ref="H121" si="7">+E121</f>
        <v>142500</v>
      </c>
      <c r="I121" s="1" t="s">
        <v>0</v>
      </c>
      <c r="J121" s="18"/>
    </row>
    <row r="122" spans="1:10" ht="21" x14ac:dyDescent="0.35">
      <c r="A122" s="23" t="s">
        <v>236</v>
      </c>
      <c r="B122" s="23" t="s">
        <v>237</v>
      </c>
      <c r="C122" s="22" t="s">
        <v>235</v>
      </c>
      <c r="D122" s="21">
        <v>44672</v>
      </c>
      <c r="E122" s="19">
        <v>326800</v>
      </c>
      <c r="F122" s="20">
        <v>44794</v>
      </c>
      <c r="G122" s="19"/>
      <c r="H122" s="19">
        <f t="shared" ref="H122" si="8">+E122</f>
        <v>326800</v>
      </c>
      <c r="I122" s="1" t="s">
        <v>0</v>
      </c>
      <c r="J122" s="18"/>
    </row>
    <row r="123" spans="1:10" ht="21" x14ac:dyDescent="0.35">
      <c r="A123" s="30" t="s">
        <v>27</v>
      </c>
      <c r="B123" s="59" t="s">
        <v>83</v>
      </c>
      <c r="C123" s="28" t="s">
        <v>238</v>
      </c>
      <c r="D123" s="27">
        <v>44685</v>
      </c>
      <c r="E123" s="25">
        <v>246000</v>
      </c>
      <c r="F123" s="26">
        <v>44808</v>
      </c>
      <c r="G123" s="25">
        <v>246000</v>
      </c>
      <c r="H123" s="25">
        <v>0</v>
      </c>
      <c r="I123" s="24" t="s">
        <v>25</v>
      </c>
      <c r="J123" s="18"/>
    </row>
    <row r="124" spans="1:10" ht="33" x14ac:dyDescent="0.35">
      <c r="A124" s="30" t="s">
        <v>74</v>
      </c>
      <c r="B124" s="29" t="s">
        <v>5</v>
      </c>
      <c r="C124" s="28" t="s">
        <v>239</v>
      </c>
      <c r="D124" s="27">
        <v>44483</v>
      </c>
      <c r="E124" s="25">
        <v>3000000</v>
      </c>
      <c r="F124" s="26">
        <v>44606</v>
      </c>
      <c r="G124" s="25">
        <v>3000000</v>
      </c>
      <c r="H124" s="25">
        <v>0</v>
      </c>
      <c r="I124" s="24" t="s">
        <v>25</v>
      </c>
      <c r="J124" s="18"/>
    </row>
    <row r="125" spans="1:10" ht="21" x14ac:dyDescent="0.35">
      <c r="A125" s="30" t="s">
        <v>240</v>
      </c>
      <c r="B125" s="29" t="s">
        <v>20</v>
      </c>
      <c r="C125" s="28" t="s">
        <v>241</v>
      </c>
      <c r="D125" s="27">
        <v>44645</v>
      </c>
      <c r="E125" s="25">
        <v>161896</v>
      </c>
      <c r="F125" s="26">
        <v>44798</v>
      </c>
      <c r="G125" s="25">
        <v>161896</v>
      </c>
      <c r="H125" s="25">
        <v>0</v>
      </c>
      <c r="I125" s="24" t="s">
        <v>25</v>
      </c>
      <c r="J125" s="18"/>
    </row>
    <row r="126" spans="1:10" ht="21" x14ac:dyDescent="0.35">
      <c r="A126" s="30" t="s">
        <v>242</v>
      </c>
      <c r="B126" s="29" t="s">
        <v>20</v>
      </c>
      <c r="C126" s="28" t="s">
        <v>243</v>
      </c>
      <c r="D126" s="27">
        <v>44679</v>
      </c>
      <c r="E126" s="25">
        <v>29500</v>
      </c>
      <c r="F126" s="26">
        <v>44801</v>
      </c>
      <c r="G126" s="25">
        <v>29500</v>
      </c>
      <c r="H126" s="25">
        <v>0</v>
      </c>
      <c r="I126" s="24" t="s">
        <v>25</v>
      </c>
      <c r="J126" s="18"/>
    </row>
    <row r="127" spans="1:10" ht="21" x14ac:dyDescent="0.35">
      <c r="A127" s="6" t="s">
        <v>244</v>
      </c>
      <c r="B127" s="23" t="s">
        <v>5</v>
      </c>
      <c r="C127" s="22" t="s">
        <v>245</v>
      </c>
      <c r="D127" s="21">
        <v>44680</v>
      </c>
      <c r="E127" s="19">
        <v>106200</v>
      </c>
      <c r="F127" s="20">
        <v>44802</v>
      </c>
      <c r="G127" s="19"/>
      <c r="H127" s="19">
        <f t="shared" ref="H127" si="9">+E127</f>
        <v>106200</v>
      </c>
      <c r="I127" s="1" t="s">
        <v>0</v>
      </c>
      <c r="J127" s="18"/>
    </row>
    <row r="128" spans="1:10" ht="21" x14ac:dyDescent="0.35">
      <c r="A128" s="6" t="s">
        <v>246</v>
      </c>
      <c r="B128" s="23" t="s">
        <v>5</v>
      </c>
      <c r="C128" s="22" t="s">
        <v>247</v>
      </c>
      <c r="D128" s="21">
        <v>44679</v>
      </c>
      <c r="E128" s="19">
        <v>265500</v>
      </c>
      <c r="F128" s="20">
        <v>44801</v>
      </c>
      <c r="G128" s="19"/>
      <c r="H128" s="19">
        <f t="shared" ref="H128" si="10">+E128</f>
        <v>265500</v>
      </c>
      <c r="I128" s="1" t="s">
        <v>0</v>
      </c>
      <c r="J128" s="18"/>
    </row>
    <row r="129" spans="1:10" ht="21" x14ac:dyDescent="0.35">
      <c r="A129" s="6" t="s">
        <v>51</v>
      </c>
      <c r="B129" s="23" t="s">
        <v>5</v>
      </c>
      <c r="C129" s="22" t="s">
        <v>248</v>
      </c>
      <c r="D129" s="21">
        <v>44684</v>
      </c>
      <c r="E129" s="19">
        <v>590000</v>
      </c>
      <c r="F129" s="20">
        <v>44807</v>
      </c>
      <c r="G129" s="19"/>
      <c r="H129" s="19">
        <f t="shared" ref="H129:H146" si="11">+E129</f>
        <v>590000</v>
      </c>
      <c r="I129" s="1" t="s">
        <v>0</v>
      </c>
      <c r="J129" s="18"/>
    </row>
    <row r="130" spans="1:10" ht="48.75" x14ac:dyDescent="0.35">
      <c r="A130" s="30" t="s">
        <v>3</v>
      </c>
      <c r="B130" s="29" t="s">
        <v>2</v>
      </c>
      <c r="C130" s="28" t="s">
        <v>259</v>
      </c>
      <c r="D130" s="27">
        <v>44655</v>
      </c>
      <c r="E130" s="25">
        <v>14120850</v>
      </c>
      <c r="F130" s="26">
        <v>44777</v>
      </c>
      <c r="G130" s="25">
        <v>14120850</v>
      </c>
      <c r="H130" s="25">
        <v>0</v>
      </c>
      <c r="I130" s="24" t="s">
        <v>25</v>
      </c>
      <c r="J130" s="18"/>
    </row>
    <row r="131" spans="1:10" ht="33" x14ac:dyDescent="0.35">
      <c r="A131" s="30" t="s">
        <v>3</v>
      </c>
      <c r="B131" s="29" t="s">
        <v>2</v>
      </c>
      <c r="C131" s="28" t="s">
        <v>260</v>
      </c>
      <c r="D131" s="27">
        <v>44663</v>
      </c>
      <c r="E131" s="25">
        <v>11769800</v>
      </c>
      <c r="F131" s="26">
        <v>44785</v>
      </c>
      <c r="G131" s="25">
        <v>11769800</v>
      </c>
      <c r="H131" s="25">
        <v>0</v>
      </c>
      <c r="I131" s="24" t="s">
        <v>25</v>
      </c>
      <c r="J131" s="18"/>
    </row>
    <row r="132" spans="1:10" ht="21" x14ac:dyDescent="0.35">
      <c r="A132" s="6" t="s">
        <v>38</v>
      </c>
      <c r="B132" s="23" t="s">
        <v>5</v>
      </c>
      <c r="C132" s="22" t="s">
        <v>261</v>
      </c>
      <c r="D132" s="21">
        <v>44684</v>
      </c>
      <c r="E132" s="19">
        <v>46883.76</v>
      </c>
      <c r="F132" s="20">
        <v>44807</v>
      </c>
      <c r="G132" s="19"/>
      <c r="H132" s="19">
        <f t="shared" ref="H132:H135" si="12">+E132</f>
        <v>46883.76</v>
      </c>
      <c r="I132" s="1" t="s">
        <v>0</v>
      </c>
      <c r="J132" s="18"/>
    </row>
    <row r="133" spans="1:10" ht="33" x14ac:dyDescent="0.35">
      <c r="A133" s="6" t="s">
        <v>262</v>
      </c>
      <c r="B133" s="23" t="s">
        <v>5</v>
      </c>
      <c r="C133" s="22" t="s">
        <v>263</v>
      </c>
      <c r="D133" s="21">
        <v>44202</v>
      </c>
      <c r="E133" s="19">
        <v>2400000</v>
      </c>
      <c r="F133" s="20">
        <v>44567</v>
      </c>
      <c r="G133" s="19"/>
      <c r="H133" s="19">
        <f t="shared" si="12"/>
        <v>2400000</v>
      </c>
      <c r="I133" s="1" t="s">
        <v>0</v>
      </c>
      <c r="J133" s="18"/>
    </row>
    <row r="134" spans="1:10" ht="33" x14ac:dyDescent="0.35">
      <c r="A134" s="6" t="s">
        <v>74</v>
      </c>
      <c r="B134" s="23" t="s">
        <v>5</v>
      </c>
      <c r="C134" s="22" t="s">
        <v>265</v>
      </c>
      <c r="D134" s="21">
        <v>44677</v>
      </c>
      <c r="E134" s="19">
        <v>2283459.89</v>
      </c>
      <c r="F134" s="20">
        <v>44799</v>
      </c>
      <c r="G134" s="19"/>
      <c r="H134" s="19">
        <f t="shared" si="12"/>
        <v>2283459.89</v>
      </c>
      <c r="I134" s="1" t="s">
        <v>0</v>
      </c>
      <c r="J134" s="18"/>
    </row>
    <row r="135" spans="1:10" ht="21" x14ac:dyDescent="0.35">
      <c r="A135" s="6" t="s">
        <v>246</v>
      </c>
      <c r="B135" s="23" t="s">
        <v>5</v>
      </c>
      <c r="C135" s="22" t="s">
        <v>264</v>
      </c>
      <c r="D135" s="21">
        <v>44663</v>
      </c>
      <c r="E135" s="19">
        <v>177000</v>
      </c>
      <c r="F135" s="20">
        <v>44785</v>
      </c>
      <c r="G135" s="19"/>
      <c r="H135" s="19">
        <f t="shared" si="12"/>
        <v>177000</v>
      </c>
      <c r="I135" s="1" t="s">
        <v>0</v>
      </c>
      <c r="J135" s="18"/>
    </row>
    <row r="136" spans="1:10" ht="48.75" x14ac:dyDescent="0.35">
      <c r="A136" s="6" t="s">
        <v>249</v>
      </c>
      <c r="B136" s="23" t="s">
        <v>250</v>
      </c>
      <c r="C136" s="22" t="s">
        <v>251</v>
      </c>
      <c r="D136" s="21">
        <v>44677</v>
      </c>
      <c r="E136" s="19">
        <v>87610.75</v>
      </c>
      <c r="F136" s="20">
        <v>44799</v>
      </c>
      <c r="G136" s="19"/>
      <c r="H136" s="19">
        <f t="shared" si="11"/>
        <v>87610.75</v>
      </c>
      <c r="I136" s="1" t="s">
        <v>0</v>
      </c>
      <c r="J136" s="18"/>
    </row>
    <row r="137" spans="1:10" ht="33" x14ac:dyDescent="0.35">
      <c r="A137" s="6" t="s">
        <v>252</v>
      </c>
      <c r="B137" s="23" t="s">
        <v>253</v>
      </c>
      <c r="C137" s="22" t="s">
        <v>254</v>
      </c>
      <c r="D137" s="21">
        <v>44686</v>
      </c>
      <c r="E137" s="19">
        <v>2400000</v>
      </c>
      <c r="F137" s="20">
        <v>44839</v>
      </c>
      <c r="G137" s="19"/>
      <c r="H137" s="19">
        <f t="shared" si="11"/>
        <v>2400000</v>
      </c>
      <c r="I137" s="1" t="s">
        <v>0</v>
      </c>
      <c r="J137" s="18"/>
    </row>
    <row r="138" spans="1:10" ht="21" x14ac:dyDescent="0.35">
      <c r="A138" s="6" t="s">
        <v>255</v>
      </c>
      <c r="B138" s="23" t="s">
        <v>5</v>
      </c>
      <c r="C138" s="22" t="s">
        <v>256</v>
      </c>
      <c r="D138" s="21">
        <v>44655</v>
      </c>
      <c r="E138" s="19">
        <v>50000</v>
      </c>
      <c r="F138" s="20">
        <v>44777</v>
      </c>
      <c r="G138" s="19"/>
      <c r="H138" s="19">
        <f t="shared" si="11"/>
        <v>50000</v>
      </c>
      <c r="I138" s="1" t="s">
        <v>0</v>
      </c>
      <c r="J138" s="18"/>
    </row>
    <row r="139" spans="1:10" ht="21" x14ac:dyDescent="0.35">
      <c r="A139" s="30" t="s">
        <v>257</v>
      </c>
      <c r="B139" s="29" t="s">
        <v>20</v>
      </c>
      <c r="C139" s="28" t="s">
        <v>258</v>
      </c>
      <c r="D139" s="27">
        <v>44676</v>
      </c>
      <c r="E139" s="25">
        <v>59000</v>
      </c>
      <c r="F139" s="26">
        <v>44798</v>
      </c>
      <c r="G139" s="25">
        <v>59000</v>
      </c>
      <c r="H139" s="25">
        <v>0</v>
      </c>
      <c r="I139" s="24" t="s">
        <v>25</v>
      </c>
      <c r="J139" s="18"/>
    </row>
    <row r="140" spans="1:10" ht="21" x14ac:dyDescent="0.35">
      <c r="A140" s="30" t="s">
        <v>305</v>
      </c>
      <c r="B140" s="30" t="s">
        <v>20</v>
      </c>
      <c r="C140" s="76" t="s">
        <v>268</v>
      </c>
      <c r="D140" s="77">
        <v>44679</v>
      </c>
      <c r="E140" s="78">
        <v>123900</v>
      </c>
      <c r="F140" s="26">
        <v>44801</v>
      </c>
      <c r="G140" s="78">
        <v>123900</v>
      </c>
      <c r="H140" s="79"/>
      <c r="I140" s="24" t="s">
        <v>25</v>
      </c>
      <c r="J140" s="18"/>
    </row>
    <row r="141" spans="1:10" ht="33" x14ac:dyDescent="0.35">
      <c r="A141" s="6" t="s">
        <v>266</v>
      </c>
      <c r="B141" s="6" t="s">
        <v>5</v>
      </c>
      <c r="C141" s="5" t="s">
        <v>267</v>
      </c>
      <c r="D141" s="58">
        <v>44680</v>
      </c>
      <c r="E141" s="4">
        <v>106200</v>
      </c>
      <c r="F141" s="20">
        <v>44802</v>
      </c>
      <c r="H141" s="2">
        <f t="shared" si="11"/>
        <v>106200</v>
      </c>
      <c r="I141" s="1" t="s">
        <v>0</v>
      </c>
      <c r="J141" s="18"/>
    </row>
    <row r="142" spans="1:10" ht="21" x14ac:dyDescent="0.35">
      <c r="A142" s="6" t="s">
        <v>269</v>
      </c>
      <c r="B142" s="6" t="s">
        <v>270</v>
      </c>
      <c r="C142" s="5" t="s">
        <v>271</v>
      </c>
      <c r="D142" s="58">
        <v>44634</v>
      </c>
      <c r="E142" s="4">
        <v>1579445.45</v>
      </c>
      <c r="F142" s="20">
        <v>44756</v>
      </c>
      <c r="G142" s="4">
        <v>1579445.45</v>
      </c>
      <c r="H142" s="2">
        <v>0</v>
      </c>
      <c r="I142" s="1" t="s">
        <v>25</v>
      </c>
      <c r="J142" s="18"/>
    </row>
    <row r="143" spans="1:10" ht="21" x14ac:dyDescent="0.35">
      <c r="A143" s="30" t="s">
        <v>272</v>
      </c>
      <c r="B143" s="30" t="s">
        <v>20</v>
      </c>
      <c r="C143" s="76" t="s">
        <v>273</v>
      </c>
      <c r="D143" s="77">
        <v>44698</v>
      </c>
      <c r="E143" s="78">
        <v>41300</v>
      </c>
      <c r="F143" s="26">
        <v>44851</v>
      </c>
      <c r="G143" s="78">
        <v>41300</v>
      </c>
      <c r="H143" s="79">
        <v>0</v>
      </c>
      <c r="I143" s="24" t="s">
        <v>25</v>
      </c>
      <c r="J143" s="18"/>
    </row>
    <row r="144" spans="1:10" ht="21" x14ac:dyDescent="0.35">
      <c r="A144" s="30" t="s">
        <v>274</v>
      </c>
      <c r="B144" s="30" t="s">
        <v>20</v>
      </c>
      <c r="C144" s="76" t="s">
        <v>275</v>
      </c>
      <c r="D144" s="77">
        <v>44691</v>
      </c>
      <c r="E144" s="78">
        <v>47200</v>
      </c>
      <c r="F144" s="26">
        <v>44844</v>
      </c>
      <c r="G144" s="78">
        <v>47200</v>
      </c>
      <c r="H144" s="79">
        <v>0</v>
      </c>
      <c r="I144" s="24" t="s">
        <v>25</v>
      </c>
      <c r="J144" s="18"/>
    </row>
    <row r="145" spans="1:10" ht="48.75" x14ac:dyDescent="0.35">
      <c r="A145" s="30" t="s">
        <v>276</v>
      </c>
      <c r="B145" s="30" t="s">
        <v>277</v>
      </c>
      <c r="C145" s="76" t="s">
        <v>278</v>
      </c>
      <c r="D145" s="77">
        <v>44658</v>
      </c>
      <c r="E145" s="78">
        <v>93010.4</v>
      </c>
      <c r="F145" s="26">
        <v>44780</v>
      </c>
      <c r="G145" s="78">
        <v>93010.4</v>
      </c>
      <c r="H145" s="79">
        <v>0</v>
      </c>
      <c r="I145" s="24" t="s">
        <v>25</v>
      </c>
      <c r="J145" s="18"/>
    </row>
    <row r="146" spans="1:10" ht="21" x14ac:dyDescent="0.35">
      <c r="A146" s="6" t="s">
        <v>279</v>
      </c>
      <c r="B146" s="23" t="s">
        <v>5</v>
      </c>
      <c r="C146" s="22" t="s">
        <v>280</v>
      </c>
      <c r="D146" s="21">
        <v>44680</v>
      </c>
      <c r="E146" s="19">
        <v>1000000</v>
      </c>
      <c r="F146" s="20">
        <v>44802</v>
      </c>
      <c r="G146" s="19"/>
      <c r="H146" s="19">
        <f t="shared" si="11"/>
        <v>1000000</v>
      </c>
      <c r="I146" s="1" t="s">
        <v>0</v>
      </c>
      <c r="J146" s="18"/>
    </row>
    <row r="147" spans="1:10" ht="21" x14ac:dyDescent="0.35">
      <c r="A147" s="30" t="s">
        <v>143</v>
      </c>
      <c r="B147" s="29" t="s">
        <v>20</v>
      </c>
      <c r="C147" s="28" t="s">
        <v>281</v>
      </c>
      <c r="D147" s="27">
        <v>44687</v>
      </c>
      <c r="E147" s="25">
        <v>177000</v>
      </c>
      <c r="F147" s="26">
        <v>44810</v>
      </c>
      <c r="G147" s="25">
        <v>177000</v>
      </c>
      <c r="H147" s="25">
        <v>0</v>
      </c>
      <c r="I147" s="24" t="s">
        <v>25</v>
      </c>
      <c r="J147" s="18"/>
    </row>
    <row r="148" spans="1:10" ht="21" x14ac:dyDescent="0.35">
      <c r="A148" s="6" t="s">
        <v>285</v>
      </c>
      <c r="B148" s="23" t="s">
        <v>5</v>
      </c>
      <c r="C148" s="22" t="s">
        <v>286</v>
      </c>
      <c r="D148" s="21">
        <v>44666</v>
      </c>
      <c r="E148" s="19">
        <v>118000</v>
      </c>
      <c r="F148" s="20">
        <v>44788</v>
      </c>
      <c r="G148" s="19"/>
      <c r="H148" s="19">
        <f t="shared" ref="H148" si="13">+E148</f>
        <v>118000</v>
      </c>
      <c r="I148" s="1" t="s">
        <v>0</v>
      </c>
      <c r="J148" s="18"/>
    </row>
    <row r="149" spans="1:10" ht="21" x14ac:dyDescent="0.35">
      <c r="A149" s="6" t="s">
        <v>287</v>
      </c>
      <c r="B149" s="23" t="s">
        <v>20</v>
      </c>
      <c r="C149" s="22" t="s">
        <v>288</v>
      </c>
      <c r="D149" s="21">
        <v>44697</v>
      </c>
      <c r="E149" s="19">
        <v>53100</v>
      </c>
      <c r="F149" s="20">
        <v>44820</v>
      </c>
      <c r="G149" s="19"/>
      <c r="H149" s="19">
        <f t="shared" ref="H149" si="14">+E149</f>
        <v>53100</v>
      </c>
      <c r="I149" s="1" t="s">
        <v>0</v>
      </c>
      <c r="J149" s="18"/>
    </row>
    <row r="150" spans="1:10" ht="33" x14ac:dyDescent="0.35">
      <c r="A150" s="6" t="s">
        <v>289</v>
      </c>
      <c r="B150" s="23" t="s">
        <v>192</v>
      </c>
      <c r="C150" s="22" t="s">
        <v>290</v>
      </c>
      <c r="D150" s="21">
        <v>44655</v>
      </c>
      <c r="E150" s="19">
        <v>67260</v>
      </c>
      <c r="F150" s="20">
        <v>44777</v>
      </c>
      <c r="G150" s="19"/>
      <c r="H150" s="19">
        <f t="shared" ref="H150" si="15">+E150</f>
        <v>67260</v>
      </c>
      <c r="I150" s="1" t="s">
        <v>0</v>
      </c>
      <c r="J150" s="18"/>
    </row>
    <row r="151" spans="1:10" ht="21" x14ac:dyDescent="0.35">
      <c r="A151" s="6" t="s">
        <v>291</v>
      </c>
      <c r="B151" s="23" t="s">
        <v>292</v>
      </c>
      <c r="C151" s="22" t="s">
        <v>293</v>
      </c>
      <c r="D151" s="21">
        <v>44691</v>
      </c>
      <c r="E151" s="19">
        <v>1217986.5600000001</v>
      </c>
      <c r="F151" s="20">
        <v>44814</v>
      </c>
      <c r="G151" s="19"/>
      <c r="H151" s="19">
        <f t="shared" ref="H151" si="16">+E151</f>
        <v>1217986.5600000001</v>
      </c>
      <c r="I151" s="1" t="s">
        <v>0</v>
      </c>
      <c r="J151" s="18"/>
    </row>
    <row r="152" spans="1:10" ht="80.25" x14ac:dyDescent="0.35">
      <c r="A152" s="6" t="s">
        <v>294</v>
      </c>
      <c r="B152" s="23" t="s">
        <v>15</v>
      </c>
      <c r="C152" s="22" t="s">
        <v>295</v>
      </c>
      <c r="D152" s="21">
        <v>44663</v>
      </c>
      <c r="E152" s="19">
        <v>164083.89000000001</v>
      </c>
      <c r="F152" s="20">
        <v>44785</v>
      </c>
      <c r="G152" s="19"/>
      <c r="H152" s="19">
        <f t="shared" ref="H152" si="17">+E152</f>
        <v>164083.89000000001</v>
      </c>
      <c r="I152" s="1" t="s">
        <v>0</v>
      </c>
      <c r="J152" s="18"/>
    </row>
    <row r="153" spans="1:10" ht="33" x14ac:dyDescent="0.35">
      <c r="A153" s="30" t="s">
        <v>269</v>
      </c>
      <c r="B153" s="29" t="s">
        <v>296</v>
      </c>
      <c r="C153" s="28" t="s">
        <v>297</v>
      </c>
      <c r="D153" s="27">
        <v>44679</v>
      </c>
      <c r="E153" s="25">
        <v>7010544.96</v>
      </c>
      <c r="F153" s="26">
        <v>44801</v>
      </c>
      <c r="G153" s="25">
        <v>7010544.96</v>
      </c>
      <c r="H153" s="25">
        <v>0</v>
      </c>
      <c r="I153" s="24" t="s">
        <v>25</v>
      </c>
      <c r="J153" s="18"/>
    </row>
    <row r="154" spans="1:10" ht="48.75" x14ac:dyDescent="0.35">
      <c r="A154" s="6" t="s">
        <v>298</v>
      </c>
      <c r="B154" s="23" t="s">
        <v>15</v>
      </c>
      <c r="C154" s="22" t="s">
        <v>299</v>
      </c>
      <c r="D154" s="21">
        <v>44662</v>
      </c>
      <c r="E154" s="19">
        <v>68997.259999999995</v>
      </c>
      <c r="F154" s="20">
        <v>44784</v>
      </c>
      <c r="G154" s="19"/>
      <c r="H154" s="19">
        <f t="shared" ref="H154" si="18">+E154</f>
        <v>68997.259999999995</v>
      </c>
      <c r="I154" s="1" t="s">
        <v>0</v>
      </c>
      <c r="J154" s="18"/>
    </row>
    <row r="155" spans="1:10" ht="64.5" x14ac:dyDescent="0.35">
      <c r="A155" s="6" t="s">
        <v>300</v>
      </c>
      <c r="B155" s="23" t="s">
        <v>15</v>
      </c>
      <c r="C155" s="22" t="s">
        <v>301</v>
      </c>
      <c r="D155" s="21">
        <v>44663</v>
      </c>
      <c r="E155" s="19">
        <v>242336.93</v>
      </c>
      <c r="F155" s="20">
        <v>44785</v>
      </c>
      <c r="G155" s="19"/>
      <c r="H155" s="19">
        <f t="shared" ref="H155" si="19">+E155</f>
        <v>242336.93</v>
      </c>
      <c r="I155" s="1" t="s">
        <v>0</v>
      </c>
      <c r="J155" s="18"/>
    </row>
    <row r="156" spans="1:10" ht="21" x14ac:dyDescent="0.35">
      <c r="A156" s="6" t="s">
        <v>272</v>
      </c>
      <c r="B156" s="23" t="s">
        <v>20</v>
      </c>
      <c r="C156" s="22" t="s">
        <v>302</v>
      </c>
      <c r="D156" s="21">
        <v>44676</v>
      </c>
      <c r="E156" s="19">
        <v>29500</v>
      </c>
      <c r="F156" s="20">
        <v>44676</v>
      </c>
      <c r="G156" s="19"/>
      <c r="H156" s="19">
        <f t="shared" ref="H156" si="20">+E156</f>
        <v>29500</v>
      </c>
      <c r="I156" s="1" t="s">
        <v>0</v>
      </c>
      <c r="J156" s="18"/>
    </row>
    <row r="157" spans="1:10" ht="21" x14ac:dyDescent="0.35">
      <c r="A157" s="6" t="s">
        <v>303</v>
      </c>
      <c r="B157" s="23" t="s">
        <v>149</v>
      </c>
      <c r="C157" s="22" t="s">
        <v>304</v>
      </c>
      <c r="D157" s="21">
        <v>44706</v>
      </c>
      <c r="E157" s="19">
        <v>76700</v>
      </c>
      <c r="F157" s="20">
        <v>44829</v>
      </c>
      <c r="G157" s="19"/>
      <c r="H157" s="19">
        <f t="shared" ref="H157:H163" si="21">+E157</f>
        <v>76700</v>
      </c>
      <c r="I157" s="1" t="s">
        <v>0</v>
      </c>
      <c r="J157" s="18"/>
    </row>
    <row r="158" spans="1:10" ht="33" x14ac:dyDescent="0.35">
      <c r="A158" s="6" t="s">
        <v>306</v>
      </c>
      <c r="B158" s="23" t="s">
        <v>307</v>
      </c>
      <c r="C158" s="22" t="s">
        <v>318</v>
      </c>
      <c r="D158" s="21">
        <v>44609</v>
      </c>
      <c r="E158" s="19">
        <v>10683248</v>
      </c>
      <c r="F158" s="20">
        <v>44759</v>
      </c>
      <c r="G158" s="19"/>
      <c r="H158" s="19">
        <f>+E158</f>
        <v>10683248</v>
      </c>
      <c r="I158" s="1" t="s">
        <v>0</v>
      </c>
      <c r="J158" s="18"/>
    </row>
    <row r="159" spans="1:10" ht="33" x14ac:dyDescent="0.35">
      <c r="A159" s="6" t="s">
        <v>306</v>
      </c>
      <c r="B159" s="23" t="s">
        <v>307</v>
      </c>
      <c r="C159" s="22" t="s">
        <v>308</v>
      </c>
      <c r="D159" s="21">
        <v>44609</v>
      </c>
      <c r="E159" s="19">
        <v>17864462.5</v>
      </c>
      <c r="F159" s="20">
        <v>44759</v>
      </c>
      <c r="G159" s="19"/>
      <c r="H159" s="19">
        <f t="shared" si="21"/>
        <v>17864462.5</v>
      </c>
      <c r="I159" s="1" t="s">
        <v>0</v>
      </c>
      <c r="J159" s="18"/>
    </row>
    <row r="160" spans="1:10" ht="21" x14ac:dyDescent="0.35">
      <c r="A160" s="6" t="s">
        <v>309</v>
      </c>
      <c r="B160" s="23" t="s">
        <v>149</v>
      </c>
      <c r="C160" s="22" t="s">
        <v>310</v>
      </c>
      <c r="D160" s="21">
        <v>44708</v>
      </c>
      <c r="E160" s="19">
        <v>64900</v>
      </c>
      <c r="F160" s="20">
        <v>44831</v>
      </c>
      <c r="G160" s="19"/>
      <c r="H160" s="19">
        <f t="shared" si="21"/>
        <v>64900</v>
      </c>
      <c r="I160" s="1" t="s">
        <v>0</v>
      </c>
      <c r="J160" s="18"/>
    </row>
    <row r="161" spans="1:10" ht="21" x14ac:dyDescent="0.35">
      <c r="A161" s="6" t="s">
        <v>311</v>
      </c>
      <c r="B161" s="23" t="s">
        <v>312</v>
      </c>
      <c r="C161" s="22" t="s">
        <v>48</v>
      </c>
      <c r="D161" s="21">
        <v>44701</v>
      </c>
      <c r="E161" s="19">
        <v>94400</v>
      </c>
      <c r="F161" s="20">
        <v>44824</v>
      </c>
      <c r="G161" s="19"/>
      <c r="H161" s="19">
        <f t="shared" si="21"/>
        <v>94400</v>
      </c>
      <c r="I161" s="1" t="s">
        <v>0</v>
      </c>
      <c r="J161" s="18"/>
    </row>
    <row r="162" spans="1:10" ht="21" x14ac:dyDescent="0.35">
      <c r="A162" s="6" t="s">
        <v>313</v>
      </c>
      <c r="B162" s="23" t="s">
        <v>314</v>
      </c>
      <c r="C162" s="22" t="s">
        <v>315</v>
      </c>
      <c r="D162" s="21">
        <v>44691</v>
      </c>
      <c r="E162" s="19">
        <v>41354</v>
      </c>
      <c r="F162" s="20">
        <v>44814</v>
      </c>
      <c r="G162" s="19"/>
      <c r="H162" s="19">
        <f t="shared" si="21"/>
        <v>41354</v>
      </c>
      <c r="I162" s="1" t="s">
        <v>0</v>
      </c>
      <c r="J162" s="18"/>
    </row>
    <row r="163" spans="1:10" ht="21" x14ac:dyDescent="0.35">
      <c r="A163" s="6" t="s">
        <v>317</v>
      </c>
      <c r="B163" s="23" t="s">
        <v>314</v>
      </c>
      <c r="C163" s="22" t="s">
        <v>316</v>
      </c>
      <c r="D163" s="21">
        <v>44669</v>
      </c>
      <c r="E163" s="19">
        <v>864059.25</v>
      </c>
      <c r="F163" s="20">
        <v>44791</v>
      </c>
      <c r="G163" s="19"/>
      <c r="H163" s="19">
        <f t="shared" si="21"/>
        <v>864059.25</v>
      </c>
      <c r="I163" s="1" t="s">
        <v>0</v>
      </c>
      <c r="J163" s="18"/>
    </row>
    <row r="164" spans="1:10" ht="21" x14ac:dyDescent="0.35">
      <c r="A164" s="95"/>
      <c r="B164" s="96"/>
      <c r="C164" s="17"/>
      <c r="D164" s="17"/>
      <c r="E164" s="16">
        <v>419412020.88999999</v>
      </c>
      <c r="G164" s="15">
        <v>246351244.11000001</v>
      </c>
      <c r="H164" s="14">
        <v>173060776.78</v>
      </c>
      <c r="I164" s="13"/>
      <c r="J164" s="18"/>
    </row>
    <row r="165" spans="1:10" x14ac:dyDescent="0.25">
      <c r="A165" s="10"/>
      <c r="B165" s="10"/>
      <c r="C165" s="11"/>
      <c r="D165" s="11"/>
      <c r="E165" s="10"/>
      <c r="F165" s="12"/>
      <c r="G165" s="10"/>
      <c r="H165" s="10"/>
    </row>
    <row r="166" spans="1:10" x14ac:dyDescent="0.25">
      <c r="A166" s="10"/>
      <c r="B166" s="10"/>
      <c r="C166" s="11"/>
      <c r="D166" s="11"/>
      <c r="E166" s="10"/>
      <c r="F166" s="9"/>
      <c r="G166" s="10"/>
      <c r="H166" s="10"/>
      <c r="I166" s="9"/>
    </row>
    <row r="167" spans="1:10" x14ac:dyDescent="0.25">
      <c r="A167" s="10"/>
      <c r="B167" s="10"/>
      <c r="C167" s="11"/>
      <c r="D167" s="11"/>
      <c r="E167" s="10"/>
      <c r="F167" s="9"/>
      <c r="G167" s="10"/>
      <c r="H167" s="10"/>
      <c r="I167" s="9"/>
    </row>
    <row r="168" spans="1:10" x14ac:dyDescent="0.25">
      <c r="A168" s="10"/>
      <c r="B168" s="10"/>
      <c r="C168" s="11"/>
      <c r="D168" s="11"/>
      <c r="E168" s="10"/>
      <c r="F168" s="9"/>
      <c r="G168" s="10"/>
      <c r="H168" s="10"/>
      <c r="I168" s="9"/>
    </row>
    <row r="169" spans="1:10" x14ac:dyDescent="0.25">
      <c r="A169" s="10"/>
      <c r="B169" s="10"/>
      <c r="C169" s="11"/>
      <c r="D169" s="11"/>
      <c r="E169" s="10"/>
      <c r="F169" s="9"/>
      <c r="G169" s="10"/>
      <c r="H169" s="10"/>
      <c r="I169" s="9"/>
    </row>
    <row r="170" spans="1:10" x14ac:dyDescent="0.25">
      <c r="A170" s="10"/>
      <c r="B170" s="10"/>
      <c r="C170" s="11"/>
      <c r="D170" s="11"/>
      <c r="E170" s="10"/>
      <c r="F170" s="9"/>
      <c r="G170" s="10"/>
      <c r="H170" s="10"/>
      <c r="I170" s="9"/>
    </row>
    <row r="171" spans="1:10" x14ac:dyDescent="0.25">
      <c r="F171" s="9"/>
      <c r="I171" s="9"/>
    </row>
    <row r="172" spans="1:10" x14ac:dyDescent="0.25">
      <c r="B172" s="8"/>
      <c r="C172" s="7"/>
      <c r="D172" s="7"/>
    </row>
  </sheetData>
  <mergeCells count="21">
    <mergeCell ref="C7:I7"/>
    <mergeCell ref="A164:B164"/>
    <mergeCell ref="G8:G9"/>
    <mergeCell ref="H8:H9"/>
    <mergeCell ref="I8:I9"/>
    <mergeCell ref="A11:A12"/>
    <mergeCell ref="B11:B12"/>
    <mergeCell ref="C11:C12"/>
    <mergeCell ref="D11:D12"/>
    <mergeCell ref="E11:E12"/>
    <mergeCell ref="A8:A9"/>
    <mergeCell ref="B8:B9"/>
    <mergeCell ref="C8:C9"/>
    <mergeCell ref="D8:D9"/>
    <mergeCell ref="E8:E9"/>
    <mergeCell ref="F8:F9"/>
    <mergeCell ref="A1:I1"/>
    <mergeCell ref="A2:I2"/>
    <mergeCell ref="A3:I3"/>
    <mergeCell ref="A5:I5"/>
    <mergeCell ref="C6:I6"/>
  </mergeCells>
  <printOptions gridLines="1"/>
  <pageMargins left="1.299212598425197" right="0.70866141732283472" top="0.74803149606299213" bottom="0.74803149606299213" header="0.31496062992125984" footer="0.31496062992125984"/>
  <pageSetup scale="45" orientation="landscape" r:id="rId1"/>
  <rowBreaks count="2" manualBreakCount="2">
    <brk id="170" max="11" man="1"/>
    <brk id="1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</vt:lpstr>
      <vt:lpstr>'Pagos a Proveedores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2022-06-02T14:31:09Z</cp:lastPrinted>
  <dcterms:created xsi:type="dcterms:W3CDTF">2022-05-06T14:44:59Z</dcterms:created>
  <dcterms:modified xsi:type="dcterms:W3CDTF">2022-06-02T17:29:28Z</dcterms:modified>
</cp:coreProperties>
</file>