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2094DDEC-2F75-4302-9429-F28EA8F69EDE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Pagos a Proveedores   " sheetId="1" r:id="rId1"/>
  </sheets>
  <definedNames>
    <definedName name="_xlnm._FilterDatabase" localSheetId="0" hidden="1">'Pagos a Proveedores   '!$A$1:$A$271</definedName>
    <definedName name="_xlnm.Print_Area" localSheetId="0">'Pagos a Proveedores   '!$A$1:$I$248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7" i="1" l="1"/>
  <c r="H226" i="1"/>
  <c r="H225" i="1"/>
  <c r="H224" i="1"/>
  <c r="H223" i="1"/>
  <c r="H222" i="1"/>
  <c r="H221" i="1"/>
  <c r="H220" i="1"/>
  <c r="H219" i="1"/>
  <c r="H218" i="1"/>
  <c r="H21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E29" i="1"/>
  <c r="H29" i="1" s="1"/>
  <c r="E30" i="1"/>
  <c r="H30" i="1" s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9" i="1"/>
  <c r="H52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E228" i="1" l="1"/>
</calcChain>
</file>

<file path=xl/sharedStrings.xml><?xml version="1.0" encoding="utf-8"?>
<sst xmlns="http://schemas.openxmlformats.org/spreadsheetml/2006/main" count="899" uniqueCount="417">
  <si>
    <t xml:space="preserve"> </t>
  </si>
  <si>
    <t>PENDIENTE</t>
  </si>
  <si>
    <t>B1500001098</t>
  </si>
  <si>
    <t>CIEN DISCOS DUROS</t>
  </si>
  <si>
    <t>PROVESPL PROVEEDORES DE SOLUCUINES, SRL</t>
  </si>
  <si>
    <t>B1500000002</t>
  </si>
  <si>
    <t>PUBLICIDAD</t>
  </si>
  <si>
    <t>FRANCIS RAFAEL ESTEVEZ ESTRELLA</t>
  </si>
  <si>
    <t>B1500000050</t>
  </si>
  <si>
    <t>LIGA DE BEISBOL PROFESIONAL DE LA REPUBLICA DOMINICANA, INC</t>
  </si>
  <si>
    <t>B1500000001</t>
  </si>
  <si>
    <t>ALQUILER DE EQUIPOS PESADO</t>
  </si>
  <si>
    <t>GM CIPROGRU, SRL</t>
  </si>
  <si>
    <t>B1500000072</t>
  </si>
  <si>
    <t>UTILES DE DEFENSA</t>
  </si>
  <si>
    <t>PERALTA Y COMPAÑÍA, SAS</t>
  </si>
  <si>
    <t>B1500002946</t>
  </si>
  <si>
    <t>PUBLICACIONES AHORA</t>
  </si>
  <si>
    <t>B1500000144</t>
  </si>
  <si>
    <t>LICITACION</t>
  </si>
  <si>
    <t>DR. FELIPE ARTURO ACOSTA HERASME</t>
  </si>
  <si>
    <t>B1500000310</t>
  </si>
  <si>
    <t>DRA. PETRA RIVAS HERASME</t>
  </si>
  <si>
    <t>B1500000145</t>
  </si>
  <si>
    <t>B1500000129</t>
  </si>
  <si>
    <t>VEHICULOS TV CANAL</t>
  </si>
  <si>
    <t>B1500000312</t>
  </si>
  <si>
    <t>TELEIMPACTO, SRL</t>
  </si>
  <si>
    <t>20% ANTICIPO</t>
  </si>
  <si>
    <t>COMPRA DE COMPUTADORAS</t>
  </si>
  <si>
    <t>LOGICICON</t>
  </si>
  <si>
    <t>B1500147644 Y 147648</t>
  </si>
  <si>
    <t>COMBUSTIBLES</t>
  </si>
  <si>
    <t xml:space="preserve">V ENERGY,SA </t>
  </si>
  <si>
    <t>SIGMA PETROLEUM CORP SAS</t>
  </si>
  <si>
    <t>B1500000234,235,239,241,247,248,249 Y 253</t>
  </si>
  <si>
    <t>CONFECCION DE DISTINTOS TEXTILES</t>
  </si>
  <si>
    <t>INDUSTRIA NACIONAL DE LA AGUJA</t>
  </si>
  <si>
    <t>COMPLETO</t>
  </si>
  <si>
    <t>B1500000111 A LA 113</t>
  </si>
  <si>
    <t>WISO &amp; PICER ,SRL</t>
  </si>
  <si>
    <t>B1500000062</t>
  </si>
  <si>
    <t xml:space="preserve">NOTARIZACION </t>
  </si>
  <si>
    <t>GALERIA LEGAL / BENAVIDES NICASIO RODRIGUEZ</t>
  </si>
  <si>
    <t>B1500000233</t>
  </si>
  <si>
    <t>DR. JOSE PIO SANTANA HERRERA</t>
  </si>
  <si>
    <t>B1500000022</t>
  </si>
  <si>
    <t>NOTARIZACION</t>
  </si>
  <si>
    <t>LIC. LUZ YAZQUELIN PEÑA ROJAS</t>
  </si>
  <si>
    <t>B1500000107</t>
  </si>
  <si>
    <t>DRA. ADA IVELISSE BASORA RAMIREZ</t>
  </si>
  <si>
    <t>B1500000111</t>
  </si>
  <si>
    <t>B1500000306</t>
  </si>
  <si>
    <t>B1500007578,79,81,82,83,84,87,85,86 Y 77</t>
  </si>
  <si>
    <t>EDITORA LISTIN DIARIO</t>
  </si>
  <si>
    <t>B1500000068</t>
  </si>
  <si>
    <t>FAUSTO ANTONIO BUENO BUENO</t>
  </si>
  <si>
    <t>B1500000119</t>
  </si>
  <si>
    <t>HIERBABUENA ENTRENAMIENTOS</t>
  </si>
  <si>
    <t>B1500000017</t>
  </si>
  <si>
    <t>ESTUDIO SOBRE RIO OZAMA</t>
  </si>
  <si>
    <t>PROYECTOS Y ESTRUCTURAS AJ, SRL</t>
  </si>
  <si>
    <t>29/2/2023</t>
  </si>
  <si>
    <t>B1500000898</t>
  </si>
  <si>
    <t>GTB RADIODIFUSORES</t>
  </si>
  <si>
    <t>B1500000012</t>
  </si>
  <si>
    <t>DRA. CARMEN DELIA MOQUEA GENAO</t>
  </si>
  <si>
    <t>B1500004322</t>
  </si>
  <si>
    <t>BATERIAS</t>
  </si>
  <si>
    <t xml:space="preserve">HYLSA </t>
  </si>
  <si>
    <t>B1500000461</t>
  </si>
  <si>
    <t>ESCOBILLONES</t>
  </si>
  <si>
    <t>SOLUCIONES MECANICAS SM</t>
  </si>
  <si>
    <t>B1500001933,36 Y 31</t>
  </si>
  <si>
    <t>MANTENIMIENTO PREVENTIVOS</t>
  </si>
  <si>
    <t xml:space="preserve">BONANZA DOMINICANA </t>
  </si>
  <si>
    <t>B1500000393</t>
  </si>
  <si>
    <t>DRA. ENELIA SANTOS DE LOS SANTOS</t>
  </si>
  <si>
    <t>31/02/2022</t>
  </si>
  <si>
    <t>B1500000284</t>
  </si>
  <si>
    <t>NEURONAS DEL JAYA</t>
  </si>
  <si>
    <t>B1500000611</t>
  </si>
  <si>
    <t>SUMINISTRO DE BLOCKS</t>
  </si>
  <si>
    <t>INVERSIONES YANG</t>
  </si>
  <si>
    <t>B1500002107,2105,2104,2106</t>
  </si>
  <si>
    <t>GRUPO DIARIO LIBRE</t>
  </si>
  <si>
    <t>31/02/2023</t>
  </si>
  <si>
    <t>B1500000425</t>
  </si>
  <si>
    <t>PRODUCCIONES VIDEO,SRL</t>
  </si>
  <si>
    <t>GR INGENIERIA, SRL</t>
  </si>
  <si>
    <t>B1500005633</t>
  </si>
  <si>
    <t>EDITORA HOY ,SAS</t>
  </si>
  <si>
    <t>B1500005478</t>
  </si>
  <si>
    <t>SERVICIOS DE IMPRESIÓN</t>
  </si>
  <si>
    <t>TONER DEPOT MULTISERVICIOS EORG</t>
  </si>
  <si>
    <t>B1500023159,158,219,202,205,187,270,269,19138</t>
  </si>
  <si>
    <t>SANTO DOMINGO MOTORS COMPANY</t>
  </si>
  <si>
    <t>B1500147641 N/CB0400013574</t>
  </si>
  <si>
    <t>COMBUSTIBLE</t>
  </si>
  <si>
    <t>V ENERGY. S.A.</t>
  </si>
  <si>
    <t>B1500000200,206,215 Y 226</t>
  </si>
  <si>
    <t>CONFECCION TEXTILES</t>
  </si>
  <si>
    <t>B15000000258</t>
  </si>
  <si>
    <t>VINILES</t>
  </si>
  <si>
    <t>MONUMENTAL GRAPHIC DISIGNS</t>
  </si>
  <si>
    <t>B1500001885,80,97,90,92,91, 1900,01 Y 14</t>
  </si>
  <si>
    <t>B1500000029</t>
  </si>
  <si>
    <t xml:space="preserve">ADQUISICION DE PRODUCTO </t>
  </si>
  <si>
    <t>RGB LED SOLUTION GROUP,SRL</t>
  </si>
  <si>
    <t>B1500000116</t>
  </si>
  <si>
    <t>ADQUISICION DE SERVICIOS</t>
  </si>
  <si>
    <t>JUAN CARLOS QUINCHE RAMIREZ</t>
  </si>
  <si>
    <t>B1500026546/B0400001562</t>
  </si>
  <si>
    <t>B1500005563</t>
  </si>
  <si>
    <t>B1500000298</t>
  </si>
  <si>
    <t>B1500000296</t>
  </si>
  <si>
    <t>B1500000297</t>
  </si>
  <si>
    <t>B1500000023</t>
  </si>
  <si>
    <t>LIC. TEOFILO ROSARIO MARTINEZ</t>
  </si>
  <si>
    <t xml:space="preserve">                          .</t>
  </si>
  <si>
    <t>B1500000071</t>
  </si>
  <si>
    <t>LIC. FULVER E.FELIZ FELIZ</t>
  </si>
  <si>
    <t>DR. FELIPE ARTURO ACOSTA</t>
  </si>
  <si>
    <t>LIC. JOSEFINA GONZALEZ FERMIN</t>
  </si>
  <si>
    <t>B1500000021</t>
  </si>
  <si>
    <t xml:space="preserve">LIC. YAQUELIN PEÑA ROJAS </t>
  </si>
  <si>
    <t>B1500000128</t>
  </si>
  <si>
    <t>B1500003259,3279,3274,3266,3280,3271,3264,3265 Y 3268</t>
  </si>
  <si>
    <t>MANTENIMIENTO PREVENTINO</t>
  </si>
  <si>
    <t>AUTOCAMIONES, S.A.</t>
  </si>
  <si>
    <t>13/10/2022</t>
  </si>
  <si>
    <t>B1500002022 Y 2071</t>
  </si>
  <si>
    <t>B1500009349.9385,9379,9334,9405,9462 Y 9322</t>
  </si>
  <si>
    <t>SERVICIOS DE MANTENIMIENTO</t>
  </si>
  <si>
    <t>GRUPO VIAMAR S.A</t>
  </si>
  <si>
    <t>SUMINISTRO DESBROZADORA</t>
  </si>
  <si>
    <t>PENSFORD HOLDING SRL</t>
  </si>
  <si>
    <t>B1500003037</t>
  </si>
  <si>
    <t>B1500003027</t>
  </si>
  <si>
    <t>B1500000066 Y 67</t>
  </si>
  <si>
    <t>B1500000102</t>
  </si>
  <si>
    <t>GRAMONI,SRL</t>
  </si>
  <si>
    <t>B1500000001,2 Y 3</t>
  </si>
  <si>
    <t>EMILIANO ACOSTA GARCIA</t>
  </si>
  <si>
    <t>DR. BENITO ANTONIO CRUZ PEÑA</t>
  </si>
  <si>
    <t>26/10/202</t>
  </si>
  <si>
    <t>LIC. LUZ YAQUELIN PEÑA ROJAS</t>
  </si>
  <si>
    <t>B1500000277</t>
  </si>
  <si>
    <t>LIC. KATIA LEONOR MARTINEZ NICOLAS</t>
  </si>
  <si>
    <t>B1500000113 Y 116</t>
  </si>
  <si>
    <t>24/10/202</t>
  </si>
  <si>
    <t>B1500000020</t>
  </si>
  <si>
    <t>B1500000019</t>
  </si>
  <si>
    <t>B1500000059</t>
  </si>
  <si>
    <t>B1500000060</t>
  </si>
  <si>
    <t>B1500000108</t>
  </si>
  <si>
    <t>SR. OVISPO NUÑEZ RODRIGUEZ</t>
  </si>
  <si>
    <t>B1500023030,23070,23104,23124,23116 Y 23091</t>
  </si>
  <si>
    <t>B1500000014</t>
  </si>
  <si>
    <t>SUMINISTRO MODULARES</t>
  </si>
  <si>
    <t>HAMBIENTES MODULARES</t>
  </si>
  <si>
    <t>B1500005391</t>
  </si>
  <si>
    <t xml:space="preserve">SERVICIO DE IMPRESIÓN </t>
  </si>
  <si>
    <t>B1500147799 Y 147800</t>
  </si>
  <si>
    <t>V ENERGY, S.A.</t>
  </si>
  <si>
    <t>B1500147801 Y 147798</t>
  </si>
  <si>
    <t>B1500000201</t>
  </si>
  <si>
    <t>GRUPO EDITORIAL GALA</t>
  </si>
  <si>
    <t>B1500147775,147777,147778 Y  147779</t>
  </si>
  <si>
    <t>B1500147786,147787 Y 147688</t>
  </si>
  <si>
    <t>B1500001588,1586 Y 1587</t>
  </si>
  <si>
    <t>GULFSTREAM PETROLEUM DOMINICANA</t>
  </si>
  <si>
    <t>B1500000607</t>
  </si>
  <si>
    <t>ADQUISICION DE FARDOS</t>
  </si>
  <si>
    <t>B1500000268 Y 273</t>
  </si>
  <si>
    <t>B1500000010</t>
  </si>
  <si>
    <t>MEDIO MASIVO SAR</t>
  </si>
  <si>
    <t>OC004348-1</t>
  </si>
  <si>
    <t>ADQUISICION DE BOTAS</t>
  </si>
  <si>
    <t>SUPLIDORES INDUSTRIALES MELLA</t>
  </si>
  <si>
    <t>B1500000024</t>
  </si>
  <si>
    <t>GRUPO NMA,SRL</t>
  </si>
  <si>
    <t>B1500004247</t>
  </si>
  <si>
    <t>EDITORA DEL CARIBE</t>
  </si>
  <si>
    <t>B1500000374</t>
  </si>
  <si>
    <t>CAC MEDIA SRL</t>
  </si>
  <si>
    <t>B1500000589</t>
  </si>
  <si>
    <t>SUMINISTRO DE ZINC</t>
  </si>
  <si>
    <t xml:space="preserve">INVERSIONES YANG </t>
  </si>
  <si>
    <t>B1500000291</t>
  </si>
  <si>
    <t>LIC.FRANCISCO JAVIER BELTRE LUCIANO</t>
  </si>
  <si>
    <t>B150000031</t>
  </si>
  <si>
    <t>B1500001212</t>
  </si>
  <si>
    <t>B1500022676,22926,22983,22877,22930,22921,22875,22840,22811,22785,22847,22695,22858,22746,22809,22765 Y 22725</t>
  </si>
  <si>
    <t>B1500000003</t>
  </si>
  <si>
    <t>LICS. FERNANDO LANGA F.</t>
  </si>
  <si>
    <t>B1500000156,157 Y 158</t>
  </si>
  <si>
    <t xml:space="preserve">SERVICIOS DE MANTENIMIENTO </t>
  </si>
  <si>
    <t xml:space="preserve">CENTRO DIESEL CENDI </t>
  </si>
  <si>
    <t xml:space="preserve">DEMI MEDIA GROUP </t>
  </si>
  <si>
    <t>B1500000162</t>
  </si>
  <si>
    <t>MARIA RAMONA JACQUELINE BAEZ ARIAS</t>
  </si>
  <si>
    <t>B1500000449</t>
  </si>
  <si>
    <t xml:space="preserve">HERRAMIENTAS </t>
  </si>
  <si>
    <t>B1500000530</t>
  </si>
  <si>
    <t>MANTENIMIENTO VIAL</t>
  </si>
  <si>
    <t>INVERSIONES YANG,SRL</t>
  </si>
  <si>
    <t>B1500022501,504,509,515,481,513,595,591,594,577,578,545,616,663 269</t>
  </si>
  <si>
    <t>B1500009202,9179,9249,9281,9150,9217 Y 9180</t>
  </si>
  <si>
    <t>B1500000018</t>
  </si>
  <si>
    <t xml:space="preserve">DR. DOROTEO HERNANDEZ  VILLAR </t>
  </si>
  <si>
    <t>B1500000847 Y 852</t>
  </si>
  <si>
    <t>SUMINISTRO DE ALMUERZO</t>
  </si>
  <si>
    <t>COMEDORES ECONOMICO DEL ESTADO</t>
  </si>
  <si>
    <t>B1500000109</t>
  </si>
  <si>
    <t>B1500000370</t>
  </si>
  <si>
    <t>B1500003023 Y 3670</t>
  </si>
  <si>
    <t>B1500001279</t>
  </si>
  <si>
    <t>CAPACITACION</t>
  </si>
  <si>
    <t>UNIVERSIDAD NACIONAL PEDRO HENRIQUEZ UREÑA</t>
  </si>
  <si>
    <t>B1500000217</t>
  </si>
  <si>
    <t>B1500004368 Y 4416</t>
  </si>
  <si>
    <t>B1500004391</t>
  </si>
  <si>
    <t>ADQUISICION NEUMATICO</t>
  </si>
  <si>
    <t>B1500000171</t>
  </si>
  <si>
    <t>SUMINISTRO DE AGREGADOS</t>
  </si>
  <si>
    <t>A &amp; C SEGURIDAD INDUSTRIAL</t>
  </si>
  <si>
    <t>B1500038698, 703, 646, N/C B0400001707,1673 Y 1616</t>
  </si>
  <si>
    <t xml:space="preserve">COMBUSTIBLE </t>
  </si>
  <si>
    <t>B1500147731,33 Y 42</t>
  </si>
  <si>
    <t>B1500147717,18 Y 23</t>
  </si>
  <si>
    <t>B1500147689, 96 A LA 98</t>
  </si>
  <si>
    <t>B1500147687,92 A LA 95</t>
  </si>
  <si>
    <t>B15001441, 51 A LA 53</t>
  </si>
  <si>
    <t>B1500147719 A LA 22</t>
  </si>
  <si>
    <t>B1500147756, 57, 7690 Y 91</t>
  </si>
  <si>
    <t>B1500000115</t>
  </si>
  <si>
    <t>ADQUISICION DE CORTINA</t>
  </si>
  <si>
    <t>CONSTRUCCIONES SERVICIO CALIFICADOS,CONSSERCA</t>
  </si>
  <si>
    <t>B1500008851 Y N/C B0400001766</t>
  </si>
  <si>
    <t>B1500002102</t>
  </si>
  <si>
    <t>INSTITUTO CULTURAL DOMINICANO AMERICANO, INC</t>
  </si>
  <si>
    <t>B1500004137,4150,4161,4165, Y 4170</t>
  </si>
  <si>
    <t>B1500038806, N/C B0400001770 Y 1790</t>
  </si>
  <si>
    <t>B1500000196</t>
  </si>
  <si>
    <t>O/C 4286-1</t>
  </si>
  <si>
    <t>HERRAMIENTAS (ANTICIPO)</t>
  </si>
  <si>
    <t>SERVICIOS INGENIERIA MECANICA ELECTRICA</t>
  </si>
  <si>
    <t>B1500001714</t>
  </si>
  <si>
    <t>B1500001438</t>
  </si>
  <si>
    <t>B1500000099</t>
  </si>
  <si>
    <t>GRAMONI, SRL</t>
  </si>
  <si>
    <t>B1500007299</t>
  </si>
  <si>
    <t>B1500000830</t>
  </si>
  <si>
    <t>B1500000156</t>
  </si>
  <si>
    <t xml:space="preserve">DRA. DANIELA ZAPATA VALENZUELA </t>
  </si>
  <si>
    <t>B1500000055</t>
  </si>
  <si>
    <t>B1500000058</t>
  </si>
  <si>
    <t>B1500000067</t>
  </si>
  <si>
    <t>B1500000157</t>
  </si>
  <si>
    <t>B1500003177, 3184 AL 3186,3188 Y 3189</t>
  </si>
  <si>
    <t>SERVICIOS DE MANTENIMIENTO PREVENTIVO</t>
  </si>
  <si>
    <t>B1500000271</t>
  </si>
  <si>
    <t xml:space="preserve">SUMINISTRO DE HERRAMIENTAS </t>
  </si>
  <si>
    <t>INVERSIONES GRETMON ,SRL</t>
  </si>
  <si>
    <t>B1500000431</t>
  </si>
  <si>
    <t>MATERIAL DE CONSTRUCCION Y FERRETERO</t>
  </si>
  <si>
    <t>SUPLIGENSA, SRL</t>
  </si>
  <si>
    <t>B1500000255</t>
  </si>
  <si>
    <t>CONFECCION DE VINILES</t>
  </si>
  <si>
    <t>B1500001738 Y 1739</t>
  </si>
  <si>
    <t>ADQUISICION DE CAMIONES</t>
  </si>
  <si>
    <t>B1500001740</t>
  </si>
  <si>
    <t>B15000001498 y 1647</t>
  </si>
  <si>
    <t>B1500001663,1666 Y 1665</t>
  </si>
  <si>
    <t>B1500001620,1672 y 1622</t>
  </si>
  <si>
    <t>B15000038700,38731</t>
  </si>
  <si>
    <t>B1500038783,38769,38768 y 38782</t>
  </si>
  <si>
    <t>B1500000618</t>
  </si>
  <si>
    <t>SUMINISTRO ALMUERZO</t>
  </si>
  <si>
    <t>B1500001645 AL 46</t>
  </si>
  <si>
    <t>B1500001652, 53 Y 56</t>
  </si>
  <si>
    <t>B1500001625, 27 Y 28</t>
  </si>
  <si>
    <t>B1500000032</t>
  </si>
  <si>
    <t>2 AMBULANCIA GRUA</t>
  </si>
  <si>
    <t>EMPIRE MOTORS, S.A.S</t>
  </si>
  <si>
    <t>B1500001574 Y 1575</t>
  </si>
  <si>
    <t>B1500000041 Y 42</t>
  </si>
  <si>
    <t>LICA DE COMUNICACIONES SRL</t>
  </si>
  <si>
    <t>14/07/2022</t>
  </si>
  <si>
    <t>B1500000350</t>
  </si>
  <si>
    <t>B1500001501 Y 1500</t>
  </si>
  <si>
    <t>ATRASO</t>
  </si>
  <si>
    <t>B1500000770,793 Y 794</t>
  </si>
  <si>
    <t>B1500000056</t>
  </si>
  <si>
    <t>DREAM  MARKERS,SRL</t>
  </si>
  <si>
    <t>B1500004094</t>
  </si>
  <si>
    <t>LUBRICANTES</t>
  </si>
  <si>
    <t>HYLSA</t>
  </si>
  <si>
    <t>B1500002420,2421,2422 Y 2423</t>
  </si>
  <si>
    <t>CORPORACION DOMINICANA DE RADIO Y TELEVISION</t>
  </si>
  <si>
    <t>B1500021260,21225,21248,21359,21213,21219,21211,21240,21270,21214,21179,21180,21166,21167 Y 21198</t>
  </si>
  <si>
    <t>SANTO DOMINGO MOTORS. COMPANY</t>
  </si>
  <si>
    <t>FARDOS DE AGUA</t>
  </si>
  <si>
    <t>IMPORTADORA COAV, SRL</t>
  </si>
  <si>
    <t>CLUB SAN CARLOS INC</t>
  </si>
  <si>
    <t>B1500005670 ,5671 Y 5672</t>
  </si>
  <si>
    <t>SERVICIOS DE ASESORIA</t>
  </si>
  <si>
    <t>ANDRES MATOS</t>
  </si>
  <si>
    <t>DR. FEDERICO ANT. MEJIA SARMIENTO</t>
  </si>
  <si>
    <t>B1500000155,156 Y 157</t>
  </si>
  <si>
    <t>GOLDEN SAND CARIBBEAN DEVELOPMENT,SRL</t>
  </si>
  <si>
    <t>B1500000002,3 Y 4</t>
  </si>
  <si>
    <t>DEOMEDES ELENO OLIVARES ROSARIO</t>
  </si>
  <si>
    <t>B1500002235 Y 2236</t>
  </si>
  <si>
    <t>B1500000106</t>
  </si>
  <si>
    <t>ASESORIA</t>
  </si>
  <si>
    <t>B1500000048</t>
  </si>
  <si>
    <t>TSHIRTS Y GORRAS</t>
  </si>
  <si>
    <t>BODARMAX</t>
  </si>
  <si>
    <t>B1500000186,191,192,193,198,202,203,204 Y 205</t>
  </si>
  <si>
    <t>SUMINISTRO Y CONFECCION DE TEXTILES</t>
  </si>
  <si>
    <t xml:space="preserve">B15000000001 </t>
  </si>
  <si>
    <t>LICDA. MERCEDES GARCIA COLLADO</t>
  </si>
  <si>
    <t xml:space="preserve">B1500000017       </t>
  </si>
  <si>
    <t>DMC DUGITAL MARKETING TO CONSUMERS,SRL</t>
  </si>
  <si>
    <t>B15000000318</t>
  </si>
  <si>
    <t>ALQUILER DE LOCAL</t>
  </si>
  <si>
    <t>MULTIGESTIONES CENREX</t>
  </si>
  <si>
    <t>B15000000313</t>
  </si>
  <si>
    <t>B1500000169</t>
  </si>
  <si>
    <t>LICDA. MIRIAN DE LA CRUZ VILLEGA</t>
  </si>
  <si>
    <t>B1500000004</t>
  </si>
  <si>
    <t>LICDA. CLARISA NOLASCO GERMAN</t>
  </si>
  <si>
    <t>31/9/2021</t>
  </si>
  <si>
    <t>B1500000303</t>
  </si>
  <si>
    <t>ALQUILER</t>
  </si>
  <si>
    <t>B1500000148</t>
  </si>
  <si>
    <t>EDITORIA LISTIN DIARIO</t>
  </si>
  <si>
    <t>CONSULTURIA</t>
  </si>
  <si>
    <t>LIC. AQUILES CALDERON ROSA</t>
  </si>
  <si>
    <t>1002756586</t>
  </si>
  <si>
    <t>LEGALIZACION</t>
  </si>
  <si>
    <t>DRA. YILDA VERENISIA DE LEON</t>
  </si>
  <si>
    <t>B1500000181</t>
  </si>
  <si>
    <t>B1500000287</t>
  </si>
  <si>
    <t>B1500000544 Y 557</t>
  </si>
  <si>
    <t>COMEDORES ECONOMICOS DE ESTADO</t>
  </si>
  <si>
    <t>B1500000485,486,,496,534 Y 535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</si>
  <si>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</si>
  <si>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</si>
  <si>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</si>
  <si>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</si>
  <si>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</si>
  <si>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</si>
  <si>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</si>
  <si>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</si>
  <si>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B1500000267</t>
  </si>
  <si>
    <t>B1500000114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</si>
  <si>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</si>
  <si>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</si>
  <si>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</si>
  <si>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</si>
  <si>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</si>
  <si>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</si>
  <si>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</si>
  <si>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</si>
  <si>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</si>
  <si>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MBE COMUNICACIONES, SRL.</t>
  </si>
  <si>
    <t>FRECUENCIAS DOMINICANAS</t>
  </si>
  <si>
    <t>B1500000118</t>
  </si>
  <si>
    <t>VEARA MEDIA SRL</t>
  </si>
  <si>
    <t>CT-930138</t>
  </si>
  <si>
    <t>COMPRA DE MOTOCICLETAS</t>
  </si>
  <si>
    <t>ECO MOTORS</t>
  </si>
  <si>
    <t>F1000270677 Y 0512</t>
  </si>
  <si>
    <t>INSUMOS MEDICOS</t>
  </si>
  <si>
    <t>PROMESE-CAL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</si>
  <si>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</si>
  <si>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</si>
  <si>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</si>
  <si>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</si>
  <si>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ESTADO</t>
  </si>
  <si>
    <t xml:space="preserve">MONTO PENDIENTE </t>
  </si>
  <si>
    <t xml:space="preserve">MONTO PAGADO HASTA LA FECHA </t>
  </si>
  <si>
    <t>FECHA FINAL DE LA FACTURA</t>
  </si>
  <si>
    <t>MONTO DE FACTURADO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</si>
  <si>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</si>
  <si>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</si>
  <si>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</si>
  <si>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</si>
  <si>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</si>
  <si>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</si>
  <si>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</si>
  <si>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Relación Pagos a Proveedores al 30 Noviembre 2022</t>
  </si>
  <si>
    <t>DEPARTAMENTO DE CONTABILIDAD GENERAL</t>
  </si>
  <si>
    <t>MINISTERIO DE OBRAS PUBLICAS Y COMUNICACIONES</t>
  </si>
  <si>
    <t>B1500005476</t>
  </si>
  <si>
    <t>B1500000635 Y 640</t>
  </si>
  <si>
    <t>15/3/3/2023</t>
  </si>
  <si>
    <t>D´TEC DEFENSA &amp; TECNOLOGIA, SRL</t>
  </si>
  <si>
    <t>ARTICULOS DE DEFENSA</t>
  </si>
  <si>
    <t>DIRECCION GENERAL DE LA INDUSTRIA MILITAR DE LAS FUERZAS ARMADAS</t>
  </si>
  <si>
    <t>INDUMENTARIAS</t>
  </si>
  <si>
    <t>B1500000065</t>
  </si>
  <si>
    <t>RENTERIA MONTERO PEÑA</t>
  </si>
  <si>
    <t>B1500000079</t>
  </si>
  <si>
    <t>SERVICIOS INFORMATIVOS NACIONALES NOTICIAS SIN, SRL</t>
  </si>
  <si>
    <t>B1500000390</t>
  </si>
  <si>
    <t>TRAX ENTERPRISES, SRL</t>
  </si>
  <si>
    <t>ANTICIPO 20% OC/4383-1</t>
  </si>
  <si>
    <t>B1500000260</t>
  </si>
  <si>
    <t>MOBILIARIOS</t>
  </si>
  <si>
    <t>GRUPO HILARIO FINO SRL</t>
  </si>
  <si>
    <t>B1500000117 Y 120</t>
  </si>
  <si>
    <t>SANTO DOMINGO MOTORS COMPANY, S.A.</t>
  </si>
  <si>
    <t>B1500023401,23362,397,357. 23528 Y 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</si>
</sst>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9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Times"/>
      <family val="1"/>
    </font>
    <font>
      <b/>
      <sz val="11"/>
      <color theme="0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6"/>
      <color theme="1"/>
      <name val="Roboto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2" fillId="0" borderId="0" xfId="0" applyFont="1" applyAlignment="1">
      <alignment horizontal="center" wrapText="1"/>
    </xf>
    <xf numFmtId="43" fontId="3" fillId="0" borderId="0" xfId="2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2" fillId="0" borderId="0" xfId="2" applyFont="1" applyAlignment="1">
      <alignment horizontal="center"/>
    </xf>
    <xf numFmtId="43" fontId="0" fillId="0" borderId="0" xfId="2" applyFont="1"/>
    <xf numFmtId="43" fontId="0" fillId="0" borderId="0" xfId="2" applyFont="1" applyAlignment="1">
      <alignment horizontal="center"/>
    </xf>
    <xf numFmtId="43" fontId="2" fillId="0" borderId="0" xfId="0" applyNumberFormat="1" applyFont="1" applyAlignment="1">
      <alignment horizontal="center" wrapText="1"/>
    </xf>
    <xf numFmtId="43" fontId="0" fillId="0" borderId="0" xfId="0" applyNumberFormat="1"/>
    <xf numFmtId="43" fontId="2" fillId="0" borderId="0" xfId="0" applyNumberFormat="1" applyFont="1" applyAlignment="1">
      <alignment horizontal="center"/>
    </xf>
    <xf numFmtId="43" fontId="5" fillId="2" borderId="1" xfId="2" applyFont="1" applyFill="1" applyBorder="1"/>
    <xf numFmtId="43" fontId="5" fillId="2" borderId="1" xfId="1" applyFont="1" applyFill="1" applyBorder="1"/>
    <xf numFmtId="0" fontId="6" fillId="2" borderId="2" xfId="0" applyFont="1" applyFill="1" applyBorder="1" applyAlignment="1">
      <alignment horizontal="center" wrapText="1"/>
    </xf>
    <xf numFmtId="43" fontId="7" fillId="0" borderId="0" xfId="0" applyNumberFormat="1" applyFont="1"/>
    <xf numFmtId="14" fontId="0" fillId="0" borderId="0" xfId="0" applyNumberFormat="1"/>
    <xf numFmtId="43" fontId="3" fillId="0" borderId="0" xfId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9" fontId="3" fillId="0" borderId="0" xfId="0" applyNumberFormat="1" applyFont="1" applyAlignment="1">
      <alignment wrapText="1"/>
    </xf>
    <xf numFmtId="14" fontId="0" fillId="3" borderId="0" xfId="0" applyNumberFormat="1" applyFill="1"/>
    <xf numFmtId="0" fontId="2" fillId="3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14" fontId="2" fillId="3" borderId="0" xfId="0" applyNumberFormat="1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9" fontId="3" fillId="3" borderId="0" xfId="0" applyNumberFormat="1" applyFont="1" applyFill="1" applyAlignment="1">
      <alignment wrapText="1"/>
    </xf>
    <xf numFmtId="0" fontId="0" fillId="3" borderId="0" xfId="0" applyFill="1"/>
    <xf numFmtId="0" fontId="3" fillId="3" borderId="0" xfId="0" applyFont="1" applyFill="1" applyAlignment="1">
      <alignment horizontal="center" wrapText="1"/>
    </xf>
    <xf numFmtId="43" fontId="7" fillId="3" borderId="0" xfId="0" applyNumberFormat="1" applyFont="1" applyFill="1"/>
    <xf numFmtId="0" fontId="3" fillId="3" borderId="0" xfId="0" applyFont="1" applyFill="1" applyAlignment="1">
      <alignment wrapText="1"/>
    </xf>
    <xf numFmtId="14" fontId="0" fillId="4" borderId="0" xfId="0" applyNumberFormat="1" applyFill="1"/>
    <xf numFmtId="0" fontId="2" fillId="4" borderId="0" xfId="0" applyFont="1" applyFill="1" applyAlignment="1">
      <alignment horizontal="center"/>
    </xf>
    <xf numFmtId="43" fontId="3" fillId="4" borderId="0" xfId="1" applyFont="1" applyFill="1" applyAlignment="1">
      <alignment horizontal="center"/>
    </xf>
    <xf numFmtId="43" fontId="8" fillId="4" borderId="1" xfId="1" applyFont="1" applyFill="1" applyBorder="1" applyAlignment="1">
      <alignment horizontal="center" vertical="center"/>
    </xf>
    <xf numFmtId="14" fontId="2" fillId="4" borderId="0" xfId="0" applyNumberFormat="1" applyFont="1" applyFill="1" applyAlignment="1">
      <alignment horizontal="center" wrapText="1"/>
    </xf>
    <xf numFmtId="14" fontId="3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 wrapText="1"/>
    </xf>
    <xf numFmtId="9" fontId="3" fillId="4" borderId="0" xfId="0" applyNumberFormat="1" applyFont="1" applyFill="1" applyAlignment="1">
      <alignment wrapText="1"/>
    </xf>
    <xf numFmtId="0" fontId="3" fillId="4" borderId="0" xfId="0" applyFont="1" applyFill="1" applyAlignment="1">
      <alignment wrapText="1"/>
    </xf>
    <xf numFmtId="43" fontId="3" fillId="3" borderId="0" xfId="2" applyFont="1" applyFill="1"/>
    <xf numFmtId="14" fontId="3" fillId="3" borderId="0" xfId="0" applyNumberFormat="1" applyFont="1" applyFill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9" fillId="0" borderId="0" xfId="0" applyFont="1" applyAlignment="1">
      <alignment wrapText="1"/>
    </xf>
    <xf numFmtId="43" fontId="3" fillId="3" borderId="0" xfId="0" applyNumberFormat="1" applyFont="1" applyFill="1" applyAlignment="1">
      <alignment wrapText="1"/>
    </xf>
    <xf numFmtId="0" fontId="2" fillId="5" borderId="0" xfId="0" applyFont="1" applyFill="1" applyAlignment="1">
      <alignment horizontal="center"/>
    </xf>
    <xf numFmtId="43" fontId="3" fillId="5" borderId="0" xfId="1" applyFont="1" applyFill="1" applyAlignment="1">
      <alignment horizontal="center"/>
    </xf>
    <xf numFmtId="43" fontId="3" fillId="5" borderId="0" xfId="1" applyFont="1" applyFill="1"/>
    <xf numFmtId="14" fontId="2" fillId="5" borderId="0" xfId="0" applyNumberFormat="1" applyFont="1" applyFill="1" applyAlignment="1">
      <alignment horizontal="center" wrapText="1"/>
    </xf>
    <xf numFmtId="14" fontId="3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3" fontId="3" fillId="5" borderId="0" xfId="0" applyNumberFormat="1" applyFont="1" applyFill="1" applyAlignment="1">
      <alignment wrapText="1"/>
    </xf>
    <xf numFmtId="0" fontId="3" fillId="5" borderId="0" xfId="0" applyFont="1" applyFill="1" applyAlignment="1">
      <alignment wrapText="1"/>
    </xf>
    <xf numFmtId="14" fontId="2" fillId="0" borderId="0" xfId="0" applyNumberFormat="1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  <xf numFmtId="43" fontId="2" fillId="0" borderId="0" xfId="1" applyFont="1" applyAlignment="1">
      <alignment horizontal="center" wrapText="1"/>
    </xf>
    <xf numFmtId="0" fontId="2" fillId="0" borderId="0" xfId="0" applyFont="1" applyAlignment="1">
      <alignment wrapText="1"/>
    </xf>
    <xf numFmtId="0" fontId="10" fillId="3" borderId="0" xfId="0" applyFont="1" applyFill="1" applyAlignment="1">
      <alignment horizontal="center"/>
    </xf>
    <xf numFmtId="43" fontId="2" fillId="3" borderId="0" xfId="1" applyFont="1" applyFill="1" applyAlignment="1">
      <alignment horizontal="center" wrapText="1"/>
    </xf>
    <xf numFmtId="1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43" fontId="2" fillId="0" borderId="0" xfId="1" applyFont="1" applyAlignment="1">
      <alignment horizontal="center"/>
    </xf>
    <xf numFmtId="0" fontId="11" fillId="0" borderId="0" xfId="0" applyFont="1" applyAlignment="1">
      <alignment wrapText="1"/>
    </xf>
    <xf numFmtId="43" fontId="2" fillId="5" borderId="0" xfId="1" applyFont="1" applyFill="1" applyAlignment="1">
      <alignment horizontal="center" wrapText="1"/>
    </xf>
    <xf numFmtId="14" fontId="2" fillId="5" borderId="0" xfId="0" applyNumberFormat="1" applyFont="1" applyFill="1" applyAlignment="1">
      <alignment horizontal="center"/>
    </xf>
    <xf numFmtId="43" fontId="2" fillId="5" borderId="0" xfId="1" applyFont="1" applyFill="1" applyAlignment="1"/>
    <xf numFmtId="0" fontId="2" fillId="5" borderId="0" xfId="0" applyFont="1" applyFill="1" applyAlignment="1">
      <alignment horizontal="left" wrapText="1"/>
    </xf>
    <xf numFmtId="0" fontId="2" fillId="5" borderId="0" xfId="0" applyFont="1" applyFill="1" applyAlignment="1">
      <alignment wrapText="1"/>
    </xf>
    <xf numFmtId="0" fontId="12" fillId="0" borderId="0" xfId="0" applyFont="1"/>
    <xf numFmtId="49" fontId="16" fillId="8" borderId="17" xfId="0" applyNumberFormat="1" applyFont="1" applyFill="1" applyBorder="1" applyAlignment="1">
      <alignment horizontal="center" wrapText="1"/>
    </xf>
    <xf numFmtId="49" fontId="16" fillId="5" borderId="8" xfId="0" applyNumberFormat="1" applyFont="1" applyFill="1" applyBorder="1" applyAlignment="1">
      <alignment horizontal="left" wrapText="1"/>
    </xf>
    <xf numFmtId="0" fontId="16" fillId="9" borderId="20" xfId="0" applyFont="1" applyFill="1" applyBorder="1" applyAlignment="1">
      <alignment horizontal="center" wrapText="1"/>
    </xf>
    <xf numFmtId="0" fontId="16" fillId="10" borderId="21" xfId="0" applyFont="1" applyFill="1" applyBorder="1" applyAlignment="1">
      <alignment horizontal="center" wrapText="1"/>
    </xf>
    <xf numFmtId="0" fontId="10" fillId="7" borderId="18" xfId="0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15" fillId="7" borderId="18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 wrapText="1"/>
    </xf>
    <xf numFmtId="0" fontId="16" fillId="7" borderId="0" xfId="0" applyFont="1" applyFill="1" applyAlignment="1">
      <alignment horizontal="center" wrapText="1"/>
    </xf>
    <xf numFmtId="0" fontId="16" fillId="7" borderId="18" xfId="0" applyFont="1" applyFill="1" applyBorder="1" applyAlignment="1">
      <alignment horizontal="center" wrapText="1"/>
    </xf>
    <xf numFmtId="0" fontId="15" fillId="7" borderId="16" xfId="0" applyFont="1" applyFill="1" applyBorder="1" applyAlignment="1">
      <alignment horizontal="center"/>
    </xf>
    <xf numFmtId="0" fontId="15" fillId="7" borderId="15" xfId="0" applyFont="1" applyFill="1" applyBorder="1" applyAlignment="1">
      <alignment horizontal="center"/>
    </xf>
    <xf numFmtId="0" fontId="15" fillId="7" borderId="14" xfId="0" applyFont="1" applyFill="1" applyBorder="1" applyAlignment="1">
      <alignment horizontal="center"/>
    </xf>
    <xf numFmtId="43" fontId="14" fillId="6" borderId="11" xfId="1" applyFont="1" applyFill="1" applyBorder="1" applyAlignment="1">
      <alignment horizontal="center" vertical="center" wrapText="1"/>
    </xf>
    <xf numFmtId="43" fontId="14" fillId="6" borderId="6" xfId="1" applyFont="1" applyFill="1" applyBorder="1" applyAlignment="1">
      <alignment horizontal="center" vertical="center" wrapText="1"/>
    </xf>
    <xf numFmtId="43" fontId="14" fillId="6" borderId="10" xfId="1" applyFont="1" applyFill="1" applyBorder="1" applyAlignment="1">
      <alignment horizontal="center" vertical="center" wrapText="1"/>
    </xf>
    <xf numFmtId="43" fontId="14" fillId="6" borderId="5" xfId="1" applyFont="1" applyFill="1" applyBorder="1" applyAlignment="1">
      <alignment horizontal="center" vertical="center" wrapText="1"/>
    </xf>
    <xf numFmtId="43" fontId="13" fillId="6" borderId="9" xfId="2" applyFont="1" applyFill="1" applyBorder="1" applyAlignment="1">
      <alignment horizontal="center" vertical="center" wrapText="1"/>
    </xf>
    <xf numFmtId="43" fontId="13" fillId="6" borderId="4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43" fontId="14" fillId="6" borderId="10" xfId="2" applyFont="1" applyFill="1" applyBorder="1" applyAlignment="1">
      <alignment horizontal="center" vertical="center" wrapText="1"/>
    </xf>
    <xf numFmtId="43" fontId="14" fillId="6" borderId="5" xfId="2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center"/>
    </xf>
    <xf numFmtId="0" fontId="17" fillId="7" borderId="23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left" wrapText="1"/>
    </xf>
    <xf numFmtId="0" fontId="16" fillId="7" borderId="0" xfId="0" applyFont="1" applyFill="1" applyAlignment="1">
      <alignment horizontal="left" wrapText="1"/>
    </xf>
    <xf numFmtId="0" fontId="16" fillId="7" borderId="18" xfId="0" applyFont="1" applyFill="1" applyBorder="1" applyAlignment="1">
      <alignment horizontal="left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FBA72E8A-3A6D-48EC-9BBD-08949C31E23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B2710CA4-6864-44F0-BE1D-9B6296FEC69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290E2496-52DF-4950-8B09-21577EB078D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A66B9DFC-ACF8-4934-8A9F-861740782C7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0378EB18-3E54-4E2D-A84C-B2A9203E4B3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C79163C-6031-4415-A4D0-61707B1115C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38A7719-FB14-4CEE-A884-106860D564B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71EFEAD-5F0B-4DB6-831A-D1BDD3271D5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63CCE15B-0E08-4985-B040-99669038157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BC9DFD47-D237-4A00-A83F-243BAC66623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EAC77BB3-9F41-4D8B-B0F4-F07EF3CD762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EFE67E64-CF2A-40C9-AE4C-623FE2C0A59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7C3A638B-3618-456A-8198-86F0040BA87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DCFBE036-20EB-4083-80F2-4041047B5F5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A87024F-D854-4ABF-9BFA-E5BC6181BF3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9134AE5D-4A0B-4F88-B40F-39E55EA49B0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21049E25-47E3-4EBF-97F2-C7EA8DCBF98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6DE51CBC-3671-4F63-9458-77AA539D2F8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A3CCB794-48DC-4FAA-8D01-C0BF2B8DB78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41E98A01-CD1C-44FD-BC7F-420396296A9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18EAE78A-3551-428A-A14A-AB067D7C562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2EDC53C6-CDF8-40E7-A321-09EBF3409C5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90E0A186-760D-42EC-962E-F7C37DA2787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45DA2AED-AA7F-413D-AE2C-5851BC99EA2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23EB4279-AE2F-4676-8D74-B6E03F9C3D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6EF9E5DB-0C80-4CBA-A39F-4009F7C06F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F83AE631-1E9F-4699-AE7A-93CB22C5CF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4079D627-F0C5-45C4-B592-817B1DE225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2421153F-4A43-419F-93B4-73E18A69CF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7243A50A-0F43-408D-BBA5-F09438B7C0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C0D3DC11-40D3-4399-81A2-0D30D4E5F5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6B50F11F-616B-4BDB-8752-4EA2CF0928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F4F1BF3A-04CE-4CBC-BD67-4EA79DEC8E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93CB9597-04E6-4AC8-BF3C-CD1D9E5C97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72E15D62-3D77-4404-8331-95609DD089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E70AD77-7AA9-4300-A7D7-15DB5BF977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0E96B1A5-77D6-42EF-8AC2-9798EADE1F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77A77214-9230-4F25-BF69-BB0F8F0CFB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B939F419-0DE9-4DC2-8693-FD2C40DF0D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767AB933-43DA-4DDD-A51A-101E0BFD39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0DFCFE1A-E473-4A24-B9F5-FD7CD85F7A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BA4640D1-F879-4F22-A425-E892560E2D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E6396912-89D4-4E7F-828E-08B296B117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0EBE1F2D-3006-418F-8481-7263CA38B9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BF0A3150-1D2E-4C15-AB57-580A0FBC63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8DF24C0B-CA8E-4FE5-9D29-8E57670963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853B3889-3631-4D3B-83C9-B9F2636629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56205B19-0963-4227-BF14-F0E7A144A8B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BA3C4D25-CBB7-41E6-BB77-AC3FBE9169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28DE2D04-28A1-4F9C-A5E6-3D1B468C54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54C807F5-B7CC-4319-B1C6-AE47C3D839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575FD5F4-DA87-4452-ABC9-E3EEF1FE00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E5FFC1B3-D967-43EB-9187-969558101C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F0CC4A5D-74A6-4853-9D33-50F6A52861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A7BB3189-E9E5-4861-9DAF-EF72294D00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7856F737-0659-4CF6-9F4B-045F665871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13D5E954-3257-4529-965C-F62BF81FE0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F5E8807A-AE9A-4006-9E29-025611B3DE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56FC30E6-8F15-4F66-A6B6-EBD8ABA43D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3C3A79AD-CAF7-4589-8F0F-D9ACCC3BA8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2758C506-F221-4B0A-9837-142C66A02A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A10CA4B5-9C98-4816-9881-20B002FFF2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925EE218-F867-4EAC-9E40-8D0F031668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F64D4F74-A1E2-4358-AE55-1DB3783484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58046674-43A6-497A-BB5A-569530BDD3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A9542EB-2289-4B60-994F-9A5BF271F6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570C8291-0E4B-4E0F-A479-B79DC08206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DBEA7180-C813-4346-B7DE-0C1C600798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50DE88BB-C12B-41CC-BFB1-B8B8569C171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C9C46ECA-FF85-480C-83D2-CCD47A7F787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E408CD0D-7466-493C-90B0-C1AFBBB17DA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CFAEC8E8-4324-4DF0-AEA9-E5421A2DDE0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7A5732ED-3853-407A-A5AA-A1CA38C0EBC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AB76803-90D7-4C73-8555-4D5A1983774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08502BF0-B43E-4B38-BAF1-EDED49DC2B9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7E2F0C17-88FB-4D72-B9B3-6E7173B9341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4DBA5FAA-E43F-4A78-B09D-82445C79D82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D89D6A6D-B80C-4FCF-B3E6-58BA0CDE43D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93E9A5BB-926A-463C-90DE-F150201A6D6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98CF6201-FA05-4552-BF94-97C2FBEFF63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8F980395-7BDE-4354-99BF-5A356D4EDCF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C7661F38-0324-4E98-BA62-D7D5DBB7C82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CCD0FD86-4A19-4A29-8366-84D87118FC0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C7FD17F7-B6D0-4189-869D-968052B89DD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397CA87C-3824-4663-8CFD-B3FC167D515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8C4C5B58-F9C8-4CC3-B313-A228807D362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245CB8DC-13BB-4173-A107-0F557938316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EAC0410D-3E57-41F5-A859-00125F85CAC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B7F7F452-80D1-48B5-8AD9-F20FEF03DC1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35564CA0-C099-4089-B91A-FC92E83BD25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C37F025A-9FD1-4D89-9F56-F06898A2211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72A5A5E9-7FAA-4509-A406-8AA02F9EAC1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68D33C56-5468-4A69-B3C0-9691792DD3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E558546B-BD99-4974-90AB-1FD4AF2091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82316B6A-CA37-4882-AF3D-42FAE326AF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98BE548B-C698-404C-8490-264B1A29B1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CDB9D910-9BDE-42DF-8DEA-458751326F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743BA493-FD76-4DDB-9B5D-136021841B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B7042D30-CA76-4746-869E-E147F9CF2D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055C4809-EC8A-426B-9C5C-74C1C602FF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F3682EFC-C617-4EED-9090-7DBDFB6B13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04B33F15-4C5A-4027-8362-2280E5FC0C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5CC188C0-83AB-4FED-8FF4-993197CE74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77A011B7-59F1-4A75-BEDB-DFFE1D733A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A94EFE5D-8926-481D-A1DF-1845C93815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28B4F931-B917-4286-85E1-6D2ED45566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7AD1D76F-ACCA-4C4B-BDE9-894ADA56A7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00FE8850-C582-4687-8A0A-93E4862E92F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BF83FB8E-E8AA-4390-B193-DEE7F37FDE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CF18F801-74E9-4F4B-BFCB-E6166948F9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4C55C8E1-14F0-4140-9110-BAC135DBE9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9EA3A463-683F-465C-9C35-EE01454145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DFDC1A04-B3C9-4327-8DE6-D48BD3A30C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DD9C525B-CBD6-43AD-B7F4-065F1948D8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A26200E7-1082-4B22-A29F-7CF338ADD9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296F2E1D-E0BA-4DAC-A729-0ADC254EA2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28796BFF-2750-449E-8A89-AB0DDE0E3C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FCEF4CAB-F431-4B9B-A5B0-06596FA235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D0E2F9DF-3056-46DC-B7B0-EF35C41E17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7016EE61-5123-4AA3-95C2-FF4B75D6A4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340B2A7E-376F-46ED-8577-32009A27AC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EB782609-8832-45DE-BA5D-602E481A06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CF208633-8E44-4151-AB59-7D1C66B2D7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16393A06-12D0-4BFF-B763-A363F48CFE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0C740EED-D0D2-4813-815D-53E6BB400B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96DF0805-E1C8-42EE-A980-4DAE027B42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3C6701D2-B564-4516-AAB3-70CDBCEA6B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E76D3815-E084-4AD1-87B1-5F68EBD11B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950F39E0-EE4A-42A5-A0B1-8F0B3C870D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1F2A5D64-5119-4474-AFAF-97FDA04032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4CF1CE5B-BB9F-4823-998B-33D345B5F4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F9C3775D-E504-4487-86EF-45658940A2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18FF771D-2BE2-4380-8228-A3D3C400BD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2B8CCCBA-1F58-4A1F-BE2F-E6FE722F5E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7DE6B8A2-EF60-4019-802A-78DB085EA3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31FAC714-A922-4968-B7FE-B3597AB3E5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8A114F82-A4A7-4C33-9FA7-F99A5B55A5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A0377EC2-0D09-4737-B948-4E200C7072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ED167ACD-27DE-405C-BD94-2FCA09A42A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C8C8908B-7E8D-4181-AD68-0A8E9279FA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2F5F73D4-FDF8-4883-8D5E-73349DFAA5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0376F8F8-24FC-4C2F-9CE0-480C2CC8E4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E7CE11DA-0CD6-4007-89E5-D3AF79D6C9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3960880C-FEFC-46A0-AE98-C39F93E839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617485A1-0773-4AE7-8151-BA2DBDA646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51A43AEA-606E-4859-A7A7-3B36511619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AC27B297-1B2C-44B3-8C7B-9E277DFDF0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1D0E1D35-98CE-487A-A350-00799236D9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0F62AAC5-03A3-4299-8766-0E2F66FDF6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34B70571-2A9E-4892-938E-6D8046FE3E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2FE92B9C-7A61-48AA-932C-8032163B3E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E112420B-44EF-4FFE-9FE3-91C910125E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6344BBA7-09E9-4FD3-A2A5-6A0D58570BF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5C915135-8053-4EB8-9DF5-75613ACF12C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F6BB2214-B6A7-4669-A5F1-1B0AD6EE097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9FCAE68-443F-4CE0-BCC2-8ECD1E9C779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D064A5EC-F286-4C94-AD8C-8DE7F594A00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BA20C718-CC4E-405D-90AD-24F0DE15A3B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578C8512-FAA9-4B5B-86F8-06EB70CF5FA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40B006EA-D333-48C3-B4DD-3C1A756255C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1CFD6D2A-7DAB-4D02-9321-7DE21758EC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23BA5BBC-4D72-4994-961E-19465094BE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85A7176A-7E50-43AB-B023-E49A474642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6C587591-C95E-4E2B-94CE-8F8915A0A6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4E811F3B-BD42-48A3-9CDC-BE2A8E1C67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864448B1-933D-4810-B7C6-4C54BDED85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1F50532A-6E0B-475F-9B35-5F190322D1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38455634-A6E6-4F50-AD84-CBAAEE2F63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CA93E742-E542-4593-B5AB-44E5C710F76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D90C78DD-C508-4B5C-BCB0-2B3E8A3EC2B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A20A8E62-DB53-428D-9F45-07E9B595D14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15B3E691-3EA8-4F15-98BB-83D89F48C63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9F7CFEE5-C3F8-4E08-8E61-D04CA1D8DC9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F793B654-EDEB-412F-85C0-18C693F211C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E78CB84A-F2B9-4B98-8C71-C86CD21FF0B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2C824520-58AC-4D69-A249-C7227A1370D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A2E8569F-1D81-4B88-98C7-33B9F4B6E7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07D8439A-34D3-42F9-A571-73C8E4A92E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76691C5F-9445-4E97-BF8F-907528BAEA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5E0F1F4D-6A15-4D80-9AE6-FC11585531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A53C4DC6-069D-4A91-86CD-492782A888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49E46156-241F-42FE-BA79-98C347C7C7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6E6873F8-E6DE-45E8-AB43-77D6FF4811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E010805A-B96B-411E-A801-7D1711A40B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8877E985-04BE-4283-8CFA-55AC4EE190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CD21EAAE-2A9A-44AA-8DDF-2FF53D6939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1AF9995E-ED44-43A5-80A0-D6864982EB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A661746F-013C-42BE-AEB6-D0BDBCBE47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16E4EF67-F918-4189-ACA6-F965994032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B06E9483-8584-48B5-B119-D626F3E40F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789634D7-2437-437A-9784-FAA7220FF1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39FE2F21-2483-4574-8E86-59F5E7BD3D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F8A01085-7FCC-4CC4-93FF-B4D5ED7E61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658DD757-F2A3-45DF-A9AB-11F2803A1B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B33F476F-2BD5-408C-852D-87AA082C0F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6ABF45AF-5334-4E27-A508-B231F77386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10AA96A6-4F52-4E6F-959C-D842E647F0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3E8547ED-F736-45A4-B261-553DE84DA6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8BE1FD3F-60FB-4947-A485-ECB707F82A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A99AAE8B-C9A8-4632-A504-CA495FF252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87F60A78-0622-4B44-AA96-78D58671C3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4485B09B-32B1-4A1A-A7AC-AE9E77785F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E08B6345-32A3-4EB7-9807-2BAFC83A04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99E33F5-AC2D-4791-A8FF-1597890A90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630B020C-9FE3-4403-B34E-B3226514BF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71553008-19B1-4B25-B879-574ADD2A92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2DA2B06B-BE8A-4943-A736-0FD9EABAAC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6C8662A6-7EB4-4AC6-8352-769FC7AB3C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2ACF266A-CC5D-46A3-8BBA-4C2D1ED9DD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F104C03E-2B61-440D-A4C7-8231F49650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8EA465BF-D1E8-403F-A6F4-BBC2AFA837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77BA5BF5-E62A-4B22-A8F1-6AC95E1BDA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7ADBAC10-E237-410A-B959-829C942DDA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AAEAE77B-A881-40AC-8FC0-F45F5A590E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C82F690C-8330-4253-A881-63C69E2AD8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58599A85-99AF-43B8-80E4-AC732D4D0B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E4C6C2DE-9C14-4132-BEF6-D9EAE67C7B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8A542271-40D0-4DB5-BEF3-AC81B01700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BF4148E9-A85B-47E6-A25C-017CAB43D3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6874ACE5-C8D8-425C-B6E6-556D25E4BC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A6786A0D-F405-466A-8A01-0F8151DEED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52DC9E46-772E-4582-9585-67F604E67D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9570DB88-E5EB-4C81-BF3B-EB238B0503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B9FABAB3-67A7-486E-94DF-E5B1698211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359C5A22-DF6A-41EF-A8BD-E4DF009838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2DF9AACD-3611-4BD6-981E-47715E6B1B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6DC342F2-1794-421F-AE07-2673107981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543D5DA6-8A73-4B78-ABF1-B93BBBCFB1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78A97F86-2981-4ABE-9437-58059D00FD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50D42C58-BBDE-436E-8114-E95736EC4E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2519EFA1-4B64-432B-8543-9BA1F5E6BC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40FAB801-62AC-4C36-AD53-F1BC9C98C2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23D6B39B-2B94-44AD-8987-74F9422D09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469294AB-0637-4389-B345-CFCD353E07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9940426C-F781-49A2-AAB5-A5BD47C506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BBD7BDB5-1426-4802-BDBE-81FC1A6636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6F416CC5-CAA4-48EC-B793-C4DFC2E6BA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14B0ADBB-B486-4F72-BEB9-308B5ED32D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CAD87DB5-21BC-43F4-B29D-BADDA80129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20E18BCF-560F-45AB-AE36-B22AC418B4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E529B574-7716-4766-A5DC-FBFE6FD2FE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74BA9A24-DCEE-43E5-8E09-613FFE9DFB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2425FC68-7705-4549-A659-C335B435DC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B308E585-7E98-4D0C-A06C-197A5732AA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1084B8AA-8354-4486-BA83-C384E46BE8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42CCC499-8A56-4E58-975D-5945DF9B7C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D20D73AD-5EDE-4BD7-9569-C7453BE1E7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803DC31B-748A-4611-97EF-14A738D0D0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A03D2B9B-13BD-48A7-BC9E-3D81F029F0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B8772D4C-EC8D-4790-AFF3-6E212CE29A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95E589A6-C5DF-4305-A6D9-D5B0BC582E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6427EAF7-9A11-4DA6-9F40-E850F333D0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92E31976-EF2E-4B2A-ABA9-471078F446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639066AF-CBCC-46B1-A829-24204AAD85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47B9ED0B-6791-4140-8299-71451C46D9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5D4E3DDA-681E-492C-AD9F-DD77415559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AAB5F11A-B235-4825-B74E-FD5BF61D6F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5C318903-D90A-4C56-9D6E-906B13582B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EC07B5AE-F7E1-4FB8-A819-7DE8CFEFC8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7918A450-BDD9-44CA-B489-D08619F9AC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90AFEFAE-EE4C-4C01-8EF1-9F46ECEFB4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759EFEC9-1F88-4AD4-8DAA-836B55A199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430C6677-9ABF-4411-A357-27E2A9BD29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B94E23D1-7AC2-4F5E-B65B-73C1A5D5BA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E73D0CF7-C729-45A9-954C-BC043115D6C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EC3A7310-AD03-4CFE-BC9E-51F7D224F01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3F47A4E3-19A9-4BB0-A2A6-05360FEA096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780251ED-7872-49BB-8C75-CD08557559A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BF0EA499-5B47-4CB5-B11C-2FA44B8EEC6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7DC5EAA5-7BD3-47A2-9014-42C0FA5D2E4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E8E6780B-9902-43EA-B40E-C5E483352FE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51BBFDAD-13BD-448C-9224-AFF240E67F2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59A4A3E0-CDA7-4225-8508-41A165DE44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35F8907D-9BD3-4417-A929-F2E95314B1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BF8131B3-65EC-45E0-BA9B-188927C0A7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EEF177F1-F7A8-47FC-857C-C79EFB9560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B3023EE7-1C1A-41D5-BFF1-AB4045DF8A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3C2B6988-17AC-454F-83C5-4203E6992A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1D4ECB52-9040-4F54-8758-C334ABA11D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9917591F-1A41-4D7B-8F9A-9C29289214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CDD3F704-4329-49A9-B50C-84267E168D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1B20B191-205C-4CB8-A295-C90BFEC390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8664E547-5DEA-4CB2-A6CE-17CDD4309E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657E8674-4261-4937-8817-CEA6162C28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A6A2B1B5-F4E5-4F96-8974-230FBED2B7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DC024151-703B-4174-BA8E-47EF9782C8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A9129E2F-B90F-4C35-B149-4333530691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3BC6D615-EC54-4600-824B-669F67EA58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00D7FAC7-EC8C-465A-ADE3-9C1864B44C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A4E92513-FB01-4301-BA74-7E02C2BDD9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74BE9A1D-310D-4F25-9CF4-B8DA554E1B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FC76EE40-23BE-49E9-8741-8D8FBEB190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949791FD-165E-4C0D-8712-4E61C0CA7B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2C6B9762-DA05-46B6-8E1C-5DE6082EB1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818404E3-EAE4-4B4E-A459-9B6CDD250D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3038CB7F-256B-4A9D-ADBF-52F2FE666C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CE1F0661-A0CC-4097-B184-B171CC1F0F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0B1464CB-E908-4294-B2F2-CDD035D613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2E1B2D28-E77D-4C1D-9411-0A0158922C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540A67CD-9E55-4769-A938-A94C18AF2A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102BAD1C-68E0-4C04-983A-949B63560F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1DDCC671-067A-4428-8EFB-2117588CE5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829A6BDD-6062-4C83-BD73-75A0D36F82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7AC00E54-F32A-42A4-B14B-EA65E2B208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82B51474-E010-4CFE-98EA-98CEB45122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D80ECCEB-0249-40A3-8548-8C860F9760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1DECFAB1-7B1D-4CC7-A217-68DA05CA3B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D9FB6BA8-DAC1-4E3A-B902-A4AC46AE64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A25CEC29-1DCC-4E7B-9D6E-11E3CA3AEA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AF19522B-04C8-4616-A71A-8015170DE4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78D1F102-4B5C-4985-BE87-432DB2A986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1DD45A04-B993-428F-8E0F-9669760360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51E26C9C-BE95-4F24-9BCD-4EA3935640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107509B5-F06F-4746-B7BD-1D87908095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89407F54-52BC-4DA5-B044-9C905981CA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9CD28D56-47A7-4ABF-95FA-DD14B1A893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089851A8-4CE5-4340-B0FC-B2A7EE1D97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B801773E-66BA-44A8-A18B-26C1D31501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B8FC9396-EC5C-4157-8F38-25DC5BD129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D7F50E4B-F5DD-4E5E-ADAF-331922B8F9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2AB1C067-0AEA-49B5-AC50-E94D9DF178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263468E5-1EC7-469F-BA0F-E5185DE0F3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038A5091-37B1-4BA8-87F3-C0D747DB49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B0C562E4-24B3-4E2A-A8B2-58D8898F99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8B166B71-D33F-4FF2-A2C8-E8A037E842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F65BECB3-D1C5-482E-86F5-D54C1F2CCC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F00BB9DA-58C8-4E49-B9C5-4C839B6FD4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0C534EF2-818F-4688-B9E8-9F7C5278DF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1CE93084-CA42-4C65-8EE0-9C6B513A4D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BE5CB05A-B3C1-4B1D-B451-4989BD1029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D01B7018-6E0A-4051-97C1-089FE9B889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C17F698D-960D-4899-AD74-7D42C83B4D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BF5BABD5-8950-4152-A2AB-73FB8A9DA6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5F555B94-9B5B-40FC-9852-03B55BF996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3A8F1EF5-6A36-480E-8397-361AC969AE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A821AD3D-AB42-4DB8-A5C5-4D58E1975C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34E85606-947C-41A8-9BDF-ECFA2BBAB2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5DD5768B-2341-4EE3-BB3A-7B49BA25CB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F069F0E5-3C99-4CD1-B756-FA4DD9E445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DB98DA7D-13C6-4D57-9E81-E99ABDF3B8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18CFF431-FD02-4E1C-A1F9-539D0D19F7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4E23F92E-DF7A-4335-8273-462DE4B7C8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EAD4B074-C1C9-4FB3-9593-1DA76E1FAC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C147BBE4-9DAE-4B00-8AF9-F5FB848B5A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8708F64A-2888-469F-AE28-A15D4965FE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130529DD-8810-4B0C-9980-A9893BCA3A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AB007869-1AE4-4121-BCDE-B4A6522EA4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54C05BB4-5951-4A44-A3B7-9F7CE5ADA2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2B44B1A9-1612-45F0-9F28-7E1129336B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CDEA8479-FF5E-4AF4-B57C-E00BE58130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6FD36048-5376-4856-91C3-305AFB3BB8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F8FA007C-FFEA-4610-9D2A-BE28DA92F4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7E4CA809-E1F1-4930-A9CC-55EB42E4F4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6EED079E-2A21-4E5B-A936-351EE13CD5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086B0AEB-0C1A-4CE7-B757-4D42BBD842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3A80B92-5228-4547-8107-74BAAAECA2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DD68FF18-EE80-4584-B7D7-C1F99F8B54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01D81333-3F28-4909-BA9C-519CBC18F2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DA111928-E8BF-4A15-9D26-68A3177794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809D25AB-CA5E-47A7-B6C2-FC922BEBBD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6465E066-5FB6-4FC1-BD74-700F1D6EE0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686FEC64-4A2D-4DAB-B518-25282FE410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CE300BEB-CC24-4C14-BC28-A8D8141EEB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D6CC623D-FCBC-43D5-980D-6784CFC0EF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2A32F4D3-F046-46D2-AE00-F450A3DAF3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052ABAC1-F4CD-4B63-B8B8-397E34C742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86D41DDC-0A0B-452C-B3C7-513F4AA965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EBBD30E0-1BEF-4B5A-B403-9BB94A5D76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74999B38-2B03-4BE9-9443-80821A533A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41F1C30B-F5D4-4D9D-8941-E0BD6C727D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51F0C308-FD5F-4F57-BBE8-6362B845C4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6D1951A9-062E-4C2A-AAE1-8B99CAEBE5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B19FE7F7-CB1B-40ED-9B23-8E3EB80AFD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8C27A367-245F-4C64-827C-5AAE6681FD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AE8DB3E8-581F-4A6C-91CB-82AB3D2B1EB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E8744E6A-88BC-40C8-9D2A-627CD4636E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8B250383-EC0C-48B8-B043-FDFCEE1A09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6DC31F47-EF1D-4B12-ACE0-242E59E438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825BD58D-8B20-496F-8FC6-736892721B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C91CA53F-0540-4F29-BC66-59CB138BCD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D715278C-FAF6-442A-A6A0-80479A6055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89BF4387-B4BD-4C44-BA1D-2DA1D5CA4F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FA4108C2-DFE0-4F65-8755-8D22F610B8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75E23288-E9A8-4B40-8D3A-E2DC0A856C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A5FEFA66-0DAB-4C82-B784-4555E7A285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E4880560-A37A-49BA-8C11-E0CDB84EB5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353FCAA2-C599-418A-A7DF-C4892D8D7F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DAE37A9D-A3E7-4F46-B935-D1D0FDD8C1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58EA1751-8E94-4602-83ED-D9503A79B0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033E2E63-55A4-45BD-9F6F-784118C105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34BF0605-4ED8-408F-9728-FA32C76F3B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6531F1F5-AC3A-4BBD-8319-FE548EC5EF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E3137CCF-30AA-4F48-BCCB-9400AD1649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32FFB476-872B-43EE-B01A-35058A69C3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9EB26EE6-0208-4E02-A4B2-3D1E43520E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B70B6552-97B0-4F9A-8F33-E0F088BDC2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0E1EEC4F-5D50-4C51-A79C-49B1D37108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4F0E976D-B438-4BC1-9D79-F44CEBC5C7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9DB344A4-80D7-499E-ADCA-36B139914F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352399F7-B4CD-42CC-B927-FDEFD4BFCB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2ED01609-89A0-4411-869F-A78913108F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1070E7FC-4714-4DEF-BE3C-2429D14F5C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AB113E73-3D1E-4462-A1EB-5FBA286323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796B12F3-295F-4A98-9D54-214FAE473F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463C4831-A3B9-4204-9818-D284C6397B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7FE746D9-0F4D-410B-B868-8BE7786DFB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6D98B6FD-3CA8-4BF5-89E6-22AC80FE1C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3298844A-C26B-41DD-A370-14EE9E819D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842BC7C9-559F-4975-9CCE-8A6B26DBEA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97B19887-C332-485C-8DAE-C5B0547182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FE1FDDF3-5B48-487B-8CF9-B4384DCF3B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DA81078A-49AD-44FC-96BF-7D20732052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63F60F80-2685-4B7B-8C93-98D7AA685A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ADC18C19-3A05-4E06-8B85-76DE40D198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62BE6243-66EB-4FFD-B8BC-9D4A2EBFFA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28D7D429-9F59-4CBE-B45B-037FE00A3D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5C1BE594-88F9-4F3C-86CE-F044583A40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CF24A7EF-ACA8-4722-9A4C-0A8A6EFC6D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C93B9606-8AD7-41EC-83CB-30E53DEEBF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4116C027-E624-44D1-A046-E9730F92FB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26BFD93B-6C27-4CA0-A4A8-BE95D69030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F3761993-D585-4772-8F48-8483730BA9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E17D050C-FFEA-4FAB-9EAD-77984F4394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3596C0CE-653C-4AC5-8B83-983DD4B3A3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3A344380-D2CB-4C81-874A-0A56087A34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3158CB53-5A69-45BC-8C58-A5A1B1FE4A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B4B329D2-6E7B-4FEC-AA5B-57EADBDFF9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25066B85-E8BA-4A74-91BF-12D368AB2A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A78AC833-3323-468C-86DA-2491854975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94F17FC2-8719-46FE-9E70-6B8F47AC75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39BC0C11-09F8-4ACB-A497-E917CAD56F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67EE7845-300B-4190-9F72-3271C48E57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CCE2F0B7-3F11-4727-94BA-B54D48EA0F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4DB1F12D-7E45-4316-85C3-63755662CE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4DC74333-22B4-4DA9-BDE8-6FA9479A17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FC0DA4E4-6A70-4FD4-92FD-4A752D2BAC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C356ACFF-A628-4456-902C-EEEA5F1647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4FD5924A-660F-4FED-87AD-010C55888F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1A6A9219-C523-4BCB-8515-6A1476F9F5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07F2A8A5-94EC-47C3-96BB-159A4B6C01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E202021F-42E7-48A4-B2EC-218AC6A8B0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960710EA-D462-4890-8C42-853C974E4F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02D37F3D-DB26-402B-9C4B-DA43536366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216D7413-6001-4468-AEA2-7151C7B535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AD85874E-4F93-45A2-948A-F6C2F8FA8F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50A91E9C-233F-4DB0-B956-5F0DE5B6AA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A7F6E718-360D-4F4A-836C-9483A3CCA8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9FAB467F-A4A3-4315-ACCC-144576F0F7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0A4A50D2-BA39-4562-A7D6-72707E80ED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5BFDD7FF-70F4-499B-9247-C916DB5923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FAF554E-B6FF-4725-AEE9-3E1A3DD904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91B3A6C2-97E5-4699-8F3E-E116B58CCA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F5AE239C-61EB-4021-9FFA-057FC91D3E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614434CC-FF72-4EB0-AA66-60400CF160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F14644F3-CFCD-428A-A545-441B397C7E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A7277C5E-4EF0-4F40-AD30-332DBCBA15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5B38BEAE-B03C-47ED-842F-5A192B4B02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29405553-B846-4417-82E0-0A3C85426E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F7AB86C7-80C3-4294-A552-CF536CB132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B4614CDC-5C33-44D9-BAB1-B81F5CD8D6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6617CA0F-01CA-4CFE-A64D-FE1FE48C1E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92DD8A03-4787-4C9B-9B5D-C26979E8CF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C7EC4D1B-6CCF-4C35-853B-6A259BE282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D6206B0A-62DD-4C97-B40A-B4D384C8B3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7339168B-B698-4D8E-8B7C-E082D1604C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FAE23C1F-F11D-45F7-A26F-8EF9957590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E543D4A5-2FCC-4EA4-ADA4-788B866A77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53CD27FC-3FDA-42DD-BA9D-1A4A81C8AA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CDBC9868-5EF6-4189-AB2C-4E6431528B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7845F933-7B92-497F-8642-7C674BE8CB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3F30D990-4689-499F-9B23-773D2F1D2A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759EB515-6F34-4F31-9E36-B7E7D349C0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610ABBDC-E668-4D44-931D-E6EB53952C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256D03ED-B32B-4646-B4F6-17235AF238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2C4176F1-1641-46CB-AADA-07467F6262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B17ACF7E-B4CD-4C05-9DDC-C37B2538B5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D1FFE049-2179-42C7-8681-768938276C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F9704D6E-24D0-4A16-92A0-07EBC48241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9ECC2757-E289-4BE1-976A-9EF6C5C91D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7EA96DEA-1D7C-486F-8643-6F5883E406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7E591138-3440-415C-9A9D-B3ABFD4B44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5D584AE1-322C-47F7-855E-4D07354F74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5FCA0459-E896-4C9D-8A1E-169B9311E5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C8C66C91-F38A-46A3-90B3-077E393516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F5C7B056-A21A-42CB-9149-19663FD467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69B1469E-AA27-45D4-A785-C252D5B88E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BC03D73C-5F81-4C81-AD7E-D5F86D6BB7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8F706EE0-2DC9-4356-B1B1-08D570E479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112B1859-6B14-485A-918C-E539D041C1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5E39CFEF-C678-4A29-8028-493E027A6E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20D4B2B5-0342-444C-A5DA-05F68D62B8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1EA51D2C-57C8-4EE0-8E63-7701C192E1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7D304D29-A9BB-4E34-A22D-F3780DC73D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1C03A79C-5295-457C-906C-E963F824C9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916EE29D-CC80-41AD-B94F-3115F38663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C821CEBD-9A7A-415E-9A13-BA4A270203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27690F32-E250-4107-A5AB-4AED71BF8A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39921A70-DA29-4102-AC12-F54B593945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E9571A2C-FCBB-4618-89AE-44BF326730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CBEAB22E-077C-44AA-A3BB-29E4B00024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1:M236"/>
  <sheetViews>
    <sheetView tabSelected="1" topLeftCell="A207" zoomScale="82" zoomScaleNormal="82" workbookViewId="0">
      <selection activeCell="A237" sqref="A237"/>
    </sheetView>
  </sheetViews>
  <sheetFormatPr baseColWidth="10" defaultColWidth="26.42578125" defaultRowHeight="15.75" x14ac:dyDescent="0.25"/>
  <cols>
    <col min="1" max="1" width="56" style="6" customWidth="1"/>
    <col min="2" max="2" width="41.28515625" style="6" customWidth="1"/>
    <col min="3" max="3" width="31.85546875" style="5" customWidth="1"/>
    <col min="4" max="4" width="19.5703125" style="5" customWidth="1"/>
    <col min="5" max="5" width="27.28515625" style="4" customWidth="1"/>
    <col min="6" max="6" width="20.5703125" style="3" customWidth="1"/>
    <col min="7" max="7" width="31.7109375" style="2" customWidth="1"/>
    <col min="8" max="8" width="30.7109375" style="2" customWidth="1"/>
    <col min="9" max="9" width="27.28515625" style="1" customWidth="1"/>
  </cols>
  <sheetData>
    <row r="1" spans="1:13" ht="20.25" x14ac:dyDescent="0.3">
      <c r="A1" s="109" t="s">
        <v>396</v>
      </c>
      <c r="B1" s="110"/>
      <c r="C1" s="110"/>
      <c r="D1" s="110"/>
      <c r="E1" s="110"/>
      <c r="F1" s="110"/>
      <c r="G1" s="110"/>
      <c r="H1" s="110"/>
      <c r="I1" s="111"/>
    </row>
    <row r="2" spans="1:13" ht="21" x14ac:dyDescent="0.35">
      <c r="A2" s="112" t="s">
        <v>395</v>
      </c>
      <c r="B2" s="83"/>
      <c r="C2" s="83"/>
      <c r="D2" s="83"/>
      <c r="E2" s="83"/>
      <c r="F2" s="83"/>
      <c r="G2" s="83"/>
      <c r="H2" s="83"/>
      <c r="I2" s="84"/>
    </row>
    <row r="3" spans="1:13" ht="20.25" customHeight="1" x14ac:dyDescent="0.3">
      <c r="A3" s="85" t="s">
        <v>394</v>
      </c>
      <c r="B3" s="86"/>
      <c r="C3" s="86"/>
      <c r="D3" s="86"/>
      <c r="E3" s="86"/>
      <c r="F3" s="86"/>
      <c r="G3" s="86"/>
      <c r="H3" s="86"/>
      <c r="I3" s="87"/>
    </row>
    <row r="4" spans="1:13" ht="21" x14ac:dyDescent="0.35">
      <c r="A4" s="82"/>
      <c r="B4" s="80"/>
      <c r="C4" s="80"/>
      <c r="D4" s="80"/>
      <c r="E4" s="80"/>
      <c r="F4" s="81"/>
      <c r="G4" s="80"/>
      <c r="H4" s="80"/>
      <c r="I4" s="79"/>
    </row>
    <row r="5" spans="1:13" s="74" customFormat="1" ht="24.75" customHeight="1" x14ac:dyDescent="0.35">
      <c r="A5" s="113" t="s">
        <v>393</v>
      </c>
      <c r="B5" s="114"/>
      <c r="C5" s="114"/>
      <c r="D5" s="114"/>
      <c r="E5" s="114"/>
      <c r="F5" s="114"/>
      <c r="G5" s="114"/>
      <c r="H5" s="114"/>
      <c r="I5" s="115"/>
    </row>
    <row r="6" spans="1:13" s="74" customFormat="1" ht="27" customHeight="1" x14ac:dyDescent="0.35">
      <c r="A6" s="78"/>
      <c r="B6" s="77" t="s">
        <v>392</v>
      </c>
      <c r="C6" s="112"/>
      <c r="D6" s="83"/>
      <c r="E6" s="83"/>
      <c r="F6" s="83"/>
      <c r="G6" s="83"/>
      <c r="H6" s="83"/>
      <c r="I6" s="84"/>
    </row>
    <row r="7" spans="1:13" s="74" customFormat="1" ht="27.75" customHeight="1" thickBot="1" x14ac:dyDescent="0.4">
      <c r="A7" s="76"/>
      <c r="B7" s="75" t="s">
        <v>391</v>
      </c>
      <c r="C7" s="88"/>
      <c r="D7" s="89"/>
      <c r="E7" s="89"/>
      <c r="F7" s="89"/>
      <c r="G7" s="89"/>
      <c r="H7" s="89"/>
      <c r="I7" s="90"/>
    </row>
    <row r="8" spans="1:13" s="74" customFormat="1" ht="26.25" customHeight="1" x14ac:dyDescent="0.35">
      <c r="A8" s="99" t="s">
        <v>390</v>
      </c>
      <c r="B8" s="101" t="s">
        <v>389</v>
      </c>
      <c r="C8" s="103" t="s">
        <v>388</v>
      </c>
      <c r="D8" s="105" t="s">
        <v>387</v>
      </c>
      <c r="E8" s="107" t="s">
        <v>386</v>
      </c>
      <c r="F8" s="107" t="s">
        <v>385</v>
      </c>
      <c r="G8" s="91" t="s">
        <v>384</v>
      </c>
      <c r="H8" s="93" t="s">
        <v>383</v>
      </c>
      <c r="I8" s="95" t="s">
        <v>382</v>
      </c>
    </row>
    <row r="9" spans="1:13" s="74" customFormat="1" ht="4.5" customHeight="1" thickBot="1" x14ac:dyDescent="0.4">
      <c r="A9" s="100"/>
      <c r="B9" s="102"/>
      <c r="C9" s="104"/>
      <c r="D9" s="106"/>
      <c r="E9" s="108"/>
      <c r="F9" s="108"/>
      <c r="G9" s="92"/>
      <c r="H9" s="94"/>
      <c r="I9" s="96"/>
    </row>
    <row r="10" spans="1:13" s="59" customFormat="1" ht="34.5" customHeight="1" x14ac:dyDescent="0.35">
      <c r="A10" s="62" t="s">
        <v>377</v>
      </c>
      <c r="B10" s="62" t="s">
        <v>376</v>
      </c>
      <c r="C10" s="23" t="s">
        <v>381</v>
      </c>
      <c r="D10" s="58">
        <v>43853</v>
      </c>
      <c r="E10" s="61">
        <v>121072.5</v>
      </c>
      <c r="F10" s="58">
        <v>43974</v>
      </c>
      <c r="G10" s="67"/>
      <c r="H10" s="61">
        <f>+E10-G10</f>
        <v>121072.5</v>
      </c>
      <c r="I10" s="60" t="s">
        <v>292</v>
      </c>
      <c r="J10" s="18"/>
      <c r="K10" s="18"/>
      <c r="L10" s="18"/>
      <c r="M10" s="18"/>
    </row>
    <row r="11" spans="1:13" s="59" customFormat="1" ht="47.25" customHeight="1" x14ac:dyDescent="0.35">
      <c r="A11" s="73" t="s">
        <v>380</v>
      </c>
      <c r="B11" s="72" t="s">
        <v>379</v>
      </c>
      <c r="C11" s="55" t="s">
        <v>378</v>
      </c>
      <c r="D11" s="70">
        <v>43861</v>
      </c>
      <c r="E11" s="71">
        <v>107932500</v>
      </c>
      <c r="F11" s="70">
        <v>43982</v>
      </c>
      <c r="G11" s="69">
        <v>84187350</v>
      </c>
      <c r="H11" s="69">
        <f>+E11-G11</f>
        <v>23745150</v>
      </c>
      <c r="I11" s="60" t="s">
        <v>292</v>
      </c>
      <c r="J11" s="68"/>
      <c r="L11" s="18"/>
      <c r="M11" s="18"/>
    </row>
    <row r="12" spans="1:13" s="59" customFormat="1" ht="50.25" customHeight="1" x14ac:dyDescent="0.35">
      <c r="A12" s="62" t="s">
        <v>377</v>
      </c>
      <c r="B12" s="62" t="s">
        <v>376</v>
      </c>
      <c r="C12" s="23" t="s">
        <v>375</v>
      </c>
      <c r="D12" s="58">
        <v>43826</v>
      </c>
      <c r="E12" s="61">
        <v>64483.45</v>
      </c>
      <c r="F12" s="58">
        <v>43948</v>
      </c>
      <c r="G12" s="67"/>
      <c r="H12" s="61">
        <f>+E12</f>
        <v>64483.45</v>
      </c>
      <c r="I12" s="60" t="s">
        <v>292</v>
      </c>
      <c r="L12" s="18"/>
      <c r="M12" s="18"/>
    </row>
    <row r="13" spans="1:13" s="59" customFormat="1" ht="21.95" customHeight="1" x14ac:dyDescent="0.35">
      <c r="A13" s="62" t="s">
        <v>374</v>
      </c>
      <c r="B13" s="62" t="s">
        <v>373</v>
      </c>
      <c r="C13" s="23" t="s">
        <v>372</v>
      </c>
      <c r="D13" s="58">
        <v>43781</v>
      </c>
      <c r="E13" s="61">
        <v>12540000</v>
      </c>
      <c r="F13" s="58">
        <v>43902</v>
      </c>
      <c r="G13" s="67"/>
      <c r="H13" s="61">
        <f>+E13</f>
        <v>12540000</v>
      </c>
      <c r="I13" s="60" t="s">
        <v>292</v>
      </c>
      <c r="L13" s="18"/>
      <c r="M13" s="18"/>
    </row>
    <row r="14" spans="1:13" s="59" customFormat="1" ht="21.95" customHeight="1" x14ac:dyDescent="0.35">
      <c r="A14" s="62" t="s">
        <v>371</v>
      </c>
      <c r="B14" s="62" t="s">
        <v>6</v>
      </c>
      <c r="C14" s="23" t="s">
        <v>370</v>
      </c>
      <c r="D14" s="58">
        <v>44034</v>
      </c>
      <c r="E14" s="61">
        <v>354000</v>
      </c>
      <c r="F14" s="58">
        <v>44157</v>
      </c>
      <c r="G14" s="67"/>
      <c r="H14" s="61">
        <f>+E14-G14</f>
        <v>354000</v>
      </c>
      <c r="I14" s="60" t="s">
        <v>292</v>
      </c>
      <c r="L14" s="18"/>
      <c r="M14" s="18"/>
    </row>
    <row r="15" spans="1:13" s="59" customFormat="1" ht="21.95" customHeight="1" x14ac:dyDescent="0.35">
      <c r="A15" s="62" t="s">
        <v>369</v>
      </c>
      <c r="B15" s="62" t="s">
        <v>6</v>
      </c>
      <c r="C15" s="23" t="s">
        <v>262</v>
      </c>
      <c r="D15" s="58">
        <v>44036</v>
      </c>
      <c r="E15" s="61">
        <v>259600</v>
      </c>
      <c r="F15" s="58">
        <v>44159</v>
      </c>
      <c r="G15" s="67"/>
      <c r="H15" s="61">
        <f>+E15</f>
        <v>259600</v>
      </c>
      <c r="I15" s="60" t="s">
        <v>292</v>
      </c>
      <c r="L15" s="18"/>
      <c r="M15" s="18"/>
    </row>
    <row r="16" spans="1:13" s="59" customFormat="1" ht="21.95" customHeight="1" x14ac:dyDescent="0.35">
      <c r="A16" s="62" t="s">
        <v>368</v>
      </c>
      <c r="B16" s="62" t="s">
        <v>6</v>
      </c>
      <c r="C16" s="23" t="s">
        <v>116</v>
      </c>
      <c r="D16" s="58">
        <v>44027</v>
      </c>
      <c r="E16" s="61">
        <v>177000</v>
      </c>
      <c r="F16" s="58">
        <v>44150</v>
      </c>
      <c r="G16" s="67"/>
      <c r="H16" s="61">
        <f>+E16</f>
        <v>177000</v>
      </c>
      <c r="I16" s="60" t="s">
        <v>292</v>
      </c>
      <c r="L16" s="18"/>
      <c r="M16" s="18"/>
    </row>
    <row r="17" spans="1:13" s="59" customFormat="1" ht="21.95" customHeight="1" x14ac:dyDescent="0.35">
      <c r="A17" s="62" t="s">
        <v>367</v>
      </c>
      <c r="B17" s="62" t="s">
        <v>6</v>
      </c>
      <c r="C17" s="23" t="s">
        <v>366</v>
      </c>
      <c r="D17" s="58">
        <v>44035</v>
      </c>
      <c r="E17" s="61">
        <v>708000</v>
      </c>
      <c r="F17" s="58">
        <v>44150</v>
      </c>
      <c r="G17" s="67"/>
      <c r="H17" s="61">
        <f>+E17</f>
        <v>708000</v>
      </c>
      <c r="I17" s="60" t="s">
        <v>292</v>
      </c>
      <c r="L17" s="18"/>
      <c r="M17" s="18"/>
    </row>
    <row r="18" spans="1:13" s="59" customFormat="1" ht="21.95" customHeight="1" x14ac:dyDescent="0.35">
      <c r="A18" s="62" t="s">
        <v>365</v>
      </c>
      <c r="B18" s="62" t="s">
        <v>6</v>
      </c>
      <c r="C18" s="23" t="s">
        <v>364</v>
      </c>
      <c r="D18" s="58">
        <v>44034</v>
      </c>
      <c r="E18" s="61">
        <v>1500000</v>
      </c>
      <c r="F18" s="58">
        <v>44157</v>
      </c>
      <c r="G18" s="67"/>
      <c r="H18" s="61">
        <f>+E18</f>
        <v>1500000</v>
      </c>
      <c r="I18" s="60" t="s">
        <v>292</v>
      </c>
      <c r="L18" s="18"/>
      <c r="M18" s="18"/>
    </row>
    <row r="19" spans="1:13" s="59" customFormat="1" ht="21.95" customHeight="1" x14ac:dyDescent="0.35">
      <c r="A19" s="62" t="s">
        <v>363</v>
      </c>
      <c r="B19" s="62" t="s">
        <v>6</v>
      </c>
      <c r="C19" s="23" t="s">
        <v>362</v>
      </c>
      <c r="D19" s="58">
        <v>44035</v>
      </c>
      <c r="E19" s="61">
        <v>1062000</v>
      </c>
      <c r="F19" s="58">
        <v>44158</v>
      </c>
      <c r="G19" s="67"/>
      <c r="H19" s="61">
        <f>+E19</f>
        <v>1062000</v>
      </c>
      <c r="I19" s="60" t="s">
        <v>292</v>
      </c>
      <c r="L19" s="18"/>
      <c r="M19" s="18"/>
    </row>
    <row r="20" spans="1:13" s="59" customFormat="1" ht="21.95" customHeight="1" x14ac:dyDescent="0.35">
      <c r="A20" s="62" t="s">
        <v>361</v>
      </c>
      <c r="B20" s="62" t="s">
        <v>6</v>
      </c>
      <c r="C20" s="23" t="s">
        <v>360</v>
      </c>
      <c r="D20" s="58">
        <v>44044</v>
      </c>
      <c r="E20" s="61">
        <v>180000</v>
      </c>
      <c r="F20" s="58">
        <v>44166</v>
      </c>
      <c r="G20" s="67"/>
      <c r="H20" s="61">
        <f>+E20-G20</f>
        <v>180000</v>
      </c>
      <c r="I20" s="60" t="s">
        <v>292</v>
      </c>
      <c r="L20" s="18"/>
      <c r="M20" s="18"/>
    </row>
    <row r="21" spans="1:13" s="59" customFormat="1" ht="31.5" customHeight="1" x14ac:dyDescent="0.35">
      <c r="A21" s="66" t="s">
        <v>359</v>
      </c>
      <c r="B21" s="66" t="s">
        <v>47</v>
      </c>
      <c r="C21" s="30" t="s">
        <v>358</v>
      </c>
      <c r="D21" s="65">
        <v>44120</v>
      </c>
      <c r="E21" s="64">
        <v>26904</v>
      </c>
      <c r="F21" s="65">
        <v>44243</v>
      </c>
      <c r="G21" s="64">
        <v>26904</v>
      </c>
      <c r="H21" s="64">
        <f>+E21-G21</f>
        <v>0</v>
      </c>
      <c r="I21" s="63" t="s">
        <v>38</v>
      </c>
      <c r="L21" s="18"/>
      <c r="M21" s="18"/>
    </row>
    <row r="22" spans="1:13" s="59" customFormat="1" ht="31.5" customHeight="1" x14ac:dyDescent="0.35">
      <c r="A22" s="62" t="s">
        <v>328</v>
      </c>
      <c r="B22" s="62" t="s">
        <v>327</v>
      </c>
      <c r="C22" s="23" t="s">
        <v>357</v>
      </c>
      <c r="D22" s="58">
        <v>44197</v>
      </c>
      <c r="E22" s="61">
        <v>990431.53</v>
      </c>
      <c r="F22" s="58">
        <v>44317</v>
      </c>
      <c r="G22" s="61"/>
      <c r="H22" s="61">
        <f>+E22-G22</f>
        <v>990431.53</v>
      </c>
      <c r="I22" s="60" t="s">
        <v>292</v>
      </c>
      <c r="L22" s="18"/>
      <c r="M22" s="18"/>
    </row>
    <row r="23" spans="1:13" s="59" customFormat="1" ht="31.5" customHeight="1" x14ac:dyDescent="0.35">
      <c r="A23" s="62" t="s">
        <v>328</v>
      </c>
      <c r="B23" s="62" t="s">
        <v>356</v>
      </c>
      <c r="C23" s="23" t="s">
        <v>355</v>
      </c>
      <c r="D23" s="58">
        <v>44197</v>
      </c>
      <c r="E23" s="61">
        <v>1258798.32</v>
      </c>
      <c r="F23" s="58">
        <v>44317</v>
      </c>
      <c r="G23" s="61"/>
      <c r="H23" s="61">
        <f>+E23-G23</f>
        <v>1258798.32</v>
      </c>
      <c r="I23" s="60" t="s">
        <v>292</v>
      </c>
      <c r="L23" s="18"/>
      <c r="M23" s="18"/>
    </row>
    <row r="24" spans="1:13" s="59" customFormat="1" ht="31.5" customHeight="1" x14ac:dyDescent="0.35">
      <c r="A24" s="62" t="s">
        <v>328</v>
      </c>
      <c r="B24" s="62" t="s">
        <v>354</v>
      </c>
      <c r="C24" s="23" t="s">
        <v>353</v>
      </c>
      <c r="D24" s="58">
        <v>44197</v>
      </c>
      <c r="E24" s="61">
        <v>66987.179999999993</v>
      </c>
      <c r="F24" s="58">
        <v>44317</v>
      </c>
      <c r="G24" s="61"/>
      <c r="H24" s="61">
        <f>+E24-G24</f>
        <v>66987.179999999993</v>
      </c>
      <c r="I24" s="60" t="s">
        <v>292</v>
      </c>
      <c r="L24" s="18"/>
      <c r="M24" s="18"/>
    </row>
    <row r="25" spans="1:13" s="59" customFormat="1" ht="31.5" customHeight="1" x14ac:dyDescent="0.35">
      <c r="A25" s="62" t="s">
        <v>352</v>
      </c>
      <c r="B25" s="62" t="s">
        <v>351</v>
      </c>
      <c r="C25" s="23" t="s">
        <v>350</v>
      </c>
      <c r="D25" s="58">
        <v>44294</v>
      </c>
      <c r="E25" s="61">
        <v>583278.54</v>
      </c>
      <c r="F25" s="58">
        <v>44416</v>
      </c>
      <c r="G25" s="61"/>
      <c r="H25" s="61">
        <f t="shared" ref="H25:H32" si="0">+E25</f>
        <v>583278.54</v>
      </c>
      <c r="I25" s="60" t="s">
        <v>292</v>
      </c>
      <c r="L25" s="18"/>
      <c r="M25" s="18"/>
    </row>
    <row r="26" spans="1:13" s="59" customFormat="1" ht="31.5" customHeight="1" x14ac:dyDescent="0.35">
      <c r="A26" s="62" t="s">
        <v>328</v>
      </c>
      <c r="B26" s="62" t="s">
        <v>327</v>
      </c>
      <c r="C26" s="23" t="s">
        <v>349</v>
      </c>
      <c r="D26" s="58">
        <v>44287</v>
      </c>
      <c r="E26" s="61">
        <v>66414.64</v>
      </c>
      <c r="F26" s="58">
        <v>44409</v>
      </c>
      <c r="G26" s="61"/>
      <c r="H26" s="61">
        <f t="shared" si="0"/>
        <v>66414.64</v>
      </c>
      <c r="I26" s="60" t="s">
        <v>292</v>
      </c>
      <c r="L26" s="18"/>
      <c r="M26" s="18"/>
    </row>
    <row r="27" spans="1:13" s="59" customFormat="1" ht="31.5" customHeight="1" x14ac:dyDescent="0.35">
      <c r="A27" s="62" t="s">
        <v>347</v>
      </c>
      <c r="B27" s="62" t="s">
        <v>212</v>
      </c>
      <c r="C27" s="23" t="s">
        <v>348</v>
      </c>
      <c r="D27" s="58">
        <v>44211</v>
      </c>
      <c r="E27" s="61">
        <v>9332435</v>
      </c>
      <c r="F27" s="58">
        <v>44331</v>
      </c>
      <c r="G27" s="61"/>
      <c r="H27" s="61">
        <f t="shared" si="0"/>
        <v>9332435</v>
      </c>
      <c r="I27" s="60" t="s">
        <v>292</v>
      </c>
      <c r="L27" s="18"/>
      <c r="M27" s="18"/>
    </row>
    <row r="28" spans="1:13" s="59" customFormat="1" ht="31.5" customHeight="1" x14ac:dyDescent="0.35">
      <c r="A28" s="62" t="s">
        <v>347</v>
      </c>
      <c r="B28" s="62" t="s">
        <v>212</v>
      </c>
      <c r="C28" s="23" t="s">
        <v>346</v>
      </c>
      <c r="D28" s="58">
        <v>44267</v>
      </c>
      <c r="E28" s="61">
        <v>4131355</v>
      </c>
      <c r="F28" s="58">
        <v>44389</v>
      </c>
      <c r="G28" s="61"/>
      <c r="H28" s="61">
        <f t="shared" si="0"/>
        <v>4131355</v>
      </c>
      <c r="I28" s="60" t="s">
        <v>292</v>
      </c>
      <c r="L28" s="18"/>
      <c r="M28" s="18"/>
    </row>
    <row r="29" spans="1:13" s="59" customFormat="1" ht="31.5" customHeight="1" x14ac:dyDescent="0.35">
      <c r="A29" s="62" t="s">
        <v>328</v>
      </c>
      <c r="B29" s="62" t="s">
        <v>327</v>
      </c>
      <c r="C29" s="23" t="s">
        <v>345</v>
      </c>
      <c r="D29" s="58">
        <v>44287</v>
      </c>
      <c r="E29" s="61">
        <f>22404*58</f>
        <v>1299432</v>
      </c>
      <c r="F29" s="58">
        <v>44409</v>
      </c>
      <c r="G29" s="61"/>
      <c r="H29" s="61">
        <f t="shared" si="0"/>
        <v>1299432</v>
      </c>
      <c r="I29" s="60" t="s">
        <v>292</v>
      </c>
      <c r="L29" s="18"/>
      <c r="M29" s="18"/>
    </row>
    <row r="30" spans="1:13" s="59" customFormat="1" ht="31.5" customHeight="1" x14ac:dyDescent="0.35">
      <c r="A30" s="62" t="s">
        <v>328</v>
      </c>
      <c r="B30" s="62" t="s">
        <v>327</v>
      </c>
      <c r="C30" s="23" t="s">
        <v>344</v>
      </c>
      <c r="D30" s="58">
        <v>44285</v>
      </c>
      <c r="E30" s="61">
        <f>832*58</f>
        <v>48256</v>
      </c>
      <c r="F30" s="58">
        <v>44407</v>
      </c>
      <c r="G30" s="61"/>
      <c r="H30" s="61">
        <f t="shared" si="0"/>
        <v>48256</v>
      </c>
      <c r="I30" s="60" t="s">
        <v>292</v>
      </c>
      <c r="L30" s="18"/>
      <c r="M30" s="18"/>
    </row>
    <row r="31" spans="1:13" s="59" customFormat="1" ht="31.5" customHeight="1" x14ac:dyDescent="0.35">
      <c r="A31" s="62" t="s">
        <v>343</v>
      </c>
      <c r="B31" s="62" t="s">
        <v>342</v>
      </c>
      <c r="C31" s="23" t="s">
        <v>341</v>
      </c>
      <c r="D31" s="21">
        <v>44343</v>
      </c>
      <c r="E31" s="61">
        <v>29500</v>
      </c>
      <c r="F31" s="58">
        <v>44466</v>
      </c>
      <c r="G31" s="61"/>
      <c r="H31" s="61">
        <f t="shared" si="0"/>
        <v>29500</v>
      </c>
      <c r="I31" s="60" t="s">
        <v>292</v>
      </c>
      <c r="L31" s="18"/>
      <c r="M31" s="18"/>
    </row>
    <row r="32" spans="1:13" s="59" customFormat="1" ht="31.5" customHeight="1" x14ac:dyDescent="0.35">
      <c r="A32" s="62" t="s">
        <v>340</v>
      </c>
      <c r="B32" s="62" t="s">
        <v>339</v>
      </c>
      <c r="C32" s="23" t="s">
        <v>55</v>
      </c>
      <c r="D32" s="21">
        <v>44378</v>
      </c>
      <c r="E32" s="61">
        <v>188800</v>
      </c>
      <c r="F32" s="58">
        <v>44501</v>
      </c>
      <c r="G32" s="61"/>
      <c r="H32" s="61">
        <f t="shared" si="0"/>
        <v>188800</v>
      </c>
      <c r="I32" s="60" t="s">
        <v>292</v>
      </c>
      <c r="L32" s="18"/>
      <c r="M32" s="18"/>
    </row>
    <row r="33" spans="1:13" s="59" customFormat="1" ht="31.5" customHeight="1" x14ac:dyDescent="0.35">
      <c r="A33" s="62" t="s">
        <v>338</v>
      </c>
      <c r="B33" s="62" t="s">
        <v>6</v>
      </c>
      <c r="C33" s="23" t="s">
        <v>337</v>
      </c>
      <c r="D33" s="21">
        <v>44302</v>
      </c>
      <c r="E33" s="61">
        <v>157998.6</v>
      </c>
      <c r="F33" s="58">
        <v>44424</v>
      </c>
      <c r="G33" s="61"/>
      <c r="H33" s="61">
        <f t="shared" ref="H33:H44" si="1">+E33-G33</f>
        <v>157998.6</v>
      </c>
      <c r="I33" s="60" t="s">
        <v>292</v>
      </c>
      <c r="L33" s="18"/>
      <c r="M33" s="18"/>
    </row>
    <row r="34" spans="1:13" s="59" customFormat="1" ht="31.5" customHeight="1" x14ac:dyDescent="0.35">
      <c r="A34" s="62" t="s">
        <v>328</v>
      </c>
      <c r="B34" s="62" t="s">
        <v>336</v>
      </c>
      <c r="C34" s="23" t="s">
        <v>335</v>
      </c>
      <c r="D34" s="21">
        <v>44347</v>
      </c>
      <c r="E34" s="61">
        <v>66414.64</v>
      </c>
      <c r="F34" s="1" t="s">
        <v>334</v>
      </c>
      <c r="G34" s="61"/>
      <c r="H34" s="61">
        <f t="shared" si="1"/>
        <v>66414.64</v>
      </c>
      <c r="I34" s="60" t="s">
        <v>292</v>
      </c>
      <c r="L34" s="18"/>
      <c r="M34" s="18"/>
    </row>
    <row r="35" spans="1:13" s="59" customFormat="1" ht="31.5" customHeight="1" x14ac:dyDescent="0.35">
      <c r="A35" s="62" t="s">
        <v>333</v>
      </c>
      <c r="B35" s="62" t="s">
        <v>47</v>
      </c>
      <c r="C35" s="23" t="s">
        <v>332</v>
      </c>
      <c r="D35" s="21">
        <v>44427</v>
      </c>
      <c r="E35" s="61">
        <v>35400</v>
      </c>
      <c r="F35" s="58">
        <v>44549</v>
      </c>
      <c r="G35" s="61"/>
      <c r="H35" s="61">
        <f t="shared" si="1"/>
        <v>35400</v>
      </c>
      <c r="I35" s="60" t="s">
        <v>292</v>
      </c>
      <c r="L35" s="18"/>
      <c r="M35" s="18"/>
    </row>
    <row r="36" spans="1:13" s="59" customFormat="1" ht="31.5" customHeight="1" x14ac:dyDescent="0.35">
      <c r="A36" s="62" t="s">
        <v>331</v>
      </c>
      <c r="B36" s="62" t="s">
        <v>47</v>
      </c>
      <c r="C36" s="23" t="s">
        <v>330</v>
      </c>
      <c r="D36" s="21">
        <v>44391</v>
      </c>
      <c r="E36" s="61">
        <v>17700</v>
      </c>
      <c r="F36" s="58">
        <v>44514</v>
      </c>
      <c r="G36" s="61"/>
      <c r="H36" s="61">
        <f t="shared" si="1"/>
        <v>17700</v>
      </c>
      <c r="I36" s="60" t="s">
        <v>292</v>
      </c>
      <c r="L36" s="18"/>
      <c r="M36" s="18"/>
    </row>
    <row r="37" spans="1:13" s="59" customFormat="1" ht="31.5" customHeight="1" x14ac:dyDescent="0.35">
      <c r="A37" s="6" t="s">
        <v>328</v>
      </c>
      <c r="B37" s="8" t="s">
        <v>327</v>
      </c>
      <c r="C37" s="23" t="s">
        <v>329</v>
      </c>
      <c r="D37" s="22">
        <v>44409</v>
      </c>
      <c r="E37" s="20">
        <v>66758.16</v>
      </c>
      <c r="F37" s="21">
        <v>44531</v>
      </c>
      <c r="G37" s="2"/>
      <c r="H37" s="20">
        <f t="shared" si="1"/>
        <v>66758.16</v>
      </c>
      <c r="I37" s="1" t="s">
        <v>292</v>
      </c>
      <c r="J37"/>
      <c r="L37" s="18"/>
      <c r="M37" s="18"/>
    </row>
    <row r="38" spans="1:13" ht="21" x14ac:dyDescent="0.35">
      <c r="A38" s="6" t="s">
        <v>328</v>
      </c>
      <c r="B38" s="8" t="s">
        <v>327</v>
      </c>
      <c r="C38" s="23" t="s">
        <v>326</v>
      </c>
      <c r="D38" s="22">
        <v>44440</v>
      </c>
      <c r="E38" s="20">
        <v>66414.64</v>
      </c>
      <c r="F38" s="21">
        <v>44562</v>
      </c>
      <c r="H38" s="20">
        <f t="shared" si="1"/>
        <v>66414.64</v>
      </c>
      <c r="I38" s="1" t="s">
        <v>292</v>
      </c>
      <c r="L38" s="18"/>
      <c r="M38" s="18"/>
    </row>
    <row r="39" spans="1:13" ht="21" x14ac:dyDescent="0.35">
      <c r="A39" s="6" t="s">
        <v>325</v>
      </c>
      <c r="B39" s="8" t="s">
        <v>6</v>
      </c>
      <c r="C39" s="23" t="s">
        <v>324</v>
      </c>
      <c r="D39" s="22">
        <v>44490</v>
      </c>
      <c r="E39" s="20">
        <v>3200550.58</v>
      </c>
      <c r="F39" s="58">
        <v>44613</v>
      </c>
      <c r="H39" s="20">
        <f t="shared" si="1"/>
        <v>3200550.58</v>
      </c>
      <c r="I39" s="1" t="s">
        <v>292</v>
      </c>
      <c r="L39" s="18"/>
      <c r="M39" s="18"/>
    </row>
    <row r="40" spans="1:13" ht="21" x14ac:dyDescent="0.35">
      <c r="A40" s="6" t="s">
        <v>323</v>
      </c>
      <c r="B40" s="8" t="s">
        <v>47</v>
      </c>
      <c r="C40" s="23" t="s">
        <v>322</v>
      </c>
      <c r="D40" s="22">
        <v>44265</v>
      </c>
      <c r="E40" s="20">
        <v>106200</v>
      </c>
      <c r="F40" s="58">
        <v>44387</v>
      </c>
      <c r="H40" s="20">
        <f t="shared" si="1"/>
        <v>106200</v>
      </c>
      <c r="I40" s="1" t="s">
        <v>292</v>
      </c>
      <c r="L40" s="18"/>
      <c r="M40" s="18"/>
    </row>
    <row r="41" spans="1:13" ht="33" x14ac:dyDescent="0.35">
      <c r="A41" s="57" t="s">
        <v>37</v>
      </c>
      <c r="B41" s="56" t="s">
        <v>321</v>
      </c>
      <c r="C41" s="55" t="s">
        <v>320</v>
      </c>
      <c r="D41" s="54">
        <v>44540</v>
      </c>
      <c r="E41" s="51">
        <v>11021288.5</v>
      </c>
      <c r="F41" s="53">
        <v>44661</v>
      </c>
      <c r="G41" s="52">
        <v>7468785.71</v>
      </c>
      <c r="H41" s="51">
        <f t="shared" si="1"/>
        <v>3552502.79</v>
      </c>
      <c r="I41" s="50" t="s">
        <v>292</v>
      </c>
      <c r="L41" s="18"/>
      <c r="M41" s="18"/>
    </row>
    <row r="42" spans="1:13" ht="21" x14ac:dyDescent="0.35">
      <c r="A42" s="35" t="s">
        <v>319</v>
      </c>
      <c r="B42" s="49" t="s">
        <v>318</v>
      </c>
      <c r="C42" s="30" t="s">
        <v>317</v>
      </c>
      <c r="D42" s="29">
        <v>44558</v>
      </c>
      <c r="E42" s="27">
        <v>932554</v>
      </c>
      <c r="F42" s="28">
        <v>44679</v>
      </c>
      <c r="G42" s="27">
        <v>932554</v>
      </c>
      <c r="H42" s="27">
        <f t="shared" si="1"/>
        <v>0</v>
      </c>
      <c r="I42" s="26" t="s">
        <v>38</v>
      </c>
      <c r="J42" s="32"/>
      <c r="L42" s="18"/>
      <c r="M42" s="18"/>
    </row>
    <row r="43" spans="1:13" ht="21" x14ac:dyDescent="0.35">
      <c r="A43" s="35" t="s">
        <v>111</v>
      </c>
      <c r="B43" s="49" t="s">
        <v>316</v>
      </c>
      <c r="C43" s="30" t="s">
        <v>315</v>
      </c>
      <c r="D43" s="29">
        <v>44592</v>
      </c>
      <c r="E43" s="27">
        <v>246000</v>
      </c>
      <c r="F43" s="28">
        <v>44712</v>
      </c>
      <c r="G43" s="27">
        <v>246000</v>
      </c>
      <c r="H43" s="27">
        <f t="shared" si="1"/>
        <v>0</v>
      </c>
      <c r="I43" s="26" t="s">
        <v>38</v>
      </c>
      <c r="J43" s="25"/>
      <c r="L43" s="18"/>
      <c r="M43" s="18"/>
    </row>
    <row r="44" spans="1:13" ht="21" x14ac:dyDescent="0.35">
      <c r="A44" s="35" t="s">
        <v>300</v>
      </c>
      <c r="B44" s="49" t="s">
        <v>6</v>
      </c>
      <c r="C44" s="30" t="s">
        <v>314</v>
      </c>
      <c r="D44" s="29">
        <v>44594</v>
      </c>
      <c r="E44" s="27">
        <v>1642560</v>
      </c>
      <c r="F44" s="28">
        <v>44707</v>
      </c>
      <c r="G44" s="27">
        <v>1642560</v>
      </c>
      <c r="H44" s="27">
        <f t="shared" si="1"/>
        <v>0</v>
      </c>
      <c r="I44" s="26" t="s">
        <v>38</v>
      </c>
      <c r="J44" s="25"/>
      <c r="L44" s="18"/>
      <c r="M44" s="18"/>
    </row>
    <row r="45" spans="1:13" ht="21" x14ac:dyDescent="0.35">
      <c r="A45" s="6" t="s">
        <v>313</v>
      </c>
      <c r="B45" s="8" t="s">
        <v>6</v>
      </c>
      <c r="C45" s="23" t="s">
        <v>312</v>
      </c>
      <c r="D45" s="22">
        <v>44610</v>
      </c>
      <c r="E45" s="20">
        <v>354000</v>
      </c>
      <c r="F45" s="21">
        <v>44730</v>
      </c>
      <c r="G45" s="20"/>
      <c r="H45" s="20">
        <f>+E45</f>
        <v>354000</v>
      </c>
      <c r="I45" s="1" t="s">
        <v>292</v>
      </c>
      <c r="J45" s="19"/>
      <c r="L45" s="18"/>
      <c r="M45" s="18"/>
    </row>
    <row r="46" spans="1:13" ht="21" x14ac:dyDescent="0.35">
      <c r="A46" s="35" t="s">
        <v>311</v>
      </c>
      <c r="B46" s="49" t="s">
        <v>6</v>
      </c>
      <c r="C46" s="30" t="s">
        <v>310</v>
      </c>
      <c r="D46" s="29">
        <v>44600</v>
      </c>
      <c r="E46" s="27">
        <v>885000</v>
      </c>
      <c r="F46" s="28">
        <v>44720</v>
      </c>
      <c r="G46" s="27">
        <v>885000</v>
      </c>
      <c r="H46" s="27">
        <v>0</v>
      </c>
      <c r="I46" s="26" t="s">
        <v>38</v>
      </c>
      <c r="J46" s="25"/>
      <c r="L46" s="18"/>
      <c r="M46" s="18"/>
    </row>
    <row r="47" spans="1:13" ht="21" x14ac:dyDescent="0.35">
      <c r="A47" s="6" t="s">
        <v>309</v>
      </c>
      <c r="B47" s="8" t="s">
        <v>47</v>
      </c>
      <c r="C47" s="23" t="s">
        <v>10</v>
      </c>
      <c r="D47" s="22">
        <v>44637</v>
      </c>
      <c r="E47" s="20">
        <v>35400</v>
      </c>
      <c r="F47" s="21">
        <v>44759</v>
      </c>
      <c r="G47" s="20"/>
      <c r="H47" s="20">
        <f>+E47</f>
        <v>35400</v>
      </c>
      <c r="I47" s="1" t="s">
        <v>292</v>
      </c>
      <c r="J47" s="19"/>
      <c r="L47" s="18"/>
      <c r="M47" s="18"/>
    </row>
    <row r="48" spans="1:13" ht="21" x14ac:dyDescent="0.35">
      <c r="A48" s="35" t="s">
        <v>308</v>
      </c>
      <c r="B48" s="31" t="s">
        <v>307</v>
      </c>
      <c r="C48" s="30" t="s">
        <v>259</v>
      </c>
      <c r="D48" s="29">
        <v>44652</v>
      </c>
      <c r="E48" s="27">
        <v>246000</v>
      </c>
      <c r="F48" s="28">
        <v>44774</v>
      </c>
      <c r="G48" s="27">
        <v>246000</v>
      </c>
      <c r="H48" s="27">
        <v>0</v>
      </c>
      <c r="I48" s="26" t="s">
        <v>38</v>
      </c>
      <c r="J48" s="25"/>
      <c r="L48" s="18"/>
      <c r="M48" s="18"/>
    </row>
    <row r="49" spans="1:13" ht="21" x14ac:dyDescent="0.35">
      <c r="A49" s="48" t="s">
        <v>300</v>
      </c>
      <c r="B49" s="24" t="s">
        <v>6</v>
      </c>
      <c r="C49" s="23" t="s">
        <v>306</v>
      </c>
      <c r="D49" s="22">
        <v>44677</v>
      </c>
      <c r="E49" s="20">
        <v>2283459.89</v>
      </c>
      <c r="F49" s="21">
        <v>44799</v>
      </c>
      <c r="G49" s="20"/>
      <c r="H49" s="20">
        <f>+E49</f>
        <v>2283459.89</v>
      </c>
      <c r="I49" s="1" t="s">
        <v>292</v>
      </c>
      <c r="J49" s="19"/>
      <c r="L49" s="18"/>
      <c r="M49" s="18"/>
    </row>
    <row r="50" spans="1:13" ht="21" x14ac:dyDescent="0.35">
      <c r="A50" s="35" t="s">
        <v>305</v>
      </c>
      <c r="B50" s="31" t="s">
        <v>6</v>
      </c>
      <c r="C50" s="30" t="s">
        <v>166</v>
      </c>
      <c r="D50" s="29">
        <v>44680</v>
      </c>
      <c r="E50" s="27">
        <v>1000000</v>
      </c>
      <c r="F50" s="28">
        <v>44802</v>
      </c>
      <c r="G50" s="27">
        <v>1000000</v>
      </c>
      <c r="H50" s="27">
        <v>0</v>
      </c>
      <c r="I50" s="26" t="s">
        <v>38</v>
      </c>
      <c r="J50" s="25"/>
      <c r="L50" s="18"/>
      <c r="M50" s="18"/>
    </row>
    <row r="51" spans="1:13" ht="21" x14ac:dyDescent="0.35">
      <c r="A51" s="35" t="s">
        <v>304</v>
      </c>
      <c r="B51" s="31" t="s">
        <v>303</v>
      </c>
      <c r="C51" s="30" t="s">
        <v>140</v>
      </c>
      <c r="D51" s="29">
        <v>44691</v>
      </c>
      <c r="E51" s="27">
        <v>41354</v>
      </c>
      <c r="F51" s="28">
        <v>44814</v>
      </c>
      <c r="G51" s="27">
        <v>41354</v>
      </c>
      <c r="H51" s="27">
        <v>0</v>
      </c>
      <c r="I51" s="26" t="s">
        <v>38</v>
      </c>
      <c r="J51" s="25"/>
      <c r="L51" s="18"/>
      <c r="M51" s="18"/>
    </row>
    <row r="52" spans="1:13" ht="64.5" x14ac:dyDescent="0.35">
      <c r="A52" s="35" t="s">
        <v>302</v>
      </c>
      <c r="B52" s="31" t="s">
        <v>133</v>
      </c>
      <c r="C52" s="30" t="s">
        <v>301</v>
      </c>
      <c r="D52" s="29">
        <v>44688</v>
      </c>
      <c r="E52" s="27">
        <v>231159.33</v>
      </c>
      <c r="F52" s="28">
        <v>44811</v>
      </c>
      <c r="G52" s="27">
        <v>231159.33</v>
      </c>
      <c r="H52" s="27">
        <f>+E52-G52</f>
        <v>0</v>
      </c>
      <c r="I52" s="26" t="s">
        <v>38</v>
      </c>
      <c r="J52" s="25"/>
      <c r="L52" s="18"/>
      <c r="M52" s="18"/>
    </row>
    <row r="53" spans="1:13" ht="21" x14ac:dyDescent="0.35">
      <c r="A53" s="35" t="s">
        <v>300</v>
      </c>
      <c r="B53" s="31" t="s">
        <v>6</v>
      </c>
      <c r="C53" s="30" t="s">
        <v>299</v>
      </c>
      <c r="D53" s="29">
        <v>44721</v>
      </c>
      <c r="E53" s="27">
        <v>4000000</v>
      </c>
      <c r="F53" s="28">
        <v>44843</v>
      </c>
      <c r="G53" s="27">
        <v>4000000</v>
      </c>
      <c r="H53" s="27">
        <v>0</v>
      </c>
      <c r="I53" s="26" t="s">
        <v>38</v>
      </c>
      <c r="J53" s="25"/>
      <c r="L53" s="18"/>
      <c r="M53" s="18"/>
    </row>
    <row r="54" spans="1:13" ht="21" x14ac:dyDescent="0.35">
      <c r="A54" s="35" t="s">
        <v>298</v>
      </c>
      <c r="B54" s="31" t="s">
        <v>297</v>
      </c>
      <c r="C54" s="30" t="s">
        <v>296</v>
      </c>
      <c r="D54" s="29">
        <v>44707</v>
      </c>
      <c r="E54" s="27">
        <v>5779098.6799999997</v>
      </c>
      <c r="F54" s="28">
        <v>44830</v>
      </c>
      <c r="G54" s="27">
        <v>5779098.6799999997</v>
      </c>
      <c r="H54" s="27">
        <f t="shared" ref="H54:H84" si="2">+E54-G54</f>
        <v>0</v>
      </c>
      <c r="I54" s="26" t="s">
        <v>38</v>
      </c>
      <c r="J54" s="25"/>
      <c r="L54" s="18"/>
      <c r="M54" s="18"/>
    </row>
    <row r="55" spans="1:13" ht="21" x14ac:dyDescent="0.35">
      <c r="A55" s="35" t="s">
        <v>295</v>
      </c>
      <c r="B55" s="31" t="s">
        <v>6</v>
      </c>
      <c r="C55" s="30" t="s">
        <v>294</v>
      </c>
      <c r="D55" s="29">
        <v>44735</v>
      </c>
      <c r="E55" s="27">
        <v>11992222</v>
      </c>
      <c r="F55" s="28">
        <v>44857</v>
      </c>
      <c r="G55" s="27">
        <v>11992222</v>
      </c>
      <c r="H55" s="27">
        <f t="shared" si="2"/>
        <v>0</v>
      </c>
      <c r="I55" s="26" t="s">
        <v>38</v>
      </c>
      <c r="J55" s="25"/>
      <c r="L55" s="18"/>
      <c r="M55" s="18"/>
    </row>
    <row r="56" spans="1:13" ht="21" x14ac:dyDescent="0.35">
      <c r="A56" s="6" t="s">
        <v>213</v>
      </c>
      <c r="B56" s="24" t="s">
        <v>212</v>
      </c>
      <c r="C56" s="23" t="s">
        <v>293</v>
      </c>
      <c r="D56" s="22">
        <v>44681</v>
      </c>
      <c r="E56" s="20">
        <v>5771345</v>
      </c>
      <c r="F56" s="21">
        <v>44803</v>
      </c>
      <c r="G56" s="20"/>
      <c r="H56" s="20">
        <f t="shared" si="2"/>
        <v>5771345</v>
      </c>
      <c r="I56" s="1" t="s">
        <v>292</v>
      </c>
      <c r="J56" s="19"/>
      <c r="L56" s="18"/>
      <c r="M56" s="18"/>
    </row>
    <row r="57" spans="1:13" ht="21" x14ac:dyDescent="0.35">
      <c r="A57" s="35" t="s">
        <v>171</v>
      </c>
      <c r="B57" s="31" t="s">
        <v>98</v>
      </c>
      <c r="C57" s="30" t="s">
        <v>291</v>
      </c>
      <c r="D57" s="29">
        <v>44644</v>
      </c>
      <c r="E57" s="27">
        <v>3291800</v>
      </c>
      <c r="F57" s="28">
        <v>44766</v>
      </c>
      <c r="G57" s="27">
        <v>3291800</v>
      </c>
      <c r="H57" s="27">
        <f t="shared" si="2"/>
        <v>0</v>
      </c>
      <c r="I57" s="26" t="s">
        <v>38</v>
      </c>
      <c r="J57" s="25"/>
      <c r="L57" s="18"/>
      <c r="M57" s="18"/>
    </row>
    <row r="58" spans="1:13" ht="21" x14ac:dyDescent="0.35">
      <c r="A58" s="35" t="s">
        <v>77</v>
      </c>
      <c r="B58" s="31" t="s">
        <v>42</v>
      </c>
      <c r="C58" s="30" t="s">
        <v>290</v>
      </c>
      <c r="D58" s="30" t="s">
        <v>289</v>
      </c>
      <c r="E58" s="27">
        <v>59000</v>
      </c>
      <c r="F58" s="28">
        <v>44879</v>
      </c>
      <c r="G58" s="27">
        <v>59000</v>
      </c>
      <c r="H58" s="27">
        <f t="shared" si="2"/>
        <v>0</v>
      </c>
      <c r="I58" s="26" t="s">
        <v>38</v>
      </c>
      <c r="J58" s="25"/>
      <c r="L58" s="18"/>
      <c r="M58" s="18"/>
    </row>
    <row r="59" spans="1:13" ht="21" x14ac:dyDescent="0.35">
      <c r="A59" s="35" t="s">
        <v>288</v>
      </c>
      <c r="B59" s="31" t="s">
        <v>6</v>
      </c>
      <c r="C59" s="30" t="s">
        <v>287</v>
      </c>
      <c r="D59" s="29">
        <v>44686</v>
      </c>
      <c r="E59" s="27">
        <v>400000</v>
      </c>
      <c r="F59" s="28">
        <v>44870</v>
      </c>
      <c r="G59" s="27">
        <v>400000</v>
      </c>
      <c r="H59" s="27">
        <f t="shared" si="2"/>
        <v>0</v>
      </c>
      <c r="I59" s="26" t="s">
        <v>38</v>
      </c>
      <c r="J59" s="25"/>
      <c r="L59" s="18"/>
      <c r="M59" s="18"/>
    </row>
    <row r="60" spans="1:13" ht="21" x14ac:dyDescent="0.35">
      <c r="A60" s="35" t="s">
        <v>171</v>
      </c>
      <c r="B60" s="31" t="s">
        <v>98</v>
      </c>
      <c r="C60" s="30" t="s">
        <v>286</v>
      </c>
      <c r="D60" s="29">
        <v>44790</v>
      </c>
      <c r="E60" s="27">
        <v>5304200</v>
      </c>
      <c r="F60" s="28">
        <v>44912</v>
      </c>
      <c r="G60" s="27">
        <v>5304200</v>
      </c>
      <c r="H60" s="27">
        <f t="shared" si="2"/>
        <v>0</v>
      </c>
      <c r="I60" s="26" t="s">
        <v>38</v>
      </c>
      <c r="J60" s="25"/>
      <c r="L60" s="18"/>
      <c r="M60" s="18"/>
    </row>
    <row r="61" spans="1:13" ht="21" x14ac:dyDescent="0.35">
      <c r="A61" s="35" t="s">
        <v>285</v>
      </c>
      <c r="B61" s="31" t="s">
        <v>284</v>
      </c>
      <c r="C61" s="30" t="s">
        <v>283</v>
      </c>
      <c r="D61" s="29">
        <v>44756</v>
      </c>
      <c r="E61" s="27">
        <v>5414400</v>
      </c>
      <c r="F61" s="28">
        <v>44906</v>
      </c>
      <c r="G61" s="27">
        <v>5414400</v>
      </c>
      <c r="H61" s="27">
        <f t="shared" si="2"/>
        <v>0</v>
      </c>
      <c r="I61" s="26" t="s">
        <v>38</v>
      </c>
      <c r="J61" s="25"/>
      <c r="L61" s="18"/>
      <c r="M61" s="18"/>
    </row>
    <row r="62" spans="1:13" ht="21" x14ac:dyDescent="0.35">
      <c r="A62" s="6" t="s">
        <v>171</v>
      </c>
      <c r="B62" s="24" t="s">
        <v>98</v>
      </c>
      <c r="C62" s="23" t="s">
        <v>282</v>
      </c>
      <c r="D62" s="22">
        <v>44790</v>
      </c>
      <c r="E62" s="20">
        <v>6185000</v>
      </c>
      <c r="F62" s="21">
        <v>44906</v>
      </c>
      <c r="G62" s="20"/>
      <c r="H62" s="20">
        <f t="shared" si="2"/>
        <v>6185000</v>
      </c>
      <c r="I62" s="1" t="s">
        <v>1</v>
      </c>
      <c r="J62" s="19"/>
      <c r="L62" s="18"/>
      <c r="M62" s="18"/>
    </row>
    <row r="63" spans="1:13" ht="21" x14ac:dyDescent="0.35">
      <c r="A63" s="35" t="s">
        <v>171</v>
      </c>
      <c r="B63" s="31" t="s">
        <v>98</v>
      </c>
      <c r="C63" s="30" t="s">
        <v>281</v>
      </c>
      <c r="D63" s="29">
        <v>44790</v>
      </c>
      <c r="E63" s="27">
        <v>6185000</v>
      </c>
      <c r="F63" s="28">
        <v>44906</v>
      </c>
      <c r="G63" s="27">
        <v>6185000</v>
      </c>
      <c r="H63" s="27">
        <f t="shared" si="2"/>
        <v>0</v>
      </c>
      <c r="I63" s="26" t="s">
        <v>38</v>
      </c>
      <c r="J63" s="25"/>
      <c r="L63" s="18"/>
      <c r="M63" s="18"/>
    </row>
    <row r="64" spans="1:13" ht="21" x14ac:dyDescent="0.35">
      <c r="A64" s="35" t="s">
        <v>171</v>
      </c>
      <c r="B64" s="31" t="s">
        <v>98</v>
      </c>
      <c r="C64" s="30" t="s">
        <v>280</v>
      </c>
      <c r="D64" s="29">
        <v>44790</v>
      </c>
      <c r="E64" s="27">
        <v>6185000</v>
      </c>
      <c r="F64" s="28">
        <v>44906</v>
      </c>
      <c r="G64" s="27">
        <v>6185000</v>
      </c>
      <c r="H64" s="27">
        <f t="shared" si="2"/>
        <v>0</v>
      </c>
      <c r="I64" s="26" t="s">
        <v>38</v>
      </c>
      <c r="J64" s="25"/>
      <c r="L64" s="18"/>
      <c r="M64" s="18"/>
    </row>
    <row r="65" spans="1:13" ht="21" x14ac:dyDescent="0.35">
      <c r="A65" s="6" t="s">
        <v>213</v>
      </c>
      <c r="B65" s="6" t="s">
        <v>279</v>
      </c>
      <c r="C65" s="5" t="s">
        <v>278</v>
      </c>
      <c r="D65" s="47">
        <v>44774</v>
      </c>
      <c r="E65" s="4">
        <v>2712855</v>
      </c>
      <c r="F65" s="21">
        <v>44896</v>
      </c>
      <c r="H65" s="20">
        <f t="shared" si="2"/>
        <v>2712855</v>
      </c>
      <c r="I65" s="1" t="s">
        <v>1</v>
      </c>
      <c r="J65" s="19"/>
      <c r="L65" s="18"/>
      <c r="M65" s="18"/>
    </row>
    <row r="66" spans="1:13" ht="33" x14ac:dyDescent="0.35">
      <c r="A66" s="35" t="s">
        <v>34</v>
      </c>
      <c r="B66" s="35" t="s">
        <v>98</v>
      </c>
      <c r="C66" s="33" t="s">
        <v>277</v>
      </c>
      <c r="D66" s="46">
        <v>44783</v>
      </c>
      <c r="E66" s="45">
        <v>7028850</v>
      </c>
      <c r="F66" s="28">
        <v>44905</v>
      </c>
      <c r="G66" s="45">
        <v>7028850</v>
      </c>
      <c r="H66" s="27">
        <f t="shared" si="2"/>
        <v>0</v>
      </c>
      <c r="I66" s="26" t="s">
        <v>38</v>
      </c>
      <c r="J66" s="25"/>
      <c r="L66" s="18"/>
      <c r="M66" s="18"/>
    </row>
    <row r="67" spans="1:13" ht="21" x14ac:dyDescent="0.35">
      <c r="A67" s="35" t="s">
        <v>34</v>
      </c>
      <c r="B67" s="35" t="s">
        <v>98</v>
      </c>
      <c r="C67" s="33" t="s">
        <v>276</v>
      </c>
      <c r="D67" s="46">
        <v>44768</v>
      </c>
      <c r="E67" s="45">
        <v>7999961.2000000002</v>
      </c>
      <c r="F67" s="28">
        <v>44891</v>
      </c>
      <c r="G67" s="45">
        <v>7999961.2000000002</v>
      </c>
      <c r="H67" s="27">
        <f t="shared" si="2"/>
        <v>0</v>
      </c>
      <c r="I67" s="26" t="s">
        <v>38</v>
      </c>
      <c r="J67" s="25"/>
      <c r="L67" s="18"/>
      <c r="M67" s="18"/>
    </row>
    <row r="68" spans="1:13" ht="21" x14ac:dyDescent="0.35">
      <c r="A68" s="35" t="s">
        <v>171</v>
      </c>
      <c r="B68" s="31" t="s">
        <v>98</v>
      </c>
      <c r="C68" s="30" t="s">
        <v>275</v>
      </c>
      <c r="D68" s="29">
        <v>44708</v>
      </c>
      <c r="E68" s="27">
        <v>9304200</v>
      </c>
      <c r="F68" s="28">
        <v>44861</v>
      </c>
      <c r="G68" s="27">
        <v>9304200</v>
      </c>
      <c r="H68" s="27">
        <f t="shared" si="2"/>
        <v>0</v>
      </c>
      <c r="I68" s="26" t="s">
        <v>38</v>
      </c>
      <c r="J68" s="25"/>
      <c r="L68" s="18"/>
      <c r="M68" s="18"/>
    </row>
    <row r="69" spans="1:13" ht="21" x14ac:dyDescent="0.35">
      <c r="A69" s="35" t="s">
        <v>171</v>
      </c>
      <c r="B69" s="31" t="s">
        <v>98</v>
      </c>
      <c r="C69" s="33" t="s">
        <v>274</v>
      </c>
      <c r="D69" s="46">
        <v>44736</v>
      </c>
      <c r="E69" s="45">
        <v>6185000</v>
      </c>
      <c r="F69" s="28">
        <v>44858</v>
      </c>
      <c r="G69" s="45">
        <v>6185000</v>
      </c>
      <c r="H69" s="27">
        <f t="shared" si="2"/>
        <v>0</v>
      </c>
      <c r="I69" s="26" t="s">
        <v>38</v>
      </c>
      <c r="J69" s="25"/>
      <c r="L69" s="18"/>
      <c r="M69" s="18"/>
    </row>
    <row r="70" spans="1:13" ht="21" x14ac:dyDescent="0.35">
      <c r="A70" s="35" t="s">
        <v>171</v>
      </c>
      <c r="B70" s="31" t="s">
        <v>98</v>
      </c>
      <c r="C70" s="33" t="s">
        <v>273</v>
      </c>
      <c r="D70" s="46">
        <v>44572</v>
      </c>
      <c r="E70" s="45">
        <v>7893200</v>
      </c>
      <c r="F70" s="28">
        <v>44692</v>
      </c>
      <c r="G70" s="45">
        <v>7893200</v>
      </c>
      <c r="H70" s="27">
        <f t="shared" si="2"/>
        <v>0</v>
      </c>
      <c r="I70" s="26" t="s">
        <v>38</v>
      </c>
      <c r="J70" s="25"/>
      <c r="L70" s="18"/>
      <c r="M70" s="18"/>
    </row>
    <row r="71" spans="1:13" ht="21" x14ac:dyDescent="0.35">
      <c r="A71" s="35" t="s">
        <v>75</v>
      </c>
      <c r="B71" s="35" t="s">
        <v>271</v>
      </c>
      <c r="C71" s="33" t="s">
        <v>272</v>
      </c>
      <c r="D71" s="46">
        <v>44770</v>
      </c>
      <c r="E71" s="45">
        <v>5472000</v>
      </c>
      <c r="F71" s="28">
        <v>44893</v>
      </c>
      <c r="G71" s="45">
        <v>5472000</v>
      </c>
      <c r="H71" s="27">
        <f t="shared" si="2"/>
        <v>0</v>
      </c>
      <c r="I71" s="26" t="s">
        <v>38</v>
      </c>
      <c r="J71" s="25"/>
      <c r="L71" s="18"/>
      <c r="M71" s="18"/>
    </row>
    <row r="72" spans="1:13" ht="21" x14ac:dyDescent="0.35">
      <c r="A72" s="35" t="s">
        <v>75</v>
      </c>
      <c r="B72" s="35" t="s">
        <v>271</v>
      </c>
      <c r="C72" s="33" t="s">
        <v>270</v>
      </c>
      <c r="D72" s="46">
        <v>44770</v>
      </c>
      <c r="E72" s="45">
        <v>10944000</v>
      </c>
      <c r="F72" s="28">
        <v>44893</v>
      </c>
      <c r="G72" s="45">
        <v>10944000</v>
      </c>
      <c r="H72" s="27">
        <f t="shared" si="2"/>
        <v>0</v>
      </c>
      <c r="I72" s="26" t="s">
        <v>38</v>
      </c>
      <c r="J72" s="25"/>
      <c r="L72" s="18"/>
      <c r="M72" s="18"/>
    </row>
    <row r="73" spans="1:13" ht="21" x14ac:dyDescent="0.35">
      <c r="A73" s="35" t="s">
        <v>104</v>
      </c>
      <c r="B73" s="31" t="s">
        <v>269</v>
      </c>
      <c r="C73" s="30" t="s">
        <v>268</v>
      </c>
      <c r="D73" s="29">
        <v>44798</v>
      </c>
      <c r="E73" s="27">
        <v>12885600</v>
      </c>
      <c r="F73" s="28">
        <v>44920</v>
      </c>
      <c r="G73" s="27">
        <v>12885600</v>
      </c>
      <c r="H73" s="27">
        <f t="shared" si="2"/>
        <v>0</v>
      </c>
      <c r="I73" s="26" t="s">
        <v>38</v>
      </c>
      <c r="J73" s="25"/>
      <c r="L73" s="18"/>
      <c r="M73" s="18"/>
    </row>
    <row r="74" spans="1:13" ht="33" x14ac:dyDescent="0.35">
      <c r="A74" s="6" t="s">
        <v>267</v>
      </c>
      <c r="B74" s="24" t="s">
        <v>266</v>
      </c>
      <c r="C74" s="23" t="s">
        <v>265</v>
      </c>
      <c r="D74" s="22">
        <v>44781</v>
      </c>
      <c r="E74" s="20">
        <v>45761062.609999999</v>
      </c>
      <c r="F74" s="21">
        <v>44903</v>
      </c>
      <c r="G74" s="20"/>
      <c r="H74" s="20">
        <f t="shared" si="2"/>
        <v>45761062.609999999</v>
      </c>
      <c r="I74" s="1" t="s">
        <v>1</v>
      </c>
      <c r="J74" s="19"/>
      <c r="L74" s="18"/>
      <c r="M74" s="18"/>
    </row>
    <row r="75" spans="1:13" ht="21" x14ac:dyDescent="0.35">
      <c r="A75" s="35" t="s">
        <v>264</v>
      </c>
      <c r="B75" s="31" t="s">
        <v>263</v>
      </c>
      <c r="C75" s="30" t="s">
        <v>262</v>
      </c>
      <c r="D75" s="29">
        <v>44792</v>
      </c>
      <c r="E75" s="27">
        <v>942020.55</v>
      </c>
      <c r="F75" s="28">
        <v>44914</v>
      </c>
      <c r="G75" s="27">
        <v>942020.55</v>
      </c>
      <c r="H75" s="27">
        <f t="shared" si="2"/>
        <v>0</v>
      </c>
      <c r="I75" s="26" t="s">
        <v>38</v>
      </c>
      <c r="J75" s="25"/>
      <c r="L75" s="18"/>
      <c r="M75" s="18"/>
    </row>
    <row r="76" spans="1:13" ht="33" x14ac:dyDescent="0.35">
      <c r="A76" s="44" t="s">
        <v>129</v>
      </c>
      <c r="B76" s="43" t="s">
        <v>261</v>
      </c>
      <c r="C76" s="42" t="s">
        <v>260</v>
      </c>
      <c r="D76" s="41">
        <v>44754</v>
      </c>
      <c r="E76" s="38">
        <v>47563.78</v>
      </c>
      <c r="F76" s="40">
        <v>44882</v>
      </c>
      <c r="G76" s="39">
        <v>32290.09</v>
      </c>
      <c r="H76" s="38">
        <f t="shared" si="2"/>
        <v>15273.689999999999</v>
      </c>
      <c r="I76" s="37" t="s">
        <v>1</v>
      </c>
      <c r="J76" s="36"/>
      <c r="L76" s="18"/>
      <c r="M76" s="18"/>
    </row>
    <row r="77" spans="1:13" ht="21" x14ac:dyDescent="0.35">
      <c r="A77" s="35" t="s">
        <v>255</v>
      </c>
      <c r="B77" s="31" t="s">
        <v>42</v>
      </c>
      <c r="C77" s="30" t="s">
        <v>259</v>
      </c>
      <c r="D77" s="29">
        <v>44806</v>
      </c>
      <c r="E77" s="27">
        <v>29500</v>
      </c>
      <c r="F77" s="28">
        <v>44928</v>
      </c>
      <c r="G77" s="27">
        <v>29500</v>
      </c>
      <c r="H77" s="27">
        <f t="shared" si="2"/>
        <v>0</v>
      </c>
      <c r="I77" s="26" t="s">
        <v>38</v>
      </c>
      <c r="J77" s="25"/>
      <c r="L77" s="18"/>
      <c r="M77" s="18"/>
    </row>
    <row r="78" spans="1:13" ht="21" x14ac:dyDescent="0.35">
      <c r="A78" s="35" t="s">
        <v>15</v>
      </c>
      <c r="B78" s="31" t="s">
        <v>14</v>
      </c>
      <c r="C78" s="30" t="s">
        <v>258</v>
      </c>
      <c r="D78" s="29">
        <v>44818</v>
      </c>
      <c r="E78" s="27">
        <v>11907500</v>
      </c>
      <c r="F78" s="28">
        <v>44575</v>
      </c>
      <c r="G78" s="27">
        <v>11907500</v>
      </c>
      <c r="H78" s="27">
        <f t="shared" si="2"/>
        <v>0</v>
      </c>
      <c r="I78" s="26" t="s">
        <v>38</v>
      </c>
      <c r="J78" s="25"/>
      <c r="L78" s="18"/>
      <c r="M78" s="18"/>
    </row>
    <row r="79" spans="1:13" ht="21" x14ac:dyDescent="0.35">
      <c r="A79" s="35" t="s">
        <v>43</v>
      </c>
      <c r="B79" s="31" t="s">
        <v>42</v>
      </c>
      <c r="C79" s="30" t="s">
        <v>257</v>
      </c>
      <c r="D79" s="29">
        <v>44826</v>
      </c>
      <c r="E79" s="27">
        <v>59000</v>
      </c>
      <c r="F79" s="28">
        <v>44948</v>
      </c>
      <c r="G79" s="27">
        <v>59000</v>
      </c>
      <c r="H79" s="27">
        <f t="shared" si="2"/>
        <v>0</v>
      </c>
      <c r="I79" s="26" t="s">
        <v>38</v>
      </c>
      <c r="J79" s="25"/>
      <c r="L79" s="18"/>
      <c r="M79" s="18"/>
    </row>
    <row r="80" spans="1:13" ht="21" x14ac:dyDescent="0.35">
      <c r="A80" s="35" t="s">
        <v>43</v>
      </c>
      <c r="B80" s="31" t="s">
        <v>42</v>
      </c>
      <c r="C80" s="30" t="s">
        <v>256</v>
      </c>
      <c r="D80" s="29">
        <v>44816</v>
      </c>
      <c r="E80" s="27">
        <v>59000</v>
      </c>
      <c r="F80" s="28">
        <v>45181</v>
      </c>
      <c r="G80" s="27">
        <v>59000</v>
      </c>
      <c r="H80" s="27">
        <f t="shared" si="2"/>
        <v>0</v>
      </c>
      <c r="I80" s="26" t="s">
        <v>38</v>
      </c>
      <c r="J80" s="25"/>
      <c r="L80" s="18"/>
      <c r="M80" s="18"/>
    </row>
    <row r="81" spans="1:13" ht="21" x14ac:dyDescent="0.35">
      <c r="A81" s="35" t="s">
        <v>255</v>
      </c>
      <c r="B81" s="31" t="s">
        <v>42</v>
      </c>
      <c r="C81" s="30" t="s">
        <v>254</v>
      </c>
      <c r="D81" s="29">
        <v>44824</v>
      </c>
      <c r="E81" s="27">
        <v>53100</v>
      </c>
      <c r="F81" s="28">
        <v>44946</v>
      </c>
      <c r="G81" s="27">
        <v>53100</v>
      </c>
      <c r="H81" s="27">
        <f t="shared" si="2"/>
        <v>0</v>
      </c>
      <c r="I81" s="26" t="s">
        <v>38</v>
      </c>
      <c r="J81" s="25"/>
      <c r="L81" s="18"/>
      <c r="M81" s="18"/>
    </row>
    <row r="82" spans="1:13" ht="21" x14ac:dyDescent="0.35">
      <c r="A82" s="6" t="s">
        <v>213</v>
      </c>
      <c r="B82" s="24" t="s">
        <v>212</v>
      </c>
      <c r="C82" s="23" t="s">
        <v>253</v>
      </c>
      <c r="D82" s="22">
        <v>44804</v>
      </c>
      <c r="E82" s="20">
        <v>2729890</v>
      </c>
      <c r="F82" s="21">
        <v>44926</v>
      </c>
      <c r="G82" s="20"/>
      <c r="H82" s="20">
        <f t="shared" si="2"/>
        <v>2729890</v>
      </c>
      <c r="I82" s="1" t="s">
        <v>1</v>
      </c>
      <c r="J82" s="19"/>
      <c r="L82" s="18"/>
      <c r="M82" s="18"/>
    </row>
    <row r="83" spans="1:13" ht="21" x14ac:dyDescent="0.35">
      <c r="A83" s="35" t="s">
        <v>54</v>
      </c>
      <c r="B83" s="31" t="s">
        <v>6</v>
      </c>
      <c r="C83" s="30" t="s">
        <v>252</v>
      </c>
      <c r="D83" s="29">
        <v>44805</v>
      </c>
      <c r="E83" s="27">
        <v>58650</v>
      </c>
      <c r="F83" s="28">
        <v>44927</v>
      </c>
      <c r="G83" s="27">
        <v>58650</v>
      </c>
      <c r="H83" s="27">
        <f t="shared" si="2"/>
        <v>0</v>
      </c>
      <c r="I83" s="26" t="s">
        <v>38</v>
      </c>
      <c r="J83" s="25"/>
      <c r="L83" s="18"/>
      <c r="M83" s="18"/>
    </row>
    <row r="84" spans="1:13" ht="21" x14ac:dyDescent="0.35">
      <c r="A84" s="35" t="s">
        <v>251</v>
      </c>
      <c r="B84" s="31" t="s">
        <v>6</v>
      </c>
      <c r="C84" s="30" t="s">
        <v>250</v>
      </c>
      <c r="D84" s="29">
        <v>44790</v>
      </c>
      <c r="E84" s="27">
        <v>88333.33</v>
      </c>
      <c r="F84" s="28">
        <v>44790</v>
      </c>
      <c r="G84" s="27">
        <v>88333.33</v>
      </c>
      <c r="H84" s="27">
        <f t="shared" si="2"/>
        <v>0</v>
      </c>
      <c r="I84" s="26" t="s">
        <v>38</v>
      </c>
      <c r="J84" s="25"/>
      <c r="L84" s="18"/>
      <c r="M84" s="18"/>
    </row>
    <row r="85" spans="1:13" ht="21" x14ac:dyDescent="0.35">
      <c r="A85" s="6" t="s">
        <v>171</v>
      </c>
      <c r="B85" s="24" t="s">
        <v>32</v>
      </c>
      <c r="C85" s="23" t="s">
        <v>249</v>
      </c>
      <c r="D85" s="22">
        <v>44587</v>
      </c>
      <c r="E85" s="20">
        <v>2000000</v>
      </c>
      <c r="F85" s="21">
        <v>44803</v>
      </c>
      <c r="G85" s="20"/>
      <c r="H85" s="20">
        <v>2000000</v>
      </c>
      <c r="I85" s="1" t="s">
        <v>1</v>
      </c>
      <c r="J85" s="19"/>
      <c r="L85" s="18"/>
      <c r="M85" s="18"/>
    </row>
    <row r="86" spans="1:13" ht="21" x14ac:dyDescent="0.35">
      <c r="A86" s="6" t="s">
        <v>171</v>
      </c>
      <c r="B86" s="24" t="s">
        <v>32</v>
      </c>
      <c r="C86" s="23" t="s">
        <v>248</v>
      </c>
      <c r="D86" s="22">
        <v>44760</v>
      </c>
      <c r="E86" s="20">
        <v>10000000</v>
      </c>
      <c r="F86" s="21">
        <v>44883</v>
      </c>
      <c r="G86" s="20"/>
      <c r="H86" s="20">
        <f t="shared" ref="H86:H97" si="3">+E86-G86</f>
        <v>10000000</v>
      </c>
      <c r="I86" s="1" t="s">
        <v>1</v>
      </c>
      <c r="J86" s="19"/>
      <c r="L86" s="18"/>
      <c r="M86" s="18"/>
    </row>
    <row r="87" spans="1:13" ht="21" x14ac:dyDescent="0.35">
      <c r="A87" s="35" t="s">
        <v>247</v>
      </c>
      <c r="B87" s="31" t="s">
        <v>246</v>
      </c>
      <c r="C87" s="30" t="s">
        <v>245</v>
      </c>
      <c r="D87" s="29">
        <v>44803</v>
      </c>
      <c r="E87" s="27">
        <v>611328.21</v>
      </c>
      <c r="F87" s="28">
        <v>44925</v>
      </c>
      <c r="G87" s="27">
        <v>611328.21</v>
      </c>
      <c r="H87" s="27">
        <f t="shared" si="3"/>
        <v>0</v>
      </c>
      <c r="I87" s="26" t="s">
        <v>38</v>
      </c>
      <c r="J87" s="25"/>
      <c r="L87" s="18"/>
      <c r="M87" s="18"/>
    </row>
    <row r="88" spans="1:13" ht="21" x14ac:dyDescent="0.35">
      <c r="A88" s="35" t="s">
        <v>45</v>
      </c>
      <c r="B88" s="31" t="s">
        <v>42</v>
      </c>
      <c r="C88" s="30" t="s">
        <v>244</v>
      </c>
      <c r="D88" s="29">
        <v>44791</v>
      </c>
      <c r="E88" s="27">
        <v>59000</v>
      </c>
      <c r="F88" s="28">
        <v>44913</v>
      </c>
      <c r="G88" s="27">
        <v>59000</v>
      </c>
      <c r="H88" s="27">
        <f t="shared" si="3"/>
        <v>0</v>
      </c>
      <c r="I88" s="26" t="s">
        <v>38</v>
      </c>
      <c r="J88" s="25"/>
      <c r="L88" s="18"/>
      <c r="M88" s="18"/>
    </row>
    <row r="89" spans="1:13" ht="33" x14ac:dyDescent="0.35">
      <c r="A89" s="35" t="s">
        <v>34</v>
      </c>
      <c r="B89" s="31" t="s">
        <v>32</v>
      </c>
      <c r="C89" s="30" t="s">
        <v>243</v>
      </c>
      <c r="D89" s="29">
        <v>44831</v>
      </c>
      <c r="E89" s="27">
        <v>9999951.5</v>
      </c>
      <c r="F89" s="28">
        <v>44953</v>
      </c>
      <c r="G89" s="27">
        <v>9999951.5</v>
      </c>
      <c r="H89" s="27">
        <f t="shared" si="3"/>
        <v>0</v>
      </c>
      <c r="I89" s="26" t="s">
        <v>38</v>
      </c>
      <c r="J89" s="25"/>
      <c r="L89" s="18"/>
      <c r="M89" s="18"/>
    </row>
    <row r="90" spans="1:13" ht="33" x14ac:dyDescent="0.35">
      <c r="A90" s="35" t="s">
        <v>183</v>
      </c>
      <c r="B90" s="31" t="s">
        <v>6</v>
      </c>
      <c r="C90" s="30" t="s">
        <v>242</v>
      </c>
      <c r="D90" s="29">
        <v>44830</v>
      </c>
      <c r="E90" s="27">
        <v>545750</v>
      </c>
      <c r="F90" s="28">
        <v>44587</v>
      </c>
      <c r="G90" s="27">
        <v>545750</v>
      </c>
      <c r="H90" s="27">
        <f t="shared" si="3"/>
        <v>0</v>
      </c>
      <c r="I90" s="26" t="s">
        <v>38</v>
      </c>
      <c r="J90" s="25"/>
      <c r="L90" s="18"/>
      <c r="M90" s="18"/>
    </row>
    <row r="91" spans="1:13" ht="21" x14ac:dyDescent="0.35">
      <c r="A91" s="35" t="s">
        <v>241</v>
      </c>
      <c r="B91" s="31" t="s">
        <v>218</v>
      </c>
      <c r="C91" s="30" t="s">
        <v>240</v>
      </c>
      <c r="D91" s="29">
        <v>44830</v>
      </c>
      <c r="E91" s="27">
        <v>43000</v>
      </c>
      <c r="F91" s="28">
        <v>44952</v>
      </c>
      <c r="G91" s="27">
        <v>43000</v>
      </c>
      <c r="H91" s="27">
        <f t="shared" si="3"/>
        <v>0</v>
      </c>
      <c r="I91" s="26" t="s">
        <v>38</v>
      </c>
      <c r="J91" s="25"/>
      <c r="L91" s="18"/>
      <c r="M91" s="18"/>
    </row>
    <row r="92" spans="1:13" ht="33" x14ac:dyDescent="0.35">
      <c r="A92" s="35" t="s">
        <v>34</v>
      </c>
      <c r="B92" s="31" t="s">
        <v>32</v>
      </c>
      <c r="C92" s="30" t="s">
        <v>239</v>
      </c>
      <c r="D92" s="29">
        <v>44634</v>
      </c>
      <c r="E92" s="27">
        <v>1306182.7</v>
      </c>
      <c r="F92" s="28">
        <v>44756</v>
      </c>
      <c r="G92" s="27">
        <v>1306182.7</v>
      </c>
      <c r="H92" s="27">
        <f t="shared" si="3"/>
        <v>0</v>
      </c>
      <c r="I92" s="26" t="s">
        <v>38</v>
      </c>
      <c r="J92" s="25"/>
      <c r="L92" s="18"/>
      <c r="M92" s="18"/>
    </row>
    <row r="93" spans="1:13" ht="21" x14ac:dyDescent="0.35">
      <c r="A93" s="6" t="s">
        <v>238</v>
      </c>
      <c r="B93" s="24" t="s">
        <v>237</v>
      </c>
      <c r="C93" s="23" t="s">
        <v>236</v>
      </c>
      <c r="D93" s="22">
        <v>44832</v>
      </c>
      <c r="E93" s="20">
        <v>149683</v>
      </c>
      <c r="F93" s="21">
        <v>44954</v>
      </c>
      <c r="G93" s="20"/>
      <c r="H93" s="20">
        <f t="shared" si="3"/>
        <v>149683</v>
      </c>
      <c r="I93" s="1" t="s">
        <v>1</v>
      </c>
      <c r="J93" s="19"/>
      <c r="L93" s="18"/>
      <c r="M93" s="18"/>
    </row>
    <row r="94" spans="1:13" ht="21" x14ac:dyDescent="0.35">
      <c r="A94" s="24" t="s">
        <v>164</v>
      </c>
      <c r="B94" s="24" t="s">
        <v>228</v>
      </c>
      <c r="C94" s="23" t="s">
        <v>235</v>
      </c>
      <c r="D94" s="22">
        <v>44766</v>
      </c>
      <c r="E94" s="20">
        <v>8393400</v>
      </c>
      <c r="F94" s="21">
        <v>44889</v>
      </c>
      <c r="G94" s="20"/>
      <c r="H94" s="20">
        <f t="shared" si="3"/>
        <v>8393400</v>
      </c>
      <c r="I94" s="1" t="s">
        <v>1</v>
      </c>
      <c r="J94" s="19"/>
      <c r="L94" s="18"/>
      <c r="M94" s="18"/>
    </row>
    <row r="95" spans="1:13" ht="21" x14ac:dyDescent="0.35">
      <c r="A95" s="24" t="s">
        <v>164</v>
      </c>
      <c r="B95" s="24" t="s">
        <v>228</v>
      </c>
      <c r="C95" s="23" t="s">
        <v>234</v>
      </c>
      <c r="D95" s="22">
        <v>44780</v>
      </c>
      <c r="E95" s="20">
        <v>6282400</v>
      </c>
      <c r="F95" s="21">
        <v>44902</v>
      </c>
      <c r="G95" s="20"/>
      <c r="H95" s="20">
        <f t="shared" si="3"/>
        <v>6282400</v>
      </c>
      <c r="I95" s="1" t="s">
        <v>1</v>
      </c>
      <c r="J95" s="19"/>
      <c r="L95" s="18"/>
      <c r="M95" s="18"/>
    </row>
    <row r="96" spans="1:13" ht="21" x14ac:dyDescent="0.35">
      <c r="A96" s="24" t="s">
        <v>164</v>
      </c>
      <c r="B96" s="24" t="s">
        <v>228</v>
      </c>
      <c r="C96" s="23" t="s">
        <v>233</v>
      </c>
      <c r="D96" s="22">
        <v>44792</v>
      </c>
      <c r="E96" s="20">
        <v>7971200</v>
      </c>
      <c r="F96" s="21">
        <v>44914</v>
      </c>
      <c r="G96" s="20"/>
      <c r="H96" s="20">
        <f t="shared" si="3"/>
        <v>7971200</v>
      </c>
      <c r="I96" s="1" t="s">
        <v>1</v>
      </c>
      <c r="J96" s="19"/>
      <c r="L96" s="18"/>
      <c r="M96" s="18"/>
    </row>
    <row r="97" spans="1:13" ht="21" x14ac:dyDescent="0.35">
      <c r="A97" s="24" t="s">
        <v>164</v>
      </c>
      <c r="B97" s="24" t="s">
        <v>228</v>
      </c>
      <c r="C97" s="23" t="s">
        <v>232</v>
      </c>
      <c r="D97" s="22">
        <v>44755</v>
      </c>
      <c r="E97" s="20">
        <v>9026700</v>
      </c>
      <c r="F97" s="21">
        <v>44878</v>
      </c>
      <c r="G97" s="20"/>
      <c r="H97" s="20">
        <f t="shared" si="3"/>
        <v>9026700</v>
      </c>
      <c r="I97" s="1" t="s">
        <v>1</v>
      </c>
      <c r="J97" s="19"/>
      <c r="L97" s="18"/>
      <c r="M97" s="18"/>
    </row>
    <row r="98" spans="1:13" ht="21" x14ac:dyDescent="0.35">
      <c r="A98" s="24" t="s">
        <v>164</v>
      </c>
      <c r="B98" s="24" t="s">
        <v>228</v>
      </c>
      <c r="C98" s="23" t="s">
        <v>231</v>
      </c>
      <c r="D98" s="22">
        <v>44770</v>
      </c>
      <c r="E98" s="20">
        <v>7337900</v>
      </c>
      <c r="F98" s="21">
        <v>44893</v>
      </c>
      <c r="G98" s="20"/>
      <c r="H98" s="20">
        <v>7337900</v>
      </c>
      <c r="I98" s="1" t="s">
        <v>1</v>
      </c>
      <c r="J98" s="19"/>
      <c r="L98" s="18"/>
      <c r="M98" s="18"/>
    </row>
    <row r="99" spans="1:13" ht="21" x14ac:dyDescent="0.35">
      <c r="A99" s="24" t="s">
        <v>164</v>
      </c>
      <c r="B99" s="24" t="s">
        <v>228</v>
      </c>
      <c r="C99" s="23" t="s">
        <v>230</v>
      </c>
      <c r="D99" s="22">
        <v>44775</v>
      </c>
      <c r="E99" s="20">
        <v>6071300</v>
      </c>
      <c r="F99" s="21">
        <v>44897</v>
      </c>
      <c r="G99" s="20"/>
      <c r="H99" s="20">
        <f t="shared" ref="H99:H130" si="4">+E99-G99</f>
        <v>6071300</v>
      </c>
      <c r="I99" s="1" t="s">
        <v>1</v>
      </c>
      <c r="J99" s="19"/>
      <c r="L99" s="18"/>
      <c r="M99" s="18"/>
    </row>
    <row r="100" spans="1:13" ht="21" x14ac:dyDescent="0.35">
      <c r="A100" s="24" t="s">
        <v>164</v>
      </c>
      <c r="B100" s="24" t="s">
        <v>228</v>
      </c>
      <c r="C100" s="23" t="s">
        <v>229</v>
      </c>
      <c r="D100" s="22">
        <v>44785</v>
      </c>
      <c r="E100" s="20">
        <v>7920600</v>
      </c>
      <c r="F100" s="21">
        <v>44907</v>
      </c>
      <c r="G100" s="20"/>
      <c r="H100" s="20">
        <f t="shared" si="4"/>
        <v>7920600</v>
      </c>
      <c r="I100" s="1" t="s">
        <v>1</v>
      </c>
      <c r="J100" s="19"/>
      <c r="L100" s="18"/>
      <c r="M100" s="18"/>
    </row>
    <row r="101" spans="1:13" ht="33" x14ac:dyDescent="0.35">
      <c r="A101" s="31" t="s">
        <v>34</v>
      </c>
      <c r="B101" s="31" t="s">
        <v>228</v>
      </c>
      <c r="C101" s="30" t="s">
        <v>227</v>
      </c>
      <c r="D101" s="29">
        <v>44742</v>
      </c>
      <c r="E101" s="27">
        <v>6999933.3200000003</v>
      </c>
      <c r="F101" s="28">
        <v>44864</v>
      </c>
      <c r="G101" s="27">
        <v>6999933.3200000003</v>
      </c>
      <c r="H101" s="27">
        <f t="shared" si="4"/>
        <v>0</v>
      </c>
      <c r="I101" s="26" t="s">
        <v>38</v>
      </c>
      <c r="J101" s="25"/>
      <c r="L101" s="18"/>
      <c r="M101" s="18"/>
    </row>
    <row r="102" spans="1:13" ht="21" x14ac:dyDescent="0.35">
      <c r="A102" s="31" t="s">
        <v>226</v>
      </c>
      <c r="B102" s="31" t="s">
        <v>225</v>
      </c>
      <c r="C102" s="30" t="s">
        <v>224</v>
      </c>
      <c r="D102" s="29">
        <v>44830</v>
      </c>
      <c r="E102" s="27">
        <v>933380</v>
      </c>
      <c r="F102" s="28">
        <v>44952</v>
      </c>
      <c r="G102" s="27">
        <v>933380</v>
      </c>
      <c r="H102" s="27">
        <f t="shared" si="4"/>
        <v>0</v>
      </c>
      <c r="I102" s="26" t="s">
        <v>38</v>
      </c>
      <c r="J102" s="25"/>
      <c r="L102" s="18"/>
      <c r="M102" s="18"/>
    </row>
    <row r="103" spans="1:13" ht="21" x14ac:dyDescent="0.35">
      <c r="A103" s="31" t="s">
        <v>69</v>
      </c>
      <c r="B103" s="31" t="s">
        <v>223</v>
      </c>
      <c r="C103" s="30" t="s">
        <v>222</v>
      </c>
      <c r="D103" s="29">
        <v>44816</v>
      </c>
      <c r="E103" s="27">
        <v>892149.1</v>
      </c>
      <c r="F103" s="28">
        <v>44938</v>
      </c>
      <c r="G103" s="27">
        <v>892149.1</v>
      </c>
      <c r="H103" s="27">
        <f t="shared" si="4"/>
        <v>0</v>
      </c>
      <c r="I103" s="26" t="s">
        <v>38</v>
      </c>
      <c r="J103" s="25"/>
      <c r="L103" s="18"/>
      <c r="M103" s="18"/>
    </row>
    <row r="104" spans="1:13" ht="21" x14ac:dyDescent="0.35">
      <c r="A104" s="31" t="s">
        <v>69</v>
      </c>
      <c r="B104" s="31" t="s">
        <v>162</v>
      </c>
      <c r="C104" s="30" t="s">
        <v>221</v>
      </c>
      <c r="D104" s="29">
        <v>44825</v>
      </c>
      <c r="E104" s="27">
        <v>130573.06</v>
      </c>
      <c r="F104" s="28">
        <v>44947</v>
      </c>
      <c r="G104" s="27">
        <v>130573.06</v>
      </c>
      <c r="H104" s="27">
        <f t="shared" si="4"/>
        <v>0</v>
      </c>
      <c r="I104" s="26" t="s">
        <v>38</v>
      </c>
      <c r="J104" s="25"/>
      <c r="L104" s="18"/>
      <c r="M104" s="18"/>
    </row>
    <row r="105" spans="1:13" ht="21" x14ac:dyDescent="0.35">
      <c r="A105" s="31" t="s">
        <v>45</v>
      </c>
      <c r="B105" s="31" t="s">
        <v>42</v>
      </c>
      <c r="C105" s="30" t="s">
        <v>220</v>
      </c>
      <c r="D105" s="29">
        <v>44825</v>
      </c>
      <c r="E105" s="27">
        <v>118000</v>
      </c>
      <c r="F105" s="28">
        <v>44947</v>
      </c>
      <c r="G105" s="27">
        <v>118000</v>
      </c>
      <c r="H105" s="27">
        <f t="shared" si="4"/>
        <v>0</v>
      </c>
      <c r="I105" s="26" t="s">
        <v>38</v>
      </c>
      <c r="J105" s="25"/>
      <c r="K105" s="32"/>
      <c r="L105" s="34"/>
      <c r="M105" s="18"/>
    </row>
    <row r="106" spans="1:13" ht="21" x14ac:dyDescent="0.35">
      <c r="A106" s="31" t="s">
        <v>219</v>
      </c>
      <c r="B106" s="31" t="s">
        <v>218</v>
      </c>
      <c r="C106" s="30" t="s">
        <v>217</v>
      </c>
      <c r="D106" s="29">
        <v>44818</v>
      </c>
      <c r="E106" s="27">
        <v>781856</v>
      </c>
      <c r="F106" s="28">
        <v>44940</v>
      </c>
      <c r="G106" s="27">
        <v>781856</v>
      </c>
      <c r="H106" s="27">
        <f t="shared" si="4"/>
        <v>0</v>
      </c>
      <c r="I106" s="26" t="s">
        <v>38</v>
      </c>
      <c r="J106" s="25"/>
      <c r="K106" s="32"/>
      <c r="L106" s="18"/>
      <c r="M106" s="18"/>
    </row>
    <row r="107" spans="1:13" ht="21" x14ac:dyDescent="0.35">
      <c r="A107" s="31" t="s">
        <v>17</v>
      </c>
      <c r="B107" s="31" t="s">
        <v>6</v>
      </c>
      <c r="C107" s="30" t="s">
        <v>216</v>
      </c>
      <c r="D107" s="29">
        <v>44817</v>
      </c>
      <c r="E107" s="27">
        <v>294589.95</v>
      </c>
      <c r="F107" s="28">
        <v>44939</v>
      </c>
      <c r="G107" s="27">
        <v>294589.95</v>
      </c>
      <c r="H107" s="27">
        <f t="shared" si="4"/>
        <v>0</v>
      </c>
      <c r="I107" s="26" t="s">
        <v>38</v>
      </c>
      <c r="J107" s="25"/>
      <c r="L107" s="18"/>
      <c r="M107" s="18"/>
    </row>
    <row r="108" spans="1:13" ht="21" x14ac:dyDescent="0.35">
      <c r="A108" s="31" t="s">
        <v>185</v>
      </c>
      <c r="B108" s="31" t="s">
        <v>6</v>
      </c>
      <c r="C108" s="30" t="s">
        <v>215</v>
      </c>
      <c r="D108" s="29">
        <v>44811</v>
      </c>
      <c r="E108" s="27">
        <v>177000</v>
      </c>
      <c r="F108" s="28">
        <v>44933</v>
      </c>
      <c r="G108" s="27">
        <v>177000</v>
      </c>
      <c r="H108" s="27">
        <f t="shared" si="4"/>
        <v>0</v>
      </c>
      <c r="I108" s="26" t="s">
        <v>38</v>
      </c>
      <c r="J108" s="25"/>
      <c r="L108" s="18"/>
      <c r="M108" s="18"/>
    </row>
    <row r="109" spans="1:13" ht="21" x14ac:dyDescent="0.35">
      <c r="A109" s="31" t="s">
        <v>50</v>
      </c>
      <c r="B109" s="31" t="s">
        <v>42</v>
      </c>
      <c r="C109" s="30" t="s">
        <v>214</v>
      </c>
      <c r="D109" s="29">
        <v>44847</v>
      </c>
      <c r="E109" s="27">
        <v>59000</v>
      </c>
      <c r="F109" s="28">
        <v>44970</v>
      </c>
      <c r="G109" s="27">
        <v>59000</v>
      </c>
      <c r="H109" s="27">
        <f t="shared" si="4"/>
        <v>0</v>
      </c>
      <c r="I109" s="26" t="s">
        <v>38</v>
      </c>
      <c r="J109" s="25"/>
      <c r="K109" s="32"/>
      <c r="L109" s="18"/>
      <c r="M109" s="18"/>
    </row>
    <row r="110" spans="1:13" ht="21" x14ac:dyDescent="0.35">
      <c r="A110" s="24" t="s">
        <v>213</v>
      </c>
      <c r="B110" s="24" t="s">
        <v>212</v>
      </c>
      <c r="C110" s="23" t="s">
        <v>211</v>
      </c>
      <c r="D110" s="22">
        <v>44805</v>
      </c>
      <c r="E110" s="20">
        <v>3259535</v>
      </c>
      <c r="F110" s="21">
        <v>44562</v>
      </c>
      <c r="G110" s="20"/>
      <c r="H110" s="20">
        <f t="shared" si="4"/>
        <v>3259535</v>
      </c>
      <c r="I110" s="1" t="s">
        <v>1</v>
      </c>
      <c r="J110" s="19"/>
      <c r="L110" s="18"/>
      <c r="M110" s="18"/>
    </row>
    <row r="111" spans="1:13" ht="21" x14ac:dyDescent="0.35">
      <c r="A111" s="31" t="s">
        <v>210</v>
      </c>
      <c r="B111" s="31" t="s">
        <v>42</v>
      </c>
      <c r="C111" s="30" t="s">
        <v>209</v>
      </c>
      <c r="D111" s="29">
        <v>44852</v>
      </c>
      <c r="E111" s="27">
        <v>88500</v>
      </c>
      <c r="F111" s="28">
        <v>44975</v>
      </c>
      <c r="G111" s="27">
        <v>88500</v>
      </c>
      <c r="H111" s="27">
        <f t="shared" si="4"/>
        <v>0</v>
      </c>
      <c r="I111" s="26" t="s">
        <v>38</v>
      </c>
      <c r="J111" s="25"/>
      <c r="K111" s="32"/>
      <c r="L111" s="18"/>
      <c r="M111" s="18"/>
    </row>
    <row r="112" spans="1:13" ht="33" x14ac:dyDescent="0.35">
      <c r="A112" s="31" t="s">
        <v>134</v>
      </c>
      <c r="B112" s="31" t="s">
        <v>74</v>
      </c>
      <c r="C112" s="30" t="s">
        <v>208</v>
      </c>
      <c r="D112" s="29">
        <v>44817</v>
      </c>
      <c r="E112" s="27">
        <v>103463.09</v>
      </c>
      <c r="F112" s="28">
        <v>44939</v>
      </c>
      <c r="G112" s="27">
        <v>103463.09</v>
      </c>
      <c r="H112" s="27">
        <f t="shared" si="4"/>
        <v>0</v>
      </c>
      <c r="I112" s="26" t="s">
        <v>38</v>
      </c>
      <c r="J112" s="25"/>
      <c r="K112" s="32"/>
      <c r="L112" s="18"/>
      <c r="M112" s="18"/>
    </row>
    <row r="113" spans="1:13" ht="48.75" x14ac:dyDescent="0.35">
      <c r="A113" s="31" t="s">
        <v>96</v>
      </c>
      <c r="B113" s="31" t="s">
        <v>74</v>
      </c>
      <c r="C113" s="30" t="s">
        <v>207</v>
      </c>
      <c r="D113" s="29">
        <v>44804</v>
      </c>
      <c r="E113" s="27">
        <v>277724.49</v>
      </c>
      <c r="F113" s="28">
        <v>44926</v>
      </c>
      <c r="G113" s="27">
        <v>277724.49</v>
      </c>
      <c r="H113" s="27">
        <f t="shared" si="4"/>
        <v>0</v>
      </c>
      <c r="I113" s="26" t="s">
        <v>38</v>
      </c>
      <c r="J113" s="25"/>
      <c r="K113" s="32"/>
      <c r="L113" s="18"/>
      <c r="M113" s="18"/>
    </row>
    <row r="114" spans="1:13" ht="21" x14ac:dyDescent="0.35">
      <c r="A114" s="31" t="s">
        <v>206</v>
      </c>
      <c r="B114" s="31" t="s">
        <v>205</v>
      </c>
      <c r="C114" s="30" t="s">
        <v>204</v>
      </c>
      <c r="D114" s="29">
        <v>44631</v>
      </c>
      <c r="E114" s="27">
        <v>2013340.78</v>
      </c>
      <c r="F114" s="28">
        <v>44752</v>
      </c>
      <c r="G114" s="27">
        <v>2013340.78</v>
      </c>
      <c r="H114" s="27">
        <f t="shared" si="4"/>
        <v>0</v>
      </c>
      <c r="I114" s="26" t="s">
        <v>38</v>
      </c>
      <c r="J114" s="25"/>
      <c r="K114" s="32"/>
      <c r="L114" s="18"/>
      <c r="M114" s="18"/>
    </row>
    <row r="115" spans="1:13" ht="21" x14ac:dyDescent="0.35">
      <c r="A115" s="31" t="s">
        <v>72</v>
      </c>
      <c r="B115" s="31" t="s">
        <v>203</v>
      </c>
      <c r="C115" s="30" t="s">
        <v>202</v>
      </c>
      <c r="D115" s="29">
        <v>44826</v>
      </c>
      <c r="E115" s="27">
        <v>1777182.66</v>
      </c>
      <c r="F115" s="28">
        <v>44948</v>
      </c>
      <c r="G115" s="27">
        <v>1777182.66</v>
      </c>
      <c r="H115" s="27">
        <f t="shared" si="4"/>
        <v>0</v>
      </c>
      <c r="I115" s="26" t="s">
        <v>38</v>
      </c>
      <c r="J115" s="25"/>
      <c r="K115" s="32"/>
      <c r="L115" s="18"/>
      <c r="M115" s="18"/>
    </row>
    <row r="116" spans="1:13" ht="21" x14ac:dyDescent="0.35">
      <c r="A116" s="31" t="s">
        <v>201</v>
      </c>
      <c r="B116" s="31" t="s">
        <v>6</v>
      </c>
      <c r="C116" s="30" t="s">
        <v>200</v>
      </c>
      <c r="D116" s="29">
        <v>44788</v>
      </c>
      <c r="E116" s="27">
        <v>88500</v>
      </c>
      <c r="F116" s="28">
        <v>44910</v>
      </c>
      <c r="G116" s="27">
        <v>88500</v>
      </c>
      <c r="H116" s="27">
        <f t="shared" si="4"/>
        <v>0</v>
      </c>
      <c r="I116" s="26" t="s">
        <v>38</v>
      </c>
      <c r="J116" s="25"/>
      <c r="K116" s="32"/>
      <c r="L116" s="18"/>
      <c r="M116" s="18"/>
    </row>
    <row r="117" spans="1:13" ht="21" x14ac:dyDescent="0.35">
      <c r="A117" s="31" t="s">
        <v>199</v>
      </c>
      <c r="B117" s="31" t="s">
        <v>6</v>
      </c>
      <c r="C117" s="30" t="s">
        <v>65</v>
      </c>
      <c r="D117" s="29">
        <v>44760</v>
      </c>
      <c r="E117" s="27">
        <v>94400</v>
      </c>
      <c r="F117" s="28">
        <v>44883</v>
      </c>
      <c r="G117" s="27">
        <v>94400</v>
      </c>
      <c r="H117" s="27">
        <f t="shared" si="4"/>
        <v>0</v>
      </c>
      <c r="I117" s="26" t="s">
        <v>38</v>
      </c>
      <c r="J117" s="25"/>
      <c r="K117" s="32"/>
      <c r="L117" s="18"/>
      <c r="M117" s="18"/>
    </row>
    <row r="118" spans="1:13" ht="21" x14ac:dyDescent="0.35">
      <c r="A118" s="31" t="s">
        <v>198</v>
      </c>
      <c r="B118" s="31" t="s">
        <v>197</v>
      </c>
      <c r="C118" s="30" t="s">
        <v>196</v>
      </c>
      <c r="D118" s="29">
        <v>44827</v>
      </c>
      <c r="E118" s="27">
        <v>721191.56</v>
      </c>
      <c r="F118" s="28">
        <v>44949</v>
      </c>
      <c r="G118" s="27">
        <v>721191.56</v>
      </c>
      <c r="H118" s="27">
        <f t="shared" si="4"/>
        <v>0</v>
      </c>
      <c r="I118" s="26" t="s">
        <v>38</v>
      </c>
      <c r="J118" s="25"/>
      <c r="K118" s="32"/>
      <c r="L118" s="18"/>
      <c r="M118" s="18"/>
    </row>
    <row r="119" spans="1:13" ht="21" x14ac:dyDescent="0.35">
      <c r="A119" s="31" t="s">
        <v>50</v>
      </c>
      <c r="B119" s="31" t="s">
        <v>42</v>
      </c>
      <c r="C119" s="30" t="s">
        <v>155</v>
      </c>
      <c r="D119" s="29">
        <v>44841</v>
      </c>
      <c r="E119" s="27">
        <v>59000</v>
      </c>
      <c r="F119" s="28">
        <v>44964</v>
      </c>
      <c r="G119" s="27">
        <v>59000</v>
      </c>
      <c r="H119" s="27">
        <f t="shared" si="4"/>
        <v>0</v>
      </c>
      <c r="I119" s="26" t="s">
        <v>38</v>
      </c>
      <c r="J119" s="25"/>
      <c r="K119" s="32"/>
      <c r="L119" s="18"/>
      <c r="M119" s="18"/>
    </row>
    <row r="120" spans="1:13" ht="21" x14ac:dyDescent="0.35">
      <c r="A120" s="24" t="s">
        <v>195</v>
      </c>
      <c r="B120" s="24" t="s">
        <v>42</v>
      </c>
      <c r="C120" s="23" t="s">
        <v>194</v>
      </c>
      <c r="D120" s="22">
        <v>44846</v>
      </c>
      <c r="E120" s="20">
        <v>47199.96</v>
      </c>
      <c r="F120" s="21">
        <v>44969</v>
      </c>
      <c r="G120" s="20"/>
      <c r="H120" s="20">
        <f t="shared" si="4"/>
        <v>47199.96</v>
      </c>
      <c r="I120" s="1" t="s">
        <v>1</v>
      </c>
      <c r="J120" s="19"/>
      <c r="L120" s="18"/>
      <c r="M120" s="18"/>
    </row>
    <row r="121" spans="1:13" ht="64.5" x14ac:dyDescent="0.35">
      <c r="A121" s="31" t="s">
        <v>96</v>
      </c>
      <c r="B121" s="31" t="s">
        <v>74</v>
      </c>
      <c r="C121" s="30" t="s">
        <v>193</v>
      </c>
      <c r="D121" s="29">
        <v>44809</v>
      </c>
      <c r="E121" s="27">
        <v>233728.58</v>
      </c>
      <c r="F121" s="28">
        <v>44931</v>
      </c>
      <c r="G121" s="27">
        <v>233728.58</v>
      </c>
      <c r="H121" s="27">
        <f t="shared" si="4"/>
        <v>0</v>
      </c>
      <c r="I121" s="26" t="s">
        <v>38</v>
      </c>
      <c r="J121" s="25"/>
      <c r="K121" s="32"/>
      <c r="L121" s="18"/>
      <c r="M121" s="18"/>
    </row>
    <row r="122" spans="1:13" ht="21" x14ac:dyDescent="0.35">
      <c r="A122" s="31" t="s">
        <v>171</v>
      </c>
      <c r="B122" s="31" t="s">
        <v>98</v>
      </c>
      <c r="C122" s="30" t="s">
        <v>192</v>
      </c>
      <c r="D122" s="29">
        <v>44854</v>
      </c>
      <c r="E122" s="27">
        <v>2000000</v>
      </c>
      <c r="F122" s="28">
        <v>44977</v>
      </c>
      <c r="G122" s="27">
        <v>2000000</v>
      </c>
      <c r="H122" s="27">
        <f t="shared" si="4"/>
        <v>0</v>
      </c>
      <c r="I122" s="26" t="s">
        <v>38</v>
      </c>
      <c r="J122" s="25"/>
      <c r="K122" s="32"/>
      <c r="L122" s="18"/>
      <c r="M122" s="18"/>
    </row>
    <row r="123" spans="1:13" ht="21" x14ac:dyDescent="0.35">
      <c r="A123" s="24" t="s">
        <v>190</v>
      </c>
      <c r="B123" s="24" t="s">
        <v>42</v>
      </c>
      <c r="C123" s="23" t="s">
        <v>191</v>
      </c>
      <c r="D123" s="22">
        <v>44837</v>
      </c>
      <c r="E123" s="20">
        <v>30680</v>
      </c>
      <c r="F123" s="21">
        <v>44960</v>
      </c>
      <c r="G123" s="20"/>
      <c r="H123" s="20">
        <f t="shared" si="4"/>
        <v>30680</v>
      </c>
      <c r="I123" s="1" t="s">
        <v>1</v>
      </c>
      <c r="J123" s="19"/>
      <c r="L123" s="18"/>
      <c r="M123" s="18"/>
    </row>
    <row r="124" spans="1:13" ht="21" x14ac:dyDescent="0.35">
      <c r="A124" s="31" t="s">
        <v>190</v>
      </c>
      <c r="B124" s="31" t="s">
        <v>42</v>
      </c>
      <c r="C124" s="30" t="s">
        <v>154</v>
      </c>
      <c r="D124" s="29">
        <v>44846</v>
      </c>
      <c r="E124" s="27">
        <v>82600</v>
      </c>
      <c r="F124" s="28">
        <v>44969</v>
      </c>
      <c r="G124" s="27">
        <v>82600</v>
      </c>
      <c r="H124" s="27">
        <f t="shared" si="4"/>
        <v>0</v>
      </c>
      <c r="I124" s="26" t="s">
        <v>38</v>
      </c>
      <c r="J124" s="25"/>
      <c r="L124" s="18"/>
      <c r="M124" s="18"/>
    </row>
    <row r="125" spans="1:13" ht="21" x14ac:dyDescent="0.35">
      <c r="A125" s="31" t="s">
        <v>22</v>
      </c>
      <c r="B125" s="31" t="s">
        <v>42</v>
      </c>
      <c r="C125" s="30" t="s">
        <v>189</v>
      </c>
      <c r="D125" s="29">
        <v>44853</v>
      </c>
      <c r="E125" s="27">
        <v>118000</v>
      </c>
      <c r="F125" s="28">
        <v>44976</v>
      </c>
      <c r="G125" s="27">
        <v>118000</v>
      </c>
      <c r="H125" s="27">
        <f t="shared" si="4"/>
        <v>0</v>
      </c>
      <c r="I125" s="26" t="s">
        <v>38</v>
      </c>
      <c r="J125" s="25"/>
      <c r="K125" s="32"/>
      <c r="L125" s="18"/>
      <c r="M125" s="18"/>
    </row>
    <row r="126" spans="1:13" ht="21" x14ac:dyDescent="0.35">
      <c r="A126" s="31" t="s">
        <v>188</v>
      </c>
      <c r="B126" s="31" t="s">
        <v>187</v>
      </c>
      <c r="C126" s="30" t="s">
        <v>186</v>
      </c>
      <c r="D126" s="29">
        <v>44826</v>
      </c>
      <c r="E126" s="27">
        <v>984928.56</v>
      </c>
      <c r="F126" s="28">
        <v>44948</v>
      </c>
      <c r="G126" s="27">
        <v>984928.56</v>
      </c>
      <c r="H126" s="27">
        <f t="shared" si="4"/>
        <v>0</v>
      </c>
      <c r="I126" s="26" t="s">
        <v>38</v>
      </c>
      <c r="J126" s="25"/>
      <c r="L126" s="18"/>
      <c r="M126" s="18"/>
    </row>
    <row r="127" spans="1:13" ht="21" x14ac:dyDescent="0.35">
      <c r="A127" s="31" t="s">
        <v>185</v>
      </c>
      <c r="B127" s="31" t="s">
        <v>6</v>
      </c>
      <c r="C127" s="30" t="s">
        <v>184</v>
      </c>
      <c r="D127" s="29">
        <v>44852</v>
      </c>
      <c r="E127" s="27">
        <v>177000</v>
      </c>
      <c r="F127" s="28">
        <v>44975</v>
      </c>
      <c r="G127" s="27">
        <v>177000</v>
      </c>
      <c r="H127" s="27">
        <f t="shared" si="4"/>
        <v>0</v>
      </c>
      <c r="I127" s="26" t="s">
        <v>38</v>
      </c>
      <c r="J127" s="25"/>
      <c r="L127" s="18"/>
      <c r="M127" s="18"/>
    </row>
    <row r="128" spans="1:13" ht="21" x14ac:dyDescent="0.35">
      <c r="A128" s="31" t="s">
        <v>183</v>
      </c>
      <c r="B128" s="31" t="s">
        <v>6</v>
      </c>
      <c r="C128" s="30" t="s">
        <v>182</v>
      </c>
      <c r="D128" s="29">
        <v>44853</v>
      </c>
      <c r="E128" s="27">
        <v>54575</v>
      </c>
      <c r="F128" s="28">
        <v>44976</v>
      </c>
      <c r="G128" s="27">
        <v>54575</v>
      </c>
      <c r="H128" s="27">
        <f t="shared" si="4"/>
        <v>0</v>
      </c>
      <c r="I128" s="26" t="s">
        <v>38</v>
      </c>
      <c r="J128" s="25"/>
      <c r="L128" s="18"/>
      <c r="M128" s="18"/>
    </row>
    <row r="129" spans="1:13" ht="21" x14ac:dyDescent="0.35">
      <c r="A129" s="31" t="s">
        <v>181</v>
      </c>
      <c r="B129" s="31" t="s">
        <v>6</v>
      </c>
      <c r="C129" s="30" t="s">
        <v>180</v>
      </c>
      <c r="D129" s="29">
        <v>44783</v>
      </c>
      <c r="E129" s="27">
        <v>177000</v>
      </c>
      <c r="F129" s="28">
        <v>44905</v>
      </c>
      <c r="G129" s="27">
        <v>177000</v>
      </c>
      <c r="H129" s="27">
        <f t="shared" si="4"/>
        <v>0</v>
      </c>
      <c r="I129" s="26" t="s">
        <v>38</v>
      </c>
      <c r="J129" s="25"/>
      <c r="L129" s="18"/>
      <c r="M129" s="18"/>
    </row>
    <row r="130" spans="1:13" ht="21" x14ac:dyDescent="0.35">
      <c r="A130" s="31" t="s">
        <v>179</v>
      </c>
      <c r="B130" s="31" t="s">
        <v>178</v>
      </c>
      <c r="C130" s="30" t="s">
        <v>177</v>
      </c>
      <c r="D130" s="29">
        <v>44852</v>
      </c>
      <c r="E130" s="27">
        <v>339952.33</v>
      </c>
      <c r="F130" s="28">
        <v>44975</v>
      </c>
      <c r="G130" s="27">
        <v>339952.33</v>
      </c>
      <c r="H130" s="27">
        <f t="shared" si="4"/>
        <v>0</v>
      </c>
      <c r="I130" s="26" t="s">
        <v>38</v>
      </c>
      <c r="J130" s="25"/>
      <c r="L130" s="18"/>
      <c r="M130" s="18"/>
    </row>
    <row r="131" spans="1:13" ht="21" x14ac:dyDescent="0.35">
      <c r="A131" s="31" t="s">
        <v>176</v>
      </c>
      <c r="B131" s="31" t="s">
        <v>6</v>
      </c>
      <c r="C131" s="30" t="s">
        <v>175</v>
      </c>
      <c r="D131" s="29">
        <v>44841</v>
      </c>
      <c r="E131" s="27">
        <v>656080</v>
      </c>
      <c r="F131" s="28">
        <v>44599</v>
      </c>
      <c r="G131" s="27">
        <v>656080</v>
      </c>
      <c r="H131" s="27">
        <f t="shared" ref="H131:H162" si="5">+E131-G131</f>
        <v>0</v>
      </c>
      <c r="I131" s="26" t="s">
        <v>38</v>
      </c>
      <c r="J131" s="25"/>
      <c r="L131" s="18"/>
      <c r="M131" s="18"/>
    </row>
    <row r="132" spans="1:13" ht="21" x14ac:dyDescent="0.35">
      <c r="A132" s="31" t="s">
        <v>80</v>
      </c>
      <c r="B132" s="31" t="s">
        <v>6</v>
      </c>
      <c r="C132" s="30" t="s">
        <v>174</v>
      </c>
      <c r="D132" s="29">
        <v>44803</v>
      </c>
      <c r="E132" s="27">
        <v>90000</v>
      </c>
      <c r="F132" s="28">
        <v>44925</v>
      </c>
      <c r="G132" s="27">
        <v>90000</v>
      </c>
      <c r="H132" s="27">
        <f t="shared" si="5"/>
        <v>0</v>
      </c>
      <c r="I132" s="26" t="s">
        <v>38</v>
      </c>
      <c r="J132" s="25"/>
      <c r="L132" s="18"/>
      <c r="M132" s="18"/>
    </row>
    <row r="133" spans="1:13" ht="21" x14ac:dyDescent="0.35">
      <c r="A133" s="31" t="s">
        <v>83</v>
      </c>
      <c r="B133" s="31" t="s">
        <v>173</v>
      </c>
      <c r="C133" s="30" t="s">
        <v>172</v>
      </c>
      <c r="D133" s="29">
        <v>44847</v>
      </c>
      <c r="E133" s="27">
        <v>79788</v>
      </c>
      <c r="F133" s="28">
        <v>44970</v>
      </c>
      <c r="G133" s="27">
        <v>79788</v>
      </c>
      <c r="H133" s="27">
        <f t="shared" si="5"/>
        <v>0</v>
      </c>
      <c r="I133" s="26" t="s">
        <v>38</v>
      </c>
      <c r="J133" s="25"/>
      <c r="L133" s="18"/>
      <c r="M133" s="18"/>
    </row>
    <row r="134" spans="1:13" ht="21" x14ac:dyDescent="0.35">
      <c r="A134" s="31" t="s">
        <v>171</v>
      </c>
      <c r="B134" s="31" t="s">
        <v>98</v>
      </c>
      <c r="C134" s="30" t="s">
        <v>170</v>
      </c>
      <c r="D134" s="29">
        <v>44798</v>
      </c>
      <c r="E134" s="27">
        <v>6167400</v>
      </c>
      <c r="F134" s="28">
        <v>44920</v>
      </c>
      <c r="G134" s="27">
        <v>6167400</v>
      </c>
      <c r="H134" s="27">
        <f t="shared" si="5"/>
        <v>0</v>
      </c>
      <c r="I134" s="26" t="s">
        <v>38</v>
      </c>
      <c r="J134" s="25"/>
      <c r="L134" s="18"/>
      <c r="M134" s="18"/>
    </row>
    <row r="135" spans="1:13" ht="21" x14ac:dyDescent="0.35">
      <c r="A135" s="24" t="s">
        <v>164</v>
      </c>
      <c r="B135" s="24" t="s">
        <v>98</v>
      </c>
      <c r="C135" s="23" t="s">
        <v>169</v>
      </c>
      <c r="D135" s="22">
        <v>44819</v>
      </c>
      <c r="E135" s="20">
        <v>5277500</v>
      </c>
      <c r="F135" s="21">
        <v>44941</v>
      </c>
      <c r="G135" s="20"/>
      <c r="H135" s="20">
        <f t="shared" si="5"/>
        <v>5277500</v>
      </c>
      <c r="I135" s="1" t="s">
        <v>1</v>
      </c>
      <c r="J135" s="19"/>
      <c r="L135" s="18"/>
      <c r="M135" s="18"/>
    </row>
    <row r="136" spans="1:13" ht="33" x14ac:dyDescent="0.35">
      <c r="A136" s="24" t="s">
        <v>164</v>
      </c>
      <c r="B136" s="24" t="s">
        <v>98</v>
      </c>
      <c r="C136" s="23" t="s">
        <v>168</v>
      </c>
      <c r="D136" s="22">
        <v>44810</v>
      </c>
      <c r="E136" s="20">
        <v>9448900</v>
      </c>
      <c r="F136" s="21">
        <v>44932</v>
      </c>
      <c r="G136" s="20"/>
      <c r="H136" s="20">
        <f t="shared" si="5"/>
        <v>9448900</v>
      </c>
      <c r="I136" s="1" t="s">
        <v>1</v>
      </c>
      <c r="J136" s="19"/>
      <c r="L136" s="18"/>
      <c r="M136" s="18"/>
    </row>
    <row r="137" spans="1:13" ht="21" x14ac:dyDescent="0.35">
      <c r="A137" s="31" t="s">
        <v>167</v>
      </c>
      <c r="B137" s="31" t="s">
        <v>6</v>
      </c>
      <c r="C137" s="30" t="s">
        <v>166</v>
      </c>
      <c r="D137" s="29">
        <v>44834</v>
      </c>
      <c r="E137" s="27">
        <v>70800</v>
      </c>
      <c r="F137" s="28">
        <v>44956</v>
      </c>
      <c r="G137" s="27">
        <v>70800</v>
      </c>
      <c r="H137" s="27">
        <f t="shared" si="5"/>
        <v>0</v>
      </c>
      <c r="I137" s="26" t="s">
        <v>38</v>
      </c>
      <c r="J137" s="25"/>
      <c r="L137" s="18"/>
      <c r="M137" s="18"/>
    </row>
    <row r="138" spans="1:13" ht="21" x14ac:dyDescent="0.35">
      <c r="A138" s="24" t="s">
        <v>164</v>
      </c>
      <c r="B138" s="24" t="s">
        <v>98</v>
      </c>
      <c r="C138" s="23" t="s">
        <v>165</v>
      </c>
      <c r="D138" s="22">
        <v>44826</v>
      </c>
      <c r="E138" s="20">
        <v>5226900</v>
      </c>
      <c r="F138" s="21">
        <v>44948</v>
      </c>
      <c r="G138" s="20"/>
      <c r="H138" s="20">
        <f t="shared" si="5"/>
        <v>5226900</v>
      </c>
      <c r="I138" s="1" t="s">
        <v>1</v>
      </c>
      <c r="J138" s="19"/>
      <c r="L138" s="18"/>
      <c r="M138" s="18"/>
    </row>
    <row r="139" spans="1:13" ht="21" x14ac:dyDescent="0.35">
      <c r="A139" s="24" t="s">
        <v>164</v>
      </c>
      <c r="B139" s="24" t="s">
        <v>98</v>
      </c>
      <c r="C139" s="23" t="s">
        <v>163</v>
      </c>
      <c r="D139" s="22">
        <v>44852</v>
      </c>
      <c r="E139" s="20">
        <v>5066400</v>
      </c>
      <c r="F139" s="21">
        <v>44975</v>
      </c>
      <c r="G139" s="20"/>
      <c r="H139" s="20">
        <f t="shared" si="5"/>
        <v>5066400</v>
      </c>
      <c r="I139" s="1" t="s">
        <v>1</v>
      </c>
      <c r="J139" s="19"/>
      <c r="L139" s="18"/>
      <c r="M139" s="18"/>
    </row>
    <row r="140" spans="1:13" ht="21" x14ac:dyDescent="0.35">
      <c r="A140" s="31" t="s">
        <v>94</v>
      </c>
      <c r="B140" s="31" t="s">
        <v>162</v>
      </c>
      <c r="C140" s="30" t="s">
        <v>161</v>
      </c>
      <c r="D140" s="29">
        <v>44833</v>
      </c>
      <c r="E140" s="27">
        <v>3981440.73</v>
      </c>
      <c r="F140" s="28">
        <v>44955</v>
      </c>
      <c r="G140" s="27">
        <v>3981440.73</v>
      </c>
      <c r="H140" s="27">
        <f t="shared" si="5"/>
        <v>0</v>
      </c>
      <c r="I140" s="26" t="s">
        <v>38</v>
      </c>
      <c r="J140" s="25"/>
      <c r="K140" s="32"/>
      <c r="L140" s="18"/>
      <c r="M140" s="18"/>
    </row>
    <row r="141" spans="1:13" ht="21" x14ac:dyDescent="0.35">
      <c r="A141" s="31" t="s">
        <v>160</v>
      </c>
      <c r="B141" s="31" t="s">
        <v>159</v>
      </c>
      <c r="C141" s="30" t="s">
        <v>158</v>
      </c>
      <c r="D141" s="29">
        <v>44845</v>
      </c>
      <c r="E141" s="27">
        <v>37184.160000000003</v>
      </c>
      <c r="F141" s="28">
        <v>44968</v>
      </c>
      <c r="G141" s="27">
        <v>37184.160000000003</v>
      </c>
      <c r="H141" s="27">
        <f t="shared" si="5"/>
        <v>0</v>
      </c>
      <c r="I141" s="26" t="s">
        <v>38</v>
      </c>
      <c r="J141" s="25"/>
      <c r="L141" s="18"/>
      <c r="M141" s="18"/>
    </row>
    <row r="142" spans="1:13" ht="33" x14ac:dyDescent="0.35">
      <c r="A142" s="31" t="s">
        <v>96</v>
      </c>
      <c r="B142" s="31" t="s">
        <v>128</v>
      </c>
      <c r="C142" s="30" t="s">
        <v>157</v>
      </c>
      <c r="D142" s="29">
        <v>44839</v>
      </c>
      <c r="E142" s="27">
        <v>126691.28</v>
      </c>
      <c r="F142" s="28">
        <v>44962</v>
      </c>
      <c r="G142" s="27">
        <v>126691.28</v>
      </c>
      <c r="H142" s="27">
        <f t="shared" si="5"/>
        <v>0</v>
      </c>
      <c r="I142" s="26" t="s">
        <v>38</v>
      </c>
      <c r="J142" s="25"/>
      <c r="L142" s="18"/>
      <c r="M142" s="18"/>
    </row>
    <row r="143" spans="1:13" ht="21" x14ac:dyDescent="0.35">
      <c r="A143" s="31" t="s">
        <v>156</v>
      </c>
      <c r="B143" s="31" t="s">
        <v>42</v>
      </c>
      <c r="C143" s="30" t="s">
        <v>155</v>
      </c>
      <c r="D143" s="29">
        <v>44833</v>
      </c>
      <c r="E143" s="27">
        <v>110448</v>
      </c>
      <c r="F143" s="28">
        <v>44955</v>
      </c>
      <c r="G143" s="27">
        <v>110448</v>
      </c>
      <c r="H143" s="27">
        <f t="shared" si="5"/>
        <v>0</v>
      </c>
      <c r="I143" s="26" t="s">
        <v>38</v>
      </c>
      <c r="J143" s="25"/>
      <c r="L143" s="18"/>
      <c r="M143" s="18"/>
    </row>
    <row r="144" spans="1:13" ht="21" x14ac:dyDescent="0.35">
      <c r="A144" s="31" t="s">
        <v>43</v>
      </c>
      <c r="B144" s="31" t="s">
        <v>42</v>
      </c>
      <c r="C144" s="30" t="s">
        <v>154</v>
      </c>
      <c r="D144" s="29">
        <v>44853</v>
      </c>
      <c r="E144" s="27">
        <v>59000</v>
      </c>
      <c r="F144" s="28">
        <v>44976</v>
      </c>
      <c r="G144" s="27">
        <v>59000</v>
      </c>
      <c r="H144" s="27">
        <f t="shared" si="5"/>
        <v>0</v>
      </c>
      <c r="I144" s="26" t="s">
        <v>38</v>
      </c>
      <c r="J144" s="25"/>
      <c r="L144" s="18"/>
      <c r="M144" s="18"/>
    </row>
    <row r="145" spans="1:13" ht="21" x14ac:dyDescent="0.35">
      <c r="A145" s="31" t="s">
        <v>43</v>
      </c>
      <c r="B145" s="31" t="s">
        <v>42</v>
      </c>
      <c r="C145" s="30" t="s">
        <v>153</v>
      </c>
      <c r="D145" s="29">
        <v>44853</v>
      </c>
      <c r="E145" s="27">
        <v>59000</v>
      </c>
      <c r="F145" s="28">
        <v>44976</v>
      </c>
      <c r="G145" s="27">
        <v>59000</v>
      </c>
      <c r="H145" s="27">
        <f t="shared" si="5"/>
        <v>0</v>
      </c>
      <c r="I145" s="26" t="s">
        <v>38</v>
      </c>
      <c r="J145" s="25"/>
      <c r="L145" s="18"/>
      <c r="M145" s="18"/>
    </row>
    <row r="146" spans="1:13" ht="21" x14ac:dyDescent="0.35">
      <c r="A146" s="31" t="s">
        <v>146</v>
      </c>
      <c r="B146" s="31" t="s">
        <v>42</v>
      </c>
      <c r="C146" s="30" t="s">
        <v>152</v>
      </c>
      <c r="D146" s="29" t="s">
        <v>150</v>
      </c>
      <c r="E146" s="27">
        <v>59000</v>
      </c>
      <c r="F146" s="28">
        <v>44981</v>
      </c>
      <c r="G146" s="27">
        <v>59000</v>
      </c>
      <c r="H146" s="27">
        <f t="shared" si="5"/>
        <v>0</v>
      </c>
      <c r="I146" s="26" t="s">
        <v>38</v>
      </c>
      <c r="J146" s="25"/>
      <c r="L146" s="18"/>
      <c r="M146" s="18"/>
    </row>
    <row r="147" spans="1:13" ht="21" x14ac:dyDescent="0.35">
      <c r="A147" s="31" t="s">
        <v>146</v>
      </c>
      <c r="B147" s="31" t="s">
        <v>42</v>
      </c>
      <c r="C147" s="30" t="s">
        <v>151</v>
      </c>
      <c r="D147" s="29" t="s">
        <v>150</v>
      </c>
      <c r="E147" s="27">
        <v>59000</v>
      </c>
      <c r="F147" s="28">
        <v>44981</v>
      </c>
      <c r="G147" s="27">
        <v>59000</v>
      </c>
      <c r="H147" s="27">
        <f t="shared" si="5"/>
        <v>0</v>
      </c>
      <c r="I147" s="26" t="s">
        <v>38</v>
      </c>
      <c r="J147" s="25"/>
      <c r="L147" s="18"/>
      <c r="M147" s="18"/>
    </row>
    <row r="148" spans="1:13" ht="21" x14ac:dyDescent="0.35">
      <c r="A148" s="31" t="s">
        <v>58</v>
      </c>
      <c r="B148" s="31" t="s">
        <v>6</v>
      </c>
      <c r="C148" s="30" t="s">
        <v>149</v>
      </c>
      <c r="D148" s="29">
        <v>44803</v>
      </c>
      <c r="E148" s="27">
        <v>283200</v>
      </c>
      <c r="F148" s="28">
        <v>44925</v>
      </c>
      <c r="G148" s="27">
        <v>283200</v>
      </c>
      <c r="H148" s="27">
        <f t="shared" si="5"/>
        <v>0</v>
      </c>
      <c r="I148" s="26" t="s">
        <v>38</v>
      </c>
      <c r="J148" s="25"/>
      <c r="L148" s="18"/>
      <c r="M148" s="18"/>
    </row>
    <row r="149" spans="1:13" ht="21" x14ac:dyDescent="0.35">
      <c r="A149" s="31" t="s">
        <v>148</v>
      </c>
      <c r="B149" s="31" t="s">
        <v>42</v>
      </c>
      <c r="C149" s="30" t="s">
        <v>147</v>
      </c>
      <c r="D149" s="29">
        <v>44853</v>
      </c>
      <c r="E149" s="27">
        <v>59000</v>
      </c>
      <c r="F149" s="28">
        <v>44976</v>
      </c>
      <c r="G149" s="27">
        <v>59000</v>
      </c>
      <c r="H149" s="27">
        <f t="shared" si="5"/>
        <v>0</v>
      </c>
      <c r="I149" s="26" t="s">
        <v>38</v>
      </c>
      <c r="J149" s="25"/>
      <c r="L149" s="18"/>
      <c r="M149" s="18"/>
    </row>
    <row r="150" spans="1:13" ht="21" x14ac:dyDescent="0.35">
      <c r="A150" s="31" t="s">
        <v>146</v>
      </c>
      <c r="B150" s="31" t="s">
        <v>42</v>
      </c>
      <c r="C150" s="30" t="s">
        <v>124</v>
      </c>
      <c r="D150" s="29" t="s">
        <v>145</v>
      </c>
      <c r="E150" s="27">
        <v>59000</v>
      </c>
      <c r="F150" s="28">
        <v>44983</v>
      </c>
      <c r="G150" s="27">
        <v>59000</v>
      </c>
      <c r="H150" s="27">
        <f t="shared" si="5"/>
        <v>0</v>
      </c>
      <c r="I150" s="26" t="s">
        <v>38</v>
      </c>
      <c r="J150" s="25"/>
      <c r="L150" s="18"/>
      <c r="M150" s="18"/>
    </row>
    <row r="151" spans="1:13" ht="21" x14ac:dyDescent="0.35">
      <c r="A151" s="31" t="s">
        <v>144</v>
      </c>
      <c r="B151" s="31" t="s">
        <v>42</v>
      </c>
      <c r="C151" s="30" t="s">
        <v>106</v>
      </c>
      <c r="D151" s="29">
        <v>44845</v>
      </c>
      <c r="E151" s="27">
        <v>59000</v>
      </c>
      <c r="F151" s="28">
        <v>44968</v>
      </c>
      <c r="G151" s="27">
        <v>59000</v>
      </c>
      <c r="H151" s="27">
        <f t="shared" si="5"/>
        <v>0</v>
      </c>
      <c r="I151" s="26" t="s">
        <v>38</v>
      </c>
      <c r="J151" s="25"/>
      <c r="L151" s="18"/>
      <c r="M151" s="18"/>
    </row>
    <row r="152" spans="1:13" ht="21" x14ac:dyDescent="0.35">
      <c r="A152" s="31" t="s">
        <v>143</v>
      </c>
      <c r="B152" s="31" t="s">
        <v>6</v>
      </c>
      <c r="C152" s="30" t="s">
        <v>142</v>
      </c>
      <c r="D152" s="29">
        <v>44530</v>
      </c>
      <c r="E152" s="27">
        <v>53100</v>
      </c>
      <c r="F152" s="28">
        <v>44650</v>
      </c>
      <c r="G152" s="27">
        <v>53100</v>
      </c>
      <c r="H152" s="27">
        <f t="shared" si="5"/>
        <v>0</v>
      </c>
      <c r="I152" s="26" t="s">
        <v>38</v>
      </c>
      <c r="J152" s="25"/>
      <c r="L152" s="18"/>
      <c r="M152" s="18"/>
    </row>
    <row r="153" spans="1:13" ht="21" x14ac:dyDescent="0.35">
      <c r="A153" s="31" t="s">
        <v>141</v>
      </c>
      <c r="B153" s="31" t="s">
        <v>6</v>
      </c>
      <c r="C153" s="30" t="s">
        <v>140</v>
      </c>
      <c r="D153" s="29">
        <v>44837</v>
      </c>
      <c r="E153" s="27">
        <v>88333.33</v>
      </c>
      <c r="F153" s="28">
        <v>44960</v>
      </c>
      <c r="G153" s="27">
        <v>88333.33</v>
      </c>
      <c r="H153" s="27">
        <f t="shared" si="5"/>
        <v>0</v>
      </c>
      <c r="I153" s="26" t="s">
        <v>38</v>
      </c>
      <c r="J153" s="25"/>
      <c r="L153" s="18"/>
      <c r="M153" s="18"/>
    </row>
    <row r="154" spans="1:13" ht="21" x14ac:dyDescent="0.35">
      <c r="A154" s="31" t="s">
        <v>56</v>
      </c>
      <c r="B154" s="31" t="s">
        <v>6</v>
      </c>
      <c r="C154" s="30" t="s">
        <v>139</v>
      </c>
      <c r="D154" s="29">
        <v>44851</v>
      </c>
      <c r="E154" s="27">
        <v>118000</v>
      </c>
      <c r="F154" s="28">
        <v>45002</v>
      </c>
      <c r="G154" s="27">
        <v>118000</v>
      </c>
      <c r="H154" s="27">
        <f t="shared" si="5"/>
        <v>0</v>
      </c>
      <c r="I154" s="26" t="s">
        <v>38</v>
      </c>
      <c r="J154" s="25"/>
      <c r="L154" s="18"/>
      <c r="M154" s="18"/>
    </row>
    <row r="155" spans="1:13" ht="21" x14ac:dyDescent="0.35">
      <c r="A155" s="31" t="s">
        <v>17</v>
      </c>
      <c r="B155" s="31" t="s">
        <v>6</v>
      </c>
      <c r="C155" s="30" t="s">
        <v>138</v>
      </c>
      <c r="D155" s="29">
        <v>44862</v>
      </c>
      <c r="E155" s="27">
        <v>64489.95</v>
      </c>
      <c r="F155" s="28">
        <v>44985</v>
      </c>
      <c r="G155" s="27">
        <v>64489.95</v>
      </c>
      <c r="H155" s="27">
        <f t="shared" si="5"/>
        <v>0</v>
      </c>
      <c r="I155" s="26" t="s">
        <v>38</v>
      </c>
      <c r="J155" s="25"/>
      <c r="L155" s="18"/>
      <c r="M155" s="18"/>
    </row>
    <row r="156" spans="1:13" ht="21" x14ac:dyDescent="0.35">
      <c r="A156" s="31" t="s">
        <v>17</v>
      </c>
      <c r="B156" s="31" t="s">
        <v>6</v>
      </c>
      <c r="C156" s="30" t="s">
        <v>137</v>
      </c>
      <c r="D156" s="29">
        <v>44862</v>
      </c>
      <c r="E156" s="27">
        <v>64489.95</v>
      </c>
      <c r="F156" s="28">
        <v>44985</v>
      </c>
      <c r="G156" s="27">
        <v>64489.95</v>
      </c>
      <c r="H156" s="27">
        <f t="shared" si="5"/>
        <v>0</v>
      </c>
      <c r="I156" s="26" t="s">
        <v>38</v>
      </c>
      <c r="J156" s="25"/>
      <c r="L156" s="18"/>
      <c r="M156" s="18"/>
    </row>
    <row r="157" spans="1:13" ht="21" x14ac:dyDescent="0.35">
      <c r="A157" s="31" t="s">
        <v>136</v>
      </c>
      <c r="B157" s="31" t="s">
        <v>135</v>
      </c>
      <c r="C157" s="30" t="s">
        <v>5</v>
      </c>
      <c r="D157" s="29">
        <v>44819</v>
      </c>
      <c r="E157" s="27">
        <v>432599.82</v>
      </c>
      <c r="F157" s="28">
        <v>44941</v>
      </c>
      <c r="G157" s="27">
        <v>432599.82</v>
      </c>
      <c r="H157" s="27">
        <f t="shared" si="5"/>
        <v>0</v>
      </c>
      <c r="I157" s="26" t="s">
        <v>38</v>
      </c>
      <c r="J157" s="25"/>
      <c r="L157" s="18"/>
      <c r="M157" s="18"/>
    </row>
    <row r="158" spans="1:13" ht="33" x14ac:dyDescent="0.35">
      <c r="A158" s="31" t="s">
        <v>134</v>
      </c>
      <c r="B158" s="31" t="s">
        <v>133</v>
      </c>
      <c r="C158" s="30" t="s">
        <v>132</v>
      </c>
      <c r="D158" s="29">
        <v>44834</v>
      </c>
      <c r="E158" s="27">
        <v>74128.09</v>
      </c>
      <c r="F158" s="28">
        <v>44956</v>
      </c>
      <c r="G158" s="27">
        <v>74128.09</v>
      </c>
      <c r="H158" s="27">
        <f t="shared" si="5"/>
        <v>0</v>
      </c>
      <c r="I158" s="26" t="s">
        <v>38</v>
      </c>
      <c r="J158" s="25"/>
      <c r="K158" s="32"/>
      <c r="L158" s="18"/>
      <c r="M158" s="18"/>
    </row>
    <row r="159" spans="1:13" ht="21" x14ac:dyDescent="0.35">
      <c r="A159" s="31" t="s">
        <v>85</v>
      </c>
      <c r="B159" s="31" t="s">
        <v>6</v>
      </c>
      <c r="C159" s="33" t="s">
        <v>131</v>
      </c>
      <c r="D159" s="30" t="s">
        <v>130</v>
      </c>
      <c r="E159" s="27">
        <v>476669.4</v>
      </c>
      <c r="F159" s="28">
        <v>44970</v>
      </c>
      <c r="G159" s="27">
        <v>476669.4</v>
      </c>
      <c r="H159" s="27">
        <f t="shared" si="5"/>
        <v>0</v>
      </c>
      <c r="I159" s="26" t="s">
        <v>38</v>
      </c>
      <c r="J159" s="25"/>
      <c r="L159" s="18"/>
      <c r="M159" s="18"/>
    </row>
    <row r="160" spans="1:13" ht="33" x14ac:dyDescent="0.35">
      <c r="A160" s="31" t="s">
        <v>129</v>
      </c>
      <c r="B160" s="31" t="s">
        <v>128</v>
      </c>
      <c r="C160" s="30" t="s">
        <v>127</v>
      </c>
      <c r="D160" s="29">
        <v>44819</v>
      </c>
      <c r="E160" s="27">
        <v>96277.45</v>
      </c>
      <c r="F160" s="28">
        <v>44941</v>
      </c>
      <c r="G160" s="27">
        <v>96277.45</v>
      </c>
      <c r="H160" s="27">
        <f t="shared" si="5"/>
        <v>0</v>
      </c>
      <c r="I160" s="26" t="s">
        <v>38</v>
      </c>
      <c r="J160" s="25"/>
      <c r="K160" s="32"/>
      <c r="L160" s="18"/>
      <c r="M160" s="18"/>
    </row>
    <row r="161" spans="1:13" ht="21" x14ac:dyDescent="0.35">
      <c r="A161" s="31" t="s">
        <v>122</v>
      </c>
      <c r="B161" s="31" t="s">
        <v>42</v>
      </c>
      <c r="C161" s="30" t="s">
        <v>126</v>
      </c>
      <c r="D161" s="29">
        <v>44865</v>
      </c>
      <c r="E161" s="27">
        <v>59000</v>
      </c>
      <c r="F161" s="28">
        <v>44957</v>
      </c>
      <c r="G161" s="27">
        <v>59000</v>
      </c>
      <c r="H161" s="27">
        <f t="shared" si="5"/>
        <v>0</v>
      </c>
      <c r="I161" s="26" t="s">
        <v>38</v>
      </c>
      <c r="J161" s="25"/>
      <c r="L161" s="18"/>
      <c r="M161" s="18"/>
    </row>
    <row r="162" spans="1:13" ht="21" x14ac:dyDescent="0.35">
      <c r="A162" s="24" t="s">
        <v>125</v>
      </c>
      <c r="B162" s="24" t="s">
        <v>42</v>
      </c>
      <c r="C162" s="23" t="s">
        <v>124</v>
      </c>
      <c r="D162" s="22">
        <v>44860</v>
      </c>
      <c r="E162" s="20">
        <v>59000</v>
      </c>
      <c r="F162" s="21">
        <v>44983</v>
      </c>
      <c r="G162" s="20"/>
      <c r="H162" s="20">
        <f t="shared" si="5"/>
        <v>59000</v>
      </c>
      <c r="I162" s="1" t="s">
        <v>1</v>
      </c>
      <c r="J162" s="19"/>
      <c r="L162" s="18"/>
      <c r="M162" s="18"/>
    </row>
    <row r="163" spans="1:13" ht="21" x14ac:dyDescent="0.35">
      <c r="A163" s="31" t="s">
        <v>123</v>
      </c>
      <c r="B163" s="31" t="s">
        <v>42</v>
      </c>
      <c r="C163" s="30" t="s">
        <v>10</v>
      </c>
      <c r="D163" s="29">
        <v>44859</v>
      </c>
      <c r="E163" s="27">
        <v>59000</v>
      </c>
      <c r="F163" s="28">
        <v>44982</v>
      </c>
      <c r="G163" s="27">
        <v>59000</v>
      </c>
      <c r="H163" s="27">
        <f t="shared" ref="H163:H164" si="6">+E163-G163</f>
        <v>0</v>
      </c>
      <c r="I163" s="26" t="s">
        <v>38</v>
      </c>
      <c r="J163" s="25"/>
      <c r="L163" s="18"/>
      <c r="M163" s="18"/>
    </row>
    <row r="164" spans="1:13" ht="21" x14ac:dyDescent="0.35">
      <c r="A164" s="31" t="s">
        <v>122</v>
      </c>
      <c r="B164" s="31" t="s">
        <v>42</v>
      </c>
      <c r="C164" s="30" t="s">
        <v>24</v>
      </c>
      <c r="D164" s="29">
        <v>44855</v>
      </c>
      <c r="E164" s="27">
        <v>59000</v>
      </c>
      <c r="F164" s="28">
        <v>44978</v>
      </c>
      <c r="G164" s="27">
        <v>59000</v>
      </c>
      <c r="H164" s="27">
        <f t="shared" si="6"/>
        <v>0</v>
      </c>
      <c r="I164" s="26" t="s">
        <v>38</v>
      </c>
      <c r="J164" s="25"/>
      <c r="L164" s="18"/>
      <c r="M164" s="18"/>
    </row>
    <row r="165" spans="1:13" ht="21" x14ac:dyDescent="0.35">
      <c r="A165" s="24" t="s">
        <v>121</v>
      </c>
      <c r="B165" s="24" t="s">
        <v>42</v>
      </c>
      <c r="C165" s="23" t="s">
        <v>120</v>
      </c>
      <c r="D165" s="22">
        <v>44867</v>
      </c>
      <c r="E165" s="20">
        <v>70800</v>
      </c>
      <c r="F165" s="21">
        <v>44928</v>
      </c>
      <c r="G165" s="20" t="s">
        <v>119</v>
      </c>
      <c r="H165" s="20">
        <f>+E165</f>
        <v>70800</v>
      </c>
      <c r="I165" s="1" t="s">
        <v>1</v>
      </c>
      <c r="J165" s="19"/>
      <c r="L165" s="18"/>
      <c r="M165" s="18"/>
    </row>
    <row r="166" spans="1:13" ht="21" x14ac:dyDescent="0.35">
      <c r="A166" s="31" t="s">
        <v>118</v>
      </c>
      <c r="B166" s="31" t="s">
        <v>42</v>
      </c>
      <c r="C166" s="30" t="s">
        <v>117</v>
      </c>
      <c r="D166" s="29">
        <v>44865</v>
      </c>
      <c r="E166" s="27">
        <v>29500</v>
      </c>
      <c r="F166" s="28">
        <v>44592</v>
      </c>
      <c r="G166" s="27">
        <v>29500</v>
      </c>
      <c r="H166" s="27">
        <f t="shared" ref="H166:H195" si="7">+E166-G166</f>
        <v>0</v>
      </c>
      <c r="I166" s="26" t="s">
        <v>38</v>
      </c>
      <c r="J166" s="25"/>
      <c r="L166" s="18"/>
      <c r="M166" s="18"/>
    </row>
    <row r="167" spans="1:13" ht="21" x14ac:dyDescent="0.35">
      <c r="A167" s="31" t="s">
        <v>22</v>
      </c>
      <c r="B167" s="31" t="s">
        <v>42</v>
      </c>
      <c r="C167" s="30" t="s">
        <v>116</v>
      </c>
      <c r="D167" s="29">
        <v>44866</v>
      </c>
      <c r="E167" s="27">
        <v>59000</v>
      </c>
      <c r="F167" s="28">
        <v>44986</v>
      </c>
      <c r="G167" s="27">
        <v>59000</v>
      </c>
      <c r="H167" s="27">
        <f t="shared" si="7"/>
        <v>0</v>
      </c>
      <c r="I167" s="26" t="s">
        <v>38</v>
      </c>
      <c r="J167" s="25"/>
      <c r="L167" s="18"/>
      <c r="M167" s="18"/>
    </row>
    <row r="168" spans="1:13" ht="21" x14ac:dyDescent="0.35">
      <c r="A168" s="31" t="s">
        <v>22</v>
      </c>
      <c r="B168" s="31" t="s">
        <v>42</v>
      </c>
      <c r="C168" s="30" t="s">
        <v>115</v>
      </c>
      <c r="D168" s="29">
        <v>44866</v>
      </c>
      <c r="E168" s="27">
        <v>118000</v>
      </c>
      <c r="F168" s="28">
        <v>44986</v>
      </c>
      <c r="G168" s="27">
        <v>118000</v>
      </c>
      <c r="H168" s="27">
        <f t="shared" si="7"/>
        <v>0</v>
      </c>
      <c r="I168" s="26" t="s">
        <v>38</v>
      </c>
      <c r="J168" s="25"/>
      <c r="L168" s="18"/>
      <c r="M168" s="18"/>
    </row>
    <row r="169" spans="1:13" ht="21" x14ac:dyDescent="0.35">
      <c r="A169" s="31" t="s">
        <v>22</v>
      </c>
      <c r="B169" s="31" t="s">
        <v>42</v>
      </c>
      <c r="C169" s="30" t="s">
        <v>114</v>
      </c>
      <c r="D169" s="29">
        <v>44866</v>
      </c>
      <c r="E169" s="27">
        <v>59000</v>
      </c>
      <c r="F169" s="28">
        <v>44986</v>
      </c>
      <c r="G169" s="27">
        <v>59000</v>
      </c>
      <c r="H169" s="27">
        <f t="shared" si="7"/>
        <v>0</v>
      </c>
      <c r="I169" s="26" t="s">
        <v>38</v>
      </c>
      <c r="J169" s="25"/>
      <c r="L169" s="18"/>
      <c r="M169" s="18"/>
    </row>
    <row r="170" spans="1:13" ht="21" x14ac:dyDescent="0.35">
      <c r="A170" s="31" t="s">
        <v>91</v>
      </c>
      <c r="B170" s="31" t="s">
        <v>6</v>
      </c>
      <c r="C170" s="30" t="s">
        <v>113</v>
      </c>
      <c r="D170" s="29">
        <v>44859</v>
      </c>
      <c r="E170" s="27">
        <v>292050</v>
      </c>
      <c r="F170" s="28">
        <v>44981</v>
      </c>
      <c r="G170" s="27">
        <v>292050</v>
      </c>
      <c r="H170" s="27">
        <f t="shared" si="7"/>
        <v>0</v>
      </c>
      <c r="I170" s="26" t="s">
        <v>38</v>
      </c>
      <c r="J170" s="25"/>
      <c r="K170" s="32"/>
      <c r="L170" s="18"/>
      <c r="M170" s="18"/>
    </row>
    <row r="171" spans="1:13" ht="21" x14ac:dyDescent="0.35">
      <c r="A171" s="31" t="s">
        <v>34</v>
      </c>
      <c r="B171" s="31" t="s">
        <v>32</v>
      </c>
      <c r="C171" s="30" t="s">
        <v>112</v>
      </c>
      <c r="D171" s="29">
        <v>44847</v>
      </c>
      <c r="E171" s="27">
        <v>499957.88</v>
      </c>
      <c r="F171" s="28">
        <v>44970</v>
      </c>
      <c r="G171" s="27">
        <v>499957.88</v>
      </c>
      <c r="H171" s="27">
        <f t="shared" si="7"/>
        <v>0</v>
      </c>
      <c r="I171" s="26" t="s">
        <v>38</v>
      </c>
      <c r="J171" s="25"/>
      <c r="L171" s="18"/>
      <c r="M171" s="18"/>
    </row>
    <row r="172" spans="1:13" ht="21" x14ac:dyDescent="0.35">
      <c r="A172" s="31" t="s">
        <v>111</v>
      </c>
      <c r="B172" s="31" t="s">
        <v>110</v>
      </c>
      <c r="C172" s="30" t="s">
        <v>109</v>
      </c>
      <c r="D172" s="29">
        <v>44817</v>
      </c>
      <c r="E172" s="27">
        <v>246000</v>
      </c>
      <c r="F172" s="28">
        <v>44939</v>
      </c>
      <c r="G172" s="27">
        <v>246000</v>
      </c>
      <c r="H172" s="27">
        <f t="shared" si="7"/>
        <v>0</v>
      </c>
      <c r="I172" s="26" t="s">
        <v>38</v>
      </c>
      <c r="J172" s="25"/>
      <c r="L172" s="18"/>
      <c r="M172" s="18"/>
    </row>
    <row r="173" spans="1:13" ht="21" x14ac:dyDescent="0.35">
      <c r="A173" s="24" t="s">
        <v>108</v>
      </c>
      <c r="B173" s="24" t="s">
        <v>107</v>
      </c>
      <c r="C173" s="23" t="s">
        <v>106</v>
      </c>
      <c r="D173" s="22">
        <v>44859</v>
      </c>
      <c r="E173" s="20">
        <v>9627750.7400000002</v>
      </c>
      <c r="F173" s="21">
        <v>44982</v>
      </c>
      <c r="G173" s="20"/>
      <c r="H173" s="20">
        <f t="shared" si="7"/>
        <v>9627750.7400000002</v>
      </c>
      <c r="I173" s="1" t="s">
        <v>1</v>
      </c>
      <c r="J173" s="19"/>
      <c r="L173" s="18"/>
      <c r="M173" s="18"/>
    </row>
    <row r="174" spans="1:13" ht="33" x14ac:dyDescent="0.35">
      <c r="A174" s="31" t="s">
        <v>75</v>
      </c>
      <c r="B174" s="31" t="s">
        <v>74</v>
      </c>
      <c r="C174" s="30" t="s">
        <v>105</v>
      </c>
      <c r="D174" s="29">
        <v>44839</v>
      </c>
      <c r="E174" s="27">
        <v>185631.12</v>
      </c>
      <c r="F174" s="28">
        <v>44962</v>
      </c>
      <c r="G174" s="27">
        <v>185631.12</v>
      </c>
      <c r="H174" s="27">
        <f t="shared" si="7"/>
        <v>0</v>
      </c>
      <c r="I174" s="26" t="s">
        <v>38</v>
      </c>
      <c r="J174" s="25"/>
      <c r="L174" s="18"/>
      <c r="M174" s="18"/>
    </row>
    <row r="175" spans="1:13" ht="21" x14ac:dyDescent="0.35">
      <c r="A175" s="24" t="s">
        <v>104</v>
      </c>
      <c r="B175" s="24" t="s">
        <v>103</v>
      </c>
      <c r="C175" s="23" t="s">
        <v>102</v>
      </c>
      <c r="D175" s="22">
        <v>44860</v>
      </c>
      <c r="E175" s="20">
        <v>12885600</v>
      </c>
      <c r="F175" s="21">
        <v>44983</v>
      </c>
      <c r="G175" s="20">
        <v>2577120</v>
      </c>
      <c r="H175" s="20">
        <f t="shared" si="7"/>
        <v>10308480</v>
      </c>
      <c r="I175" s="1" t="s">
        <v>1</v>
      </c>
      <c r="J175" s="19"/>
      <c r="L175" s="18"/>
      <c r="M175" s="18"/>
    </row>
    <row r="176" spans="1:13" ht="21" x14ac:dyDescent="0.35">
      <c r="A176" s="31" t="s">
        <v>37</v>
      </c>
      <c r="B176" s="31" t="s">
        <v>101</v>
      </c>
      <c r="C176" s="30" t="s">
        <v>100</v>
      </c>
      <c r="D176" s="29">
        <v>44873</v>
      </c>
      <c r="E176" s="27">
        <v>2085332.58</v>
      </c>
      <c r="F176" s="28">
        <v>44983</v>
      </c>
      <c r="G176" s="27">
        <v>2085332.58</v>
      </c>
      <c r="H176" s="27">
        <f t="shared" si="7"/>
        <v>0</v>
      </c>
      <c r="I176" s="26" t="s">
        <v>38</v>
      </c>
      <c r="J176" s="25"/>
      <c r="L176" s="18"/>
      <c r="M176" s="18"/>
    </row>
    <row r="177" spans="1:13" ht="21" x14ac:dyDescent="0.35">
      <c r="A177" s="24" t="s">
        <v>99</v>
      </c>
      <c r="B177" s="24" t="s">
        <v>98</v>
      </c>
      <c r="C177" s="23" t="s">
        <v>97</v>
      </c>
      <c r="D177" s="22">
        <v>44747</v>
      </c>
      <c r="E177" s="20">
        <v>2271500</v>
      </c>
      <c r="F177" s="21">
        <v>44983</v>
      </c>
      <c r="G177" s="20"/>
      <c r="H177" s="20">
        <f t="shared" si="7"/>
        <v>2271500</v>
      </c>
      <c r="I177" s="1" t="s">
        <v>1</v>
      </c>
      <c r="J177" s="19"/>
      <c r="L177" s="18"/>
      <c r="M177" s="18"/>
    </row>
    <row r="178" spans="1:13" ht="33" x14ac:dyDescent="0.35">
      <c r="A178" s="31" t="s">
        <v>96</v>
      </c>
      <c r="B178" s="31" t="s">
        <v>74</v>
      </c>
      <c r="C178" s="30" t="s">
        <v>95</v>
      </c>
      <c r="D178" s="29">
        <v>44853</v>
      </c>
      <c r="E178" s="27">
        <v>173699.9</v>
      </c>
      <c r="F178" s="28">
        <v>44976</v>
      </c>
      <c r="G178" s="27">
        <v>173699.9</v>
      </c>
      <c r="H178" s="27">
        <f t="shared" si="7"/>
        <v>0</v>
      </c>
      <c r="I178" s="26" t="s">
        <v>38</v>
      </c>
      <c r="J178" s="25"/>
      <c r="L178" s="18"/>
      <c r="M178" s="18"/>
    </row>
    <row r="179" spans="1:13" ht="21" x14ac:dyDescent="0.35">
      <c r="A179" s="31" t="s">
        <v>94</v>
      </c>
      <c r="B179" s="31" t="s">
        <v>93</v>
      </c>
      <c r="C179" s="30" t="s">
        <v>92</v>
      </c>
      <c r="D179" s="29">
        <v>44858</v>
      </c>
      <c r="E179" s="27">
        <v>121545.66</v>
      </c>
      <c r="F179" s="28">
        <v>44983</v>
      </c>
      <c r="G179" s="27">
        <v>121545.66</v>
      </c>
      <c r="H179" s="27">
        <f t="shared" si="7"/>
        <v>0</v>
      </c>
      <c r="I179" s="26" t="s">
        <v>38</v>
      </c>
      <c r="J179" s="25"/>
      <c r="L179" s="18"/>
      <c r="M179" s="18"/>
    </row>
    <row r="180" spans="1:13" ht="21" x14ac:dyDescent="0.35">
      <c r="A180" s="31" t="s">
        <v>91</v>
      </c>
      <c r="B180" s="31" t="s">
        <v>6</v>
      </c>
      <c r="C180" s="30" t="s">
        <v>90</v>
      </c>
      <c r="D180" s="29">
        <v>44868</v>
      </c>
      <c r="E180" s="27">
        <v>87349.5</v>
      </c>
      <c r="F180" s="28">
        <v>44988</v>
      </c>
      <c r="G180" s="27">
        <v>87349.5</v>
      </c>
      <c r="H180" s="27">
        <f t="shared" si="7"/>
        <v>0</v>
      </c>
      <c r="I180" s="26" t="s">
        <v>38</v>
      </c>
      <c r="J180" s="25"/>
      <c r="L180" s="18"/>
      <c r="M180" s="18"/>
    </row>
    <row r="181" spans="1:13" ht="21" x14ac:dyDescent="0.35">
      <c r="A181" s="31" t="s">
        <v>89</v>
      </c>
      <c r="B181" s="31" t="s">
        <v>11</v>
      </c>
      <c r="C181" s="30" t="s">
        <v>28</v>
      </c>
      <c r="D181" s="29">
        <v>44858</v>
      </c>
      <c r="E181" s="27">
        <v>300000</v>
      </c>
      <c r="F181" s="28">
        <v>44981</v>
      </c>
      <c r="G181" s="27">
        <v>300000</v>
      </c>
      <c r="H181" s="27">
        <f t="shared" si="7"/>
        <v>0</v>
      </c>
      <c r="I181" s="26" t="s">
        <v>38</v>
      </c>
      <c r="J181" s="25"/>
      <c r="L181" s="18"/>
      <c r="M181" s="18"/>
    </row>
    <row r="182" spans="1:13" ht="21" x14ac:dyDescent="0.35">
      <c r="A182" s="31" t="s">
        <v>88</v>
      </c>
      <c r="B182" s="31" t="s">
        <v>6</v>
      </c>
      <c r="C182" s="30" t="s">
        <v>87</v>
      </c>
      <c r="D182" s="29">
        <v>44865</v>
      </c>
      <c r="E182" s="27">
        <v>590000</v>
      </c>
      <c r="F182" s="28" t="s">
        <v>86</v>
      </c>
      <c r="G182" s="27">
        <v>590000</v>
      </c>
      <c r="H182" s="27">
        <f t="shared" si="7"/>
        <v>0</v>
      </c>
      <c r="I182" s="26" t="s">
        <v>38</v>
      </c>
      <c r="J182" s="25"/>
      <c r="L182" s="18"/>
      <c r="M182" s="18"/>
    </row>
    <row r="183" spans="1:13" ht="21" x14ac:dyDescent="0.35">
      <c r="A183" s="31" t="s">
        <v>85</v>
      </c>
      <c r="B183" s="31" t="s">
        <v>6</v>
      </c>
      <c r="C183" s="30" t="s">
        <v>84</v>
      </c>
      <c r="D183" s="29">
        <v>44868</v>
      </c>
      <c r="E183" s="27">
        <v>430540.11</v>
      </c>
      <c r="F183" s="28">
        <v>44988</v>
      </c>
      <c r="G183" s="27">
        <v>430540.11</v>
      </c>
      <c r="H183" s="27">
        <f t="shared" si="7"/>
        <v>0</v>
      </c>
      <c r="I183" s="26" t="s">
        <v>38</v>
      </c>
      <c r="J183" s="25"/>
      <c r="L183" s="18"/>
      <c r="M183" s="18"/>
    </row>
    <row r="184" spans="1:13" ht="21" x14ac:dyDescent="0.35">
      <c r="A184" s="31" t="s">
        <v>83</v>
      </c>
      <c r="B184" s="31" t="s">
        <v>82</v>
      </c>
      <c r="C184" s="30" t="s">
        <v>81</v>
      </c>
      <c r="D184" s="29">
        <v>44861</v>
      </c>
      <c r="E184" s="27">
        <v>594720</v>
      </c>
      <c r="F184" s="28">
        <v>44984</v>
      </c>
      <c r="G184" s="27">
        <v>594720</v>
      </c>
      <c r="H184" s="27">
        <f t="shared" si="7"/>
        <v>0</v>
      </c>
      <c r="I184" s="26" t="s">
        <v>38</v>
      </c>
      <c r="J184" s="25"/>
      <c r="L184" s="18"/>
      <c r="M184" s="18"/>
    </row>
    <row r="185" spans="1:13" ht="21" x14ac:dyDescent="0.35">
      <c r="A185" s="31" t="s">
        <v>80</v>
      </c>
      <c r="B185" s="31" t="s">
        <v>6</v>
      </c>
      <c r="C185" s="30" t="s">
        <v>79</v>
      </c>
      <c r="D185" s="29">
        <v>44865</v>
      </c>
      <c r="E185" s="27">
        <v>45000</v>
      </c>
      <c r="F185" s="28" t="s">
        <v>78</v>
      </c>
      <c r="G185" s="27">
        <v>45000</v>
      </c>
      <c r="H185" s="27">
        <f t="shared" si="7"/>
        <v>0</v>
      </c>
      <c r="I185" s="26" t="s">
        <v>38</v>
      </c>
      <c r="J185" s="25"/>
      <c r="L185" s="18"/>
      <c r="M185" s="18"/>
    </row>
    <row r="186" spans="1:13" ht="21" x14ac:dyDescent="0.35">
      <c r="A186" s="31" t="s">
        <v>77</v>
      </c>
      <c r="B186" s="31" t="s">
        <v>42</v>
      </c>
      <c r="C186" s="30" t="s">
        <v>76</v>
      </c>
      <c r="D186" s="29">
        <v>44876</v>
      </c>
      <c r="E186" s="27">
        <v>118000</v>
      </c>
      <c r="F186" s="28">
        <v>44996</v>
      </c>
      <c r="G186" s="27">
        <v>118000</v>
      </c>
      <c r="H186" s="27">
        <f t="shared" si="7"/>
        <v>0</v>
      </c>
      <c r="I186" s="26" t="s">
        <v>38</v>
      </c>
      <c r="J186" s="25"/>
      <c r="L186" s="18"/>
      <c r="M186" s="18"/>
    </row>
    <row r="187" spans="1:13" ht="21" x14ac:dyDescent="0.35">
      <c r="A187" s="31" t="s">
        <v>75</v>
      </c>
      <c r="B187" s="31" t="s">
        <v>74</v>
      </c>
      <c r="C187" s="30" t="s">
        <v>73</v>
      </c>
      <c r="D187" s="29">
        <v>44847</v>
      </c>
      <c r="E187" s="27">
        <v>38619.870000000003</v>
      </c>
      <c r="F187" s="28">
        <v>44970</v>
      </c>
      <c r="G187" s="27">
        <v>38619.870000000003</v>
      </c>
      <c r="H187" s="27">
        <f t="shared" si="7"/>
        <v>0</v>
      </c>
      <c r="I187" s="26" t="s">
        <v>38</v>
      </c>
      <c r="J187" s="25"/>
      <c r="L187" s="18"/>
      <c r="M187" s="18"/>
    </row>
    <row r="188" spans="1:13" ht="21" x14ac:dyDescent="0.35">
      <c r="A188" s="31" t="s">
        <v>72</v>
      </c>
      <c r="B188" s="31" t="s">
        <v>71</v>
      </c>
      <c r="C188" s="30" t="s">
        <v>70</v>
      </c>
      <c r="D188" s="29">
        <v>44866</v>
      </c>
      <c r="E188" s="27">
        <v>236000</v>
      </c>
      <c r="F188" s="28">
        <v>44986</v>
      </c>
      <c r="G188" s="27">
        <v>236000</v>
      </c>
      <c r="H188" s="27">
        <f t="shared" si="7"/>
        <v>0</v>
      </c>
      <c r="I188" s="26" t="s">
        <v>38</v>
      </c>
      <c r="J188" s="25"/>
      <c r="L188" s="18"/>
      <c r="M188" s="18"/>
    </row>
    <row r="189" spans="1:13" ht="21" x14ac:dyDescent="0.35">
      <c r="A189" s="31" t="s">
        <v>69</v>
      </c>
      <c r="B189" s="31" t="s">
        <v>68</v>
      </c>
      <c r="C189" s="30" t="s">
        <v>67</v>
      </c>
      <c r="D189" s="29">
        <v>44873</v>
      </c>
      <c r="E189" s="27">
        <v>560499.92000000004</v>
      </c>
      <c r="F189" s="28">
        <v>44993</v>
      </c>
      <c r="G189" s="27">
        <v>560499.92000000004</v>
      </c>
      <c r="H189" s="27">
        <f t="shared" si="7"/>
        <v>0</v>
      </c>
      <c r="I189" s="26" t="s">
        <v>38</v>
      </c>
      <c r="J189" s="25"/>
      <c r="L189" s="18"/>
      <c r="M189" s="18"/>
    </row>
    <row r="190" spans="1:13" ht="21" x14ac:dyDescent="0.35">
      <c r="A190" s="31" t="s">
        <v>66</v>
      </c>
      <c r="B190" s="31" t="s">
        <v>42</v>
      </c>
      <c r="C190" s="30" t="s">
        <v>65</v>
      </c>
      <c r="D190" s="29">
        <v>44834</v>
      </c>
      <c r="E190" s="27">
        <v>36580</v>
      </c>
      <c r="F190" s="28">
        <v>44956</v>
      </c>
      <c r="G190" s="27">
        <v>36580</v>
      </c>
      <c r="H190" s="27">
        <f t="shared" si="7"/>
        <v>0</v>
      </c>
      <c r="I190" s="26" t="s">
        <v>38</v>
      </c>
      <c r="J190" s="25"/>
      <c r="L190" s="18"/>
      <c r="M190" s="18"/>
    </row>
    <row r="191" spans="1:13" ht="21" x14ac:dyDescent="0.35">
      <c r="A191" s="24" t="s">
        <v>64</v>
      </c>
      <c r="B191" s="24" t="s">
        <v>6</v>
      </c>
      <c r="C191" s="23" t="s">
        <v>63</v>
      </c>
      <c r="D191" s="22">
        <v>44863</v>
      </c>
      <c r="E191" s="20">
        <v>1180000</v>
      </c>
      <c r="F191" s="21" t="s">
        <v>62</v>
      </c>
      <c r="G191" s="20"/>
      <c r="H191" s="20">
        <f t="shared" si="7"/>
        <v>1180000</v>
      </c>
      <c r="I191" s="1" t="s">
        <v>1</v>
      </c>
      <c r="J191" s="19"/>
      <c r="L191" s="18"/>
      <c r="M191" s="18"/>
    </row>
    <row r="192" spans="1:13" ht="21" x14ac:dyDescent="0.35">
      <c r="A192" s="31" t="s">
        <v>61</v>
      </c>
      <c r="B192" s="31" t="s">
        <v>60</v>
      </c>
      <c r="C192" s="30" t="s">
        <v>59</v>
      </c>
      <c r="D192" s="29">
        <v>44879</v>
      </c>
      <c r="E192" s="27">
        <v>12578796.029999999</v>
      </c>
      <c r="F192" s="28">
        <v>44999</v>
      </c>
      <c r="G192" s="27">
        <v>12578796.029999999</v>
      </c>
      <c r="H192" s="27">
        <f t="shared" si="7"/>
        <v>0</v>
      </c>
      <c r="I192" s="26" t="s">
        <v>38</v>
      </c>
      <c r="J192" s="25"/>
      <c r="L192" s="18"/>
      <c r="M192" s="18"/>
    </row>
    <row r="193" spans="1:13" ht="21" x14ac:dyDescent="0.35">
      <c r="A193" s="31" t="s">
        <v>58</v>
      </c>
      <c r="B193" s="31" t="s">
        <v>6</v>
      </c>
      <c r="C193" s="30" t="s">
        <v>57</v>
      </c>
      <c r="D193" s="29">
        <v>44865</v>
      </c>
      <c r="E193" s="27">
        <v>141600</v>
      </c>
      <c r="F193" s="28">
        <v>44985</v>
      </c>
      <c r="G193" s="27">
        <v>141600</v>
      </c>
      <c r="H193" s="27">
        <f t="shared" si="7"/>
        <v>0</v>
      </c>
      <c r="I193" s="26" t="s">
        <v>38</v>
      </c>
      <c r="J193" s="25"/>
      <c r="L193" s="18"/>
      <c r="M193" s="18"/>
    </row>
    <row r="194" spans="1:13" ht="21" x14ac:dyDescent="0.35">
      <c r="A194" s="31" t="s">
        <v>56</v>
      </c>
      <c r="B194" s="31" t="s">
        <v>6</v>
      </c>
      <c r="C194" s="30" t="s">
        <v>55</v>
      </c>
      <c r="D194" s="29">
        <v>44869</v>
      </c>
      <c r="E194" s="27">
        <v>59000</v>
      </c>
      <c r="F194" s="28">
        <v>44989</v>
      </c>
      <c r="G194" s="27">
        <v>59000</v>
      </c>
      <c r="H194" s="27">
        <f t="shared" si="7"/>
        <v>0</v>
      </c>
      <c r="I194" s="26" t="s">
        <v>38</v>
      </c>
      <c r="J194" s="25"/>
      <c r="L194" s="18"/>
      <c r="M194" s="18"/>
    </row>
    <row r="195" spans="1:13" ht="33" x14ac:dyDescent="0.35">
      <c r="A195" s="24" t="s">
        <v>54</v>
      </c>
      <c r="B195" s="24" t="s">
        <v>6</v>
      </c>
      <c r="C195" s="23" t="s">
        <v>53</v>
      </c>
      <c r="D195" s="22">
        <v>44869</v>
      </c>
      <c r="E195" s="20">
        <v>1266294.8999999999</v>
      </c>
      <c r="F195" s="21">
        <v>44989</v>
      </c>
      <c r="G195" s="20"/>
      <c r="H195" s="20">
        <f t="shared" si="7"/>
        <v>1266294.8999999999</v>
      </c>
      <c r="I195" s="1" t="s">
        <v>1</v>
      </c>
      <c r="J195" s="19"/>
      <c r="L195" s="18"/>
      <c r="M195" s="18"/>
    </row>
    <row r="196" spans="1:13" ht="21" x14ac:dyDescent="0.35">
      <c r="A196" s="31" t="s">
        <v>22</v>
      </c>
      <c r="B196" s="31" t="s">
        <v>42</v>
      </c>
      <c r="C196" s="30" t="s">
        <v>52</v>
      </c>
      <c r="D196" s="29">
        <v>44881</v>
      </c>
      <c r="E196" s="27">
        <v>59000</v>
      </c>
      <c r="F196" s="28">
        <v>45001</v>
      </c>
      <c r="G196" s="27">
        <v>59000</v>
      </c>
      <c r="H196" s="27">
        <f t="shared" ref="H196:H227" si="8">+E196-G196</f>
        <v>0</v>
      </c>
      <c r="I196" s="26" t="s">
        <v>38</v>
      </c>
      <c r="J196" s="25"/>
      <c r="L196" s="18"/>
      <c r="M196" s="18"/>
    </row>
    <row r="197" spans="1:13" ht="21" x14ac:dyDescent="0.35">
      <c r="A197" s="31" t="s">
        <v>50</v>
      </c>
      <c r="B197" s="31" t="s">
        <v>47</v>
      </c>
      <c r="C197" s="30" t="s">
        <v>51</v>
      </c>
      <c r="D197" s="29">
        <v>44876</v>
      </c>
      <c r="E197" s="27">
        <v>59000</v>
      </c>
      <c r="F197" s="28">
        <v>44996</v>
      </c>
      <c r="G197" s="27">
        <v>59000</v>
      </c>
      <c r="H197" s="27">
        <f t="shared" si="8"/>
        <v>0</v>
      </c>
      <c r="I197" s="26" t="s">
        <v>38</v>
      </c>
      <c r="J197" s="25"/>
      <c r="L197" s="18"/>
      <c r="M197" s="18"/>
    </row>
    <row r="198" spans="1:13" ht="21" x14ac:dyDescent="0.35">
      <c r="A198" s="31" t="s">
        <v>50</v>
      </c>
      <c r="B198" s="31" t="s">
        <v>47</v>
      </c>
      <c r="C198" s="30" t="s">
        <v>49</v>
      </c>
      <c r="D198" s="29">
        <v>44868</v>
      </c>
      <c r="E198" s="27">
        <v>59000</v>
      </c>
      <c r="F198" s="28">
        <v>44988</v>
      </c>
      <c r="G198" s="27">
        <v>59000</v>
      </c>
      <c r="H198" s="27">
        <f t="shared" si="8"/>
        <v>0</v>
      </c>
      <c r="I198" s="26" t="s">
        <v>38</v>
      </c>
      <c r="J198" s="25"/>
      <c r="L198" s="18"/>
      <c r="M198" s="18"/>
    </row>
    <row r="199" spans="1:13" ht="21" x14ac:dyDescent="0.35">
      <c r="A199" s="31" t="s">
        <v>48</v>
      </c>
      <c r="B199" s="31" t="s">
        <v>47</v>
      </c>
      <c r="C199" s="30" t="s">
        <v>46</v>
      </c>
      <c r="D199" s="29">
        <v>44869</v>
      </c>
      <c r="E199" s="27">
        <v>59000</v>
      </c>
      <c r="F199" s="28">
        <v>44989</v>
      </c>
      <c r="G199" s="27">
        <v>59000</v>
      </c>
      <c r="H199" s="27">
        <f t="shared" si="8"/>
        <v>0</v>
      </c>
      <c r="I199" s="26" t="s">
        <v>38</v>
      </c>
      <c r="J199" s="25"/>
      <c r="L199" s="18"/>
      <c r="M199" s="18"/>
    </row>
    <row r="200" spans="1:13" ht="21" x14ac:dyDescent="0.35">
      <c r="A200" s="31" t="s">
        <v>45</v>
      </c>
      <c r="B200" s="31" t="s">
        <v>42</v>
      </c>
      <c r="C200" s="30" t="s">
        <v>44</v>
      </c>
      <c r="D200" s="29">
        <v>44853</v>
      </c>
      <c r="E200" s="27">
        <v>118000</v>
      </c>
      <c r="F200" s="28">
        <v>44976</v>
      </c>
      <c r="G200" s="27">
        <v>118000</v>
      </c>
      <c r="H200" s="27">
        <f t="shared" si="8"/>
        <v>0</v>
      </c>
      <c r="I200" s="26" t="s">
        <v>38</v>
      </c>
      <c r="J200" s="25"/>
      <c r="L200" s="18"/>
      <c r="M200" s="18"/>
    </row>
    <row r="201" spans="1:13" ht="21" x14ac:dyDescent="0.35">
      <c r="A201" s="31" t="s">
        <v>43</v>
      </c>
      <c r="B201" s="31" t="s">
        <v>42</v>
      </c>
      <c r="C201" s="30" t="s">
        <v>41</v>
      </c>
      <c r="D201" s="29">
        <v>44872</v>
      </c>
      <c r="E201" s="27">
        <v>59000</v>
      </c>
      <c r="F201" s="28">
        <v>44992</v>
      </c>
      <c r="G201" s="27">
        <v>59000</v>
      </c>
      <c r="H201" s="27">
        <f t="shared" si="8"/>
        <v>0</v>
      </c>
      <c r="I201" s="26" t="s">
        <v>38</v>
      </c>
      <c r="J201" s="25"/>
      <c r="L201" s="18"/>
      <c r="M201" s="18"/>
    </row>
    <row r="202" spans="1:13" ht="21" x14ac:dyDescent="0.35">
      <c r="A202" s="31" t="s">
        <v>40</v>
      </c>
      <c r="B202" s="31" t="s">
        <v>6</v>
      </c>
      <c r="C202" s="30" t="s">
        <v>39</v>
      </c>
      <c r="D202" s="29">
        <v>44581</v>
      </c>
      <c r="E202" s="27">
        <v>141600</v>
      </c>
      <c r="F202" s="28">
        <v>44701</v>
      </c>
      <c r="G202" s="27">
        <v>141600</v>
      </c>
      <c r="H202" s="27">
        <f t="shared" si="8"/>
        <v>0</v>
      </c>
      <c r="I202" s="26" t="s">
        <v>38</v>
      </c>
      <c r="J202" s="25"/>
      <c r="L202" s="18"/>
      <c r="M202" s="18"/>
    </row>
    <row r="203" spans="1:13" ht="33" x14ac:dyDescent="0.35">
      <c r="A203" s="24" t="s">
        <v>37</v>
      </c>
      <c r="B203" s="24" t="s">
        <v>36</v>
      </c>
      <c r="C203" s="23" t="s">
        <v>35</v>
      </c>
      <c r="D203" s="22">
        <v>44874</v>
      </c>
      <c r="E203" s="20">
        <v>22486259.359999999</v>
      </c>
      <c r="F203" s="21">
        <v>44701</v>
      </c>
      <c r="G203" s="20">
        <v>10854334.779999999</v>
      </c>
      <c r="H203" s="20">
        <f t="shared" si="8"/>
        <v>11631924.58</v>
      </c>
      <c r="I203" s="1" t="s">
        <v>1</v>
      </c>
      <c r="J203" s="19"/>
      <c r="L203" s="18"/>
      <c r="M203" s="18"/>
    </row>
    <row r="204" spans="1:13" ht="21" x14ac:dyDescent="0.35">
      <c r="A204" s="24" t="s">
        <v>33</v>
      </c>
      <c r="B204" s="24" t="s">
        <v>32</v>
      </c>
      <c r="C204" s="23" t="s">
        <v>31</v>
      </c>
      <c r="D204" s="22">
        <v>44866</v>
      </c>
      <c r="E204" s="20">
        <v>2955400</v>
      </c>
      <c r="F204" s="21">
        <v>44986</v>
      </c>
      <c r="G204" s="20"/>
      <c r="H204" s="20">
        <f t="shared" si="8"/>
        <v>2955400</v>
      </c>
      <c r="I204" s="1" t="s">
        <v>1</v>
      </c>
      <c r="J204" s="19"/>
      <c r="L204" s="18"/>
      <c r="M204" s="18"/>
    </row>
    <row r="205" spans="1:13" ht="21" x14ac:dyDescent="0.35">
      <c r="A205" s="24" t="s">
        <v>30</v>
      </c>
      <c r="B205" s="24" t="s">
        <v>29</v>
      </c>
      <c r="C205" s="23" t="s">
        <v>28</v>
      </c>
      <c r="D205" s="22">
        <v>44874</v>
      </c>
      <c r="E205" s="20">
        <v>51285117.399999999</v>
      </c>
      <c r="F205" s="21">
        <v>44994</v>
      </c>
      <c r="G205" s="20">
        <v>10257023.48</v>
      </c>
      <c r="H205" s="20">
        <f t="shared" si="8"/>
        <v>41028093.920000002</v>
      </c>
      <c r="I205" s="1" t="s">
        <v>1</v>
      </c>
      <c r="J205" s="19"/>
      <c r="L205" s="18"/>
      <c r="M205" s="18"/>
    </row>
    <row r="206" spans="1:13" ht="21" x14ac:dyDescent="0.35">
      <c r="A206" s="24" t="s">
        <v>27</v>
      </c>
      <c r="B206" s="24" t="s">
        <v>6</v>
      </c>
      <c r="C206" s="23" t="s">
        <v>26</v>
      </c>
      <c r="D206" s="22">
        <v>44873</v>
      </c>
      <c r="E206" s="20">
        <v>236000</v>
      </c>
      <c r="F206" s="21">
        <v>44993</v>
      </c>
      <c r="G206" s="20">
        <v>0</v>
      </c>
      <c r="H206" s="20">
        <f t="shared" si="8"/>
        <v>236000</v>
      </c>
      <c r="I206" s="1" t="s">
        <v>1</v>
      </c>
      <c r="J206" s="19"/>
      <c r="L206" s="18"/>
      <c r="M206" s="18"/>
    </row>
    <row r="207" spans="1:13" ht="21" x14ac:dyDescent="0.35">
      <c r="A207" s="24" t="s">
        <v>25</v>
      </c>
      <c r="B207" s="24" t="s">
        <v>6</v>
      </c>
      <c r="C207" s="23" t="s">
        <v>24</v>
      </c>
      <c r="D207" s="22">
        <v>44874</v>
      </c>
      <c r="E207" s="20">
        <v>1500000</v>
      </c>
      <c r="F207" s="21">
        <v>44994</v>
      </c>
      <c r="G207" s="20">
        <v>0</v>
      </c>
      <c r="H207" s="20">
        <f t="shared" si="8"/>
        <v>1500000</v>
      </c>
      <c r="I207" s="1" t="s">
        <v>1</v>
      </c>
      <c r="J207" s="19"/>
      <c r="L207" s="18"/>
      <c r="M207" s="18"/>
    </row>
    <row r="208" spans="1:13" ht="21" x14ac:dyDescent="0.35">
      <c r="A208" s="24" t="s">
        <v>20</v>
      </c>
      <c r="B208" s="24" t="s">
        <v>19</v>
      </c>
      <c r="C208" s="23" t="s">
        <v>23</v>
      </c>
      <c r="D208" s="22">
        <v>44886</v>
      </c>
      <c r="E208" s="20">
        <v>59000</v>
      </c>
      <c r="F208" s="21">
        <v>45006</v>
      </c>
      <c r="G208" s="20">
        <v>0</v>
      </c>
      <c r="H208" s="20">
        <f t="shared" si="8"/>
        <v>59000</v>
      </c>
      <c r="I208" s="1" t="s">
        <v>1</v>
      </c>
      <c r="J208" s="19"/>
      <c r="L208" s="18"/>
      <c r="M208" s="18"/>
    </row>
    <row r="209" spans="1:13" ht="21" x14ac:dyDescent="0.35">
      <c r="A209" s="24" t="s">
        <v>22</v>
      </c>
      <c r="B209" s="24" t="s">
        <v>19</v>
      </c>
      <c r="C209" s="23" t="s">
        <v>21</v>
      </c>
      <c r="D209" s="22">
        <v>44883</v>
      </c>
      <c r="E209" s="20">
        <v>59000</v>
      </c>
      <c r="F209" s="21">
        <v>45003</v>
      </c>
      <c r="G209" s="20">
        <v>0</v>
      </c>
      <c r="H209" s="20">
        <f t="shared" si="8"/>
        <v>59000</v>
      </c>
      <c r="I209" s="1" t="s">
        <v>1</v>
      </c>
      <c r="J209" s="19"/>
      <c r="L209" s="18"/>
      <c r="M209" s="18"/>
    </row>
    <row r="210" spans="1:13" ht="21" x14ac:dyDescent="0.35">
      <c r="A210" s="24" t="s">
        <v>20</v>
      </c>
      <c r="B210" s="24" t="s">
        <v>19</v>
      </c>
      <c r="C210" s="23" t="s">
        <v>18</v>
      </c>
      <c r="D210" s="22">
        <v>44886</v>
      </c>
      <c r="E210" s="20">
        <v>59000</v>
      </c>
      <c r="F210" s="21">
        <v>45006</v>
      </c>
      <c r="G210" s="20">
        <v>0</v>
      </c>
      <c r="H210" s="20">
        <f t="shared" si="8"/>
        <v>59000</v>
      </c>
      <c r="I210" s="1" t="s">
        <v>1</v>
      </c>
      <c r="J210" s="19"/>
      <c r="L210" s="18"/>
      <c r="M210" s="18"/>
    </row>
    <row r="211" spans="1:13" ht="21" x14ac:dyDescent="0.35">
      <c r="A211" s="24" t="s">
        <v>17</v>
      </c>
      <c r="B211" s="24" t="s">
        <v>6</v>
      </c>
      <c r="C211" s="23" t="s">
        <v>16</v>
      </c>
      <c r="D211" s="22">
        <v>44768</v>
      </c>
      <c r="E211" s="20">
        <v>64489.95</v>
      </c>
      <c r="F211" s="21">
        <v>44891</v>
      </c>
      <c r="G211" s="20">
        <v>0</v>
      </c>
      <c r="H211" s="20">
        <f t="shared" si="8"/>
        <v>64489.95</v>
      </c>
      <c r="I211" s="1" t="s">
        <v>1</v>
      </c>
      <c r="J211" s="19"/>
      <c r="L211" s="18"/>
      <c r="M211" s="18"/>
    </row>
    <row r="212" spans="1:13" ht="21" x14ac:dyDescent="0.35">
      <c r="A212" s="24" t="s">
        <v>15</v>
      </c>
      <c r="B212" s="24" t="s">
        <v>14</v>
      </c>
      <c r="C212" s="23" t="s">
        <v>13</v>
      </c>
      <c r="D212" s="22">
        <v>44882</v>
      </c>
      <c r="E212" s="20">
        <v>2756000</v>
      </c>
      <c r="F212" s="21">
        <v>44637</v>
      </c>
      <c r="G212" s="20">
        <v>551200</v>
      </c>
      <c r="H212" s="20">
        <f t="shared" si="8"/>
        <v>2204800</v>
      </c>
      <c r="I212" s="1" t="s">
        <v>1</v>
      </c>
      <c r="J212" s="19"/>
      <c r="L212" s="18"/>
      <c r="M212" s="18"/>
    </row>
    <row r="213" spans="1:13" ht="21" x14ac:dyDescent="0.35">
      <c r="A213" s="24" t="s">
        <v>12</v>
      </c>
      <c r="B213" s="24" t="s">
        <v>11</v>
      </c>
      <c r="C213" s="23" t="s">
        <v>10</v>
      </c>
      <c r="D213" s="22">
        <v>44859</v>
      </c>
      <c r="E213" s="20">
        <v>4984757.28</v>
      </c>
      <c r="F213" s="21">
        <v>44982</v>
      </c>
      <c r="G213" s="20">
        <v>996951.46</v>
      </c>
      <c r="H213" s="20">
        <f t="shared" si="8"/>
        <v>3987805.8200000003</v>
      </c>
      <c r="I213" s="1" t="s">
        <v>1</v>
      </c>
      <c r="J213" s="19"/>
      <c r="L213" s="18"/>
      <c r="M213" s="18"/>
    </row>
    <row r="214" spans="1:13" ht="33" x14ac:dyDescent="0.35">
      <c r="A214" s="24" t="s">
        <v>9</v>
      </c>
      <c r="B214" s="24" t="s">
        <v>6</v>
      </c>
      <c r="C214" s="23" t="s">
        <v>8</v>
      </c>
      <c r="D214" s="22">
        <v>44880</v>
      </c>
      <c r="E214" s="20">
        <v>2183333.33</v>
      </c>
      <c r="F214" s="21">
        <v>45000</v>
      </c>
      <c r="G214" s="20"/>
      <c r="H214" s="20">
        <f t="shared" si="8"/>
        <v>2183333.33</v>
      </c>
      <c r="I214" s="1" t="s">
        <v>1</v>
      </c>
      <c r="J214" s="19"/>
      <c r="L214" s="18"/>
      <c r="M214" s="18"/>
    </row>
    <row r="215" spans="1:13" ht="21" x14ac:dyDescent="0.35">
      <c r="A215" s="24" t="s">
        <v>7</v>
      </c>
      <c r="B215" s="24" t="s">
        <v>6</v>
      </c>
      <c r="C215" s="23" t="s">
        <v>5</v>
      </c>
      <c r="D215" s="22">
        <v>44843</v>
      </c>
      <c r="E215" s="20">
        <v>118000</v>
      </c>
      <c r="F215" s="21">
        <v>44972</v>
      </c>
      <c r="G215" s="20"/>
      <c r="H215" s="20">
        <f t="shared" si="8"/>
        <v>118000</v>
      </c>
      <c r="I215" s="1" t="s">
        <v>1</v>
      </c>
      <c r="J215" s="19"/>
      <c r="L215" s="18"/>
      <c r="M215" s="18"/>
    </row>
    <row r="216" spans="1:13" ht="21" x14ac:dyDescent="0.35">
      <c r="A216" s="24" t="s">
        <v>4</v>
      </c>
      <c r="B216" s="24" t="s">
        <v>3</v>
      </c>
      <c r="C216" s="23" t="s">
        <v>2</v>
      </c>
      <c r="D216" s="22">
        <v>44887</v>
      </c>
      <c r="E216" s="20">
        <v>297596</v>
      </c>
      <c r="F216" s="21">
        <v>45007</v>
      </c>
      <c r="G216" s="20"/>
      <c r="H216" s="20">
        <f t="shared" si="8"/>
        <v>297596</v>
      </c>
      <c r="I216" s="1" t="s">
        <v>1</v>
      </c>
      <c r="J216" s="19"/>
      <c r="L216" s="18"/>
      <c r="M216" s="18"/>
    </row>
    <row r="217" spans="1:13" ht="21" x14ac:dyDescent="0.35">
      <c r="A217" s="24" t="s">
        <v>94</v>
      </c>
      <c r="B217" s="24" t="s">
        <v>93</v>
      </c>
      <c r="C217" s="23" t="s">
        <v>397</v>
      </c>
      <c r="D217" s="22">
        <v>44855</v>
      </c>
      <c r="E217" s="20">
        <v>513608.4</v>
      </c>
      <c r="F217" s="21">
        <v>44978</v>
      </c>
      <c r="G217" s="20">
        <v>102721.68</v>
      </c>
      <c r="H217" s="20">
        <f t="shared" si="8"/>
        <v>410886.72000000003</v>
      </c>
      <c r="I217" s="1" t="s">
        <v>1</v>
      </c>
      <c r="J217" s="19"/>
      <c r="L217" s="18"/>
      <c r="M217" s="18"/>
    </row>
    <row r="218" spans="1:13" ht="21" x14ac:dyDescent="0.35">
      <c r="A218" s="24" t="s">
        <v>83</v>
      </c>
      <c r="B218" s="24" t="s">
        <v>303</v>
      </c>
      <c r="C218" s="23" t="s">
        <v>398</v>
      </c>
      <c r="D218" s="22">
        <v>44880</v>
      </c>
      <c r="E218" s="20">
        <v>33245</v>
      </c>
      <c r="F218" s="21" t="s">
        <v>399</v>
      </c>
      <c r="G218" s="20"/>
      <c r="H218" s="20">
        <f t="shared" si="8"/>
        <v>33245</v>
      </c>
      <c r="I218" s="1" t="s">
        <v>1</v>
      </c>
      <c r="J218" s="19"/>
      <c r="L218" s="18"/>
      <c r="M218" s="18"/>
    </row>
    <row r="219" spans="1:13" ht="21" x14ac:dyDescent="0.35">
      <c r="A219" s="24" t="s">
        <v>400</v>
      </c>
      <c r="B219" s="24" t="s">
        <v>401</v>
      </c>
      <c r="C219" s="23" t="s">
        <v>283</v>
      </c>
      <c r="D219" s="22">
        <v>44882</v>
      </c>
      <c r="E219" s="20">
        <v>8462370</v>
      </c>
      <c r="F219" s="21">
        <v>45002</v>
      </c>
      <c r="G219" s="20"/>
      <c r="H219" s="20">
        <f t="shared" si="8"/>
        <v>8462370</v>
      </c>
      <c r="I219" s="1" t="s">
        <v>1</v>
      </c>
      <c r="J219" s="19"/>
      <c r="L219" s="18"/>
      <c r="M219" s="18"/>
    </row>
    <row r="220" spans="1:13" ht="33" x14ac:dyDescent="0.35">
      <c r="A220" s="24" t="s">
        <v>402</v>
      </c>
      <c r="B220" s="24" t="s">
        <v>403</v>
      </c>
      <c r="C220" s="23" t="s">
        <v>404</v>
      </c>
      <c r="D220" s="22">
        <v>44882</v>
      </c>
      <c r="E220" s="20">
        <v>6167063.5</v>
      </c>
      <c r="F220" s="21">
        <v>45002</v>
      </c>
      <c r="G220" s="20">
        <v>1233412.7</v>
      </c>
      <c r="H220" s="20">
        <f t="shared" si="8"/>
        <v>4933650.8</v>
      </c>
      <c r="I220" s="1" t="s">
        <v>1</v>
      </c>
      <c r="J220" s="19"/>
      <c r="L220" s="18"/>
      <c r="M220" s="18"/>
    </row>
    <row r="221" spans="1:13" ht="21" x14ac:dyDescent="0.35">
      <c r="A221" s="24" t="s">
        <v>405</v>
      </c>
      <c r="B221" s="24" t="s">
        <v>6</v>
      </c>
      <c r="C221" s="23" t="s">
        <v>406</v>
      </c>
      <c r="D221" s="22">
        <v>44879</v>
      </c>
      <c r="E221" s="20">
        <v>70800</v>
      </c>
      <c r="F221" s="21">
        <v>44999</v>
      </c>
      <c r="G221" s="20"/>
      <c r="H221" s="20">
        <f t="shared" si="8"/>
        <v>70800</v>
      </c>
      <c r="I221" s="1" t="s">
        <v>1</v>
      </c>
      <c r="J221" s="19"/>
      <c r="L221" s="18"/>
      <c r="M221" s="18"/>
    </row>
    <row r="222" spans="1:13" ht="33" x14ac:dyDescent="0.35">
      <c r="A222" s="24" t="s">
        <v>407</v>
      </c>
      <c r="B222" s="24" t="s">
        <v>6</v>
      </c>
      <c r="C222" s="23" t="s">
        <v>408</v>
      </c>
      <c r="D222" s="22">
        <v>44876</v>
      </c>
      <c r="E222" s="20">
        <v>525000</v>
      </c>
      <c r="F222" s="21">
        <v>45727</v>
      </c>
      <c r="G222" s="20"/>
      <c r="H222" s="20">
        <f t="shared" si="8"/>
        <v>525000</v>
      </c>
      <c r="I222" s="1" t="s">
        <v>1</v>
      </c>
      <c r="J222" s="19"/>
      <c r="L222" s="18"/>
      <c r="M222" s="18"/>
    </row>
    <row r="223" spans="1:13" ht="21" x14ac:dyDescent="0.35">
      <c r="A223" s="24" t="s">
        <v>409</v>
      </c>
      <c r="B223" s="24" t="s">
        <v>103</v>
      </c>
      <c r="C223" s="23" t="s">
        <v>410</v>
      </c>
      <c r="D223" s="22">
        <v>44873</v>
      </c>
      <c r="E223" s="20">
        <v>3122922.51</v>
      </c>
      <c r="F223" s="21">
        <v>44993</v>
      </c>
      <c r="G223" s="20">
        <v>624584.5</v>
      </c>
      <c r="H223" s="20">
        <f t="shared" si="8"/>
        <v>2498338.0099999998</v>
      </c>
      <c r="I223" s="1" t="s">
        <v>1</v>
      </c>
      <c r="J223" s="19"/>
      <c r="L223" s="18"/>
      <c r="M223" s="18"/>
    </row>
    <row r="224" spans="1:13" ht="21" x14ac:dyDescent="0.35">
      <c r="A224" s="24" t="s">
        <v>104</v>
      </c>
      <c r="B224" s="24" t="s">
        <v>103</v>
      </c>
      <c r="C224" s="23" t="s">
        <v>411</v>
      </c>
      <c r="D224" s="22">
        <v>44882</v>
      </c>
      <c r="E224" s="20">
        <v>12885600</v>
      </c>
      <c r="F224" s="21">
        <v>45002</v>
      </c>
      <c r="G224" s="20">
        <v>2577120</v>
      </c>
      <c r="H224" s="20">
        <f t="shared" si="8"/>
        <v>10308480</v>
      </c>
      <c r="I224" s="1" t="s">
        <v>1</v>
      </c>
      <c r="J224" s="19"/>
      <c r="L224" s="18"/>
      <c r="M224" s="18"/>
    </row>
    <row r="225" spans="1:13" ht="21" x14ac:dyDescent="0.35">
      <c r="A225" s="24" t="s">
        <v>160</v>
      </c>
      <c r="B225" s="24" t="s">
        <v>412</v>
      </c>
      <c r="C225" s="23" t="s">
        <v>151</v>
      </c>
      <c r="D225" s="22">
        <v>44881</v>
      </c>
      <c r="E225" s="20">
        <v>3263412.72</v>
      </c>
      <c r="F225" s="21">
        <v>45001</v>
      </c>
      <c r="G225" s="20">
        <v>652682.54</v>
      </c>
      <c r="H225" s="20">
        <f t="shared" si="8"/>
        <v>2610730.1800000002</v>
      </c>
      <c r="I225" s="1" t="s">
        <v>1</v>
      </c>
      <c r="J225" s="19"/>
      <c r="L225" s="18"/>
      <c r="M225" s="18"/>
    </row>
    <row r="226" spans="1:13" ht="21" x14ac:dyDescent="0.35">
      <c r="A226" s="24" t="s">
        <v>413</v>
      </c>
      <c r="B226" s="24" t="s">
        <v>6</v>
      </c>
      <c r="C226" s="23" t="s">
        <v>414</v>
      </c>
      <c r="D226" s="22">
        <v>44851</v>
      </c>
      <c r="E226" s="20">
        <v>70800</v>
      </c>
      <c r="F226" s="21">
        <v>44974</v>
      </c>
      <c r="G226" s="20"/>
      <c r="H226" s="20">
        <f t="shared" si="8"/>
        <v>70800</v>
      </c>
      <c r="I226" s="1" t="s">
        <v>1</v>
      </c>
      <c r="J226" s="19"/>
      <c r="L226" s="18"/>
      <c r="M226" s="18"/>
    </row>
    <row r="227" spans="1:13" ht="33" x14ac:dyDescent="0.35">
      <c r="A227" s="24" t="s">
        <v>415</v>
      </c>
      <c r="B227" s="24" t="s">
        <v>74</v>
      </c>
      <c r="C227" s="23" t="s">
        <v>416</v>
      </c>
      <c r="D227" s="22">
        <v>44880</v>
      </c>
      <c r="E227" s="20">
        <v>72364.61</v>
      </c>
      <c r="F227" s="21">
        <v>45000</v>
      </c>
      <c r="G227" s="20"/>
      <c r="H227" s="20">
        <f t="shared" si="8"/>
        <v>72364.61</v>
      </c>
      <c r="I227" s="1" t="s">
        <v>1</v>
      </c>
      <c r="J227" s="19"/>
      <c r="L227" s="18"/>
      <c r="M227" s="18"/>
    </row>
    <row r="228" spans="1:13" ht="18.75" x14ac:dyDescent="0.3">
      <c r="A228" s="97"/>
      <c r="B228" s="98"/>
      <c r="C228" s="17"/>
      <c r="D228" s="17"/>
      <c r="E228" s="15">
        <f>SUM(E10:E227)</f>
        <v>669633119.92999983</v>
      </c>
      <c r="G228" s="16">
        <v>323132667.64999998</v>
      </c>
      <c r="H228" s="15">
        <v>346500452.27999997</v>
      </c>
      <c r="I228" s="14"/>
      <c r="J228" s="13"/>
    </row>
    <row r="229" spans="1:13" x14ac:dyDescent="0.25">
      <c r="A229" s="10"/>
      <c r="B229" s="10"/>
      <c r="C229" s="11"/>
      <c r="D229" s="11"/>
      <c r="E229" s="10"/>
      <c r="F229" s="12"/>
      <c r="G229" s="10"/>
      <c r="H229" s="10"/>
    </row>
    <row r="231" spans="1:13" x14ac:dyDescent="0.25">
      <c r="A231" s="10"/>
      <c r="B231" s="10"/>
      <c r="C231" s="11"/>
      <c r="D231" s="11"/>
      <c r="E231" s="10"/>
      <c r="F231" s="9"/>
      <c r="G231" s="10"/>
      <c r="H231" s="10"/>
      <c r="I231" s="9"/>
    </row>
    <row r="232" spans="1:13" x14ac:dyDescent="0.25">
      <c r="A232" s="10"/>
      <c r="B232" s="10"/>
      <c r="C232" s="11"/>
      <c r="D232" s="11"/>
      <c r="E232" s="10"/>
      <c r="F232" s="9"/>
      <c r="G232" s="10"/>
      <c r="H232" s="10"/>
      <c r="I232" s="9"/>
    </row>
    <row r="233" spans="1:13" x14ac:dyDescent="0.25">
      <c r="A233" s="10"/>
      <c r="B233" s="10"/>
      <c r="C233" s="11"/>
      <c r="D233" s="11"/>
      <c r="E233" s="10"/>
      <c r="F233" s="9"/>
      <c r="G233" s="10"/>
      <c r="H233" s="10"/>
      <c r="I233" s="9"/>
    </row>
    <row r="234" spans="1:13" x14ac:dyDescent="0.25">
      <c r="A234" s="10"/>
      <c r="B234" s="10"/>
      <c r="C234" s="11"/>
      <c r="D234" s="11"/>
      <c r="E234" s="10"/>
      <c r="F234" s="9"/>
      <c r="G234" s="10"/>
      <c r="H234" s="10"/>
      <c r="I234" s="9"/>
    </row>
    <row r="235" spans="1:13" x14ac:dyDescent="0.25">
      <c r="D235" s="5" t="s">
        <v>0</v>
      </c>
      <c r="F235" s="9"/>
      <c r="I235" s="9"/>
    </row>
    <row r="236" spans="1:13" x14ac:dyDescent="0.25">
      <c r="B236" s="8"/>
      <c r="C236" s="7"/>
      <c r="D236" s="7"/>
    </row>
  </sheetData>
  <mergeCells count="16">
    <mergeCell ref="A1:I1"/>
    <mergeCell ref="A2:I2"/>
    <mergeCell ref="A3:I3"/>
    <mergeCell ref="A5:I5"/>
    <mergeCell ref="C6:I6"/>
    <mergeCell ref="C7:I7"/>
    <mergeCell ref="G8:G9"/>
    <mergeCell ref="H8:H9"/>
    <mergeCell ref="I8:I9"/>
    <mergeCell ref="A228:B228"/>
    <mergeCell ref="A8:A9"/>
    <mergeCell ref="B8:B9"/>
    <mergeCell ref="C8:C9"/>
    <mergeCell ref="D8:D9"/>
    <mergeCell ref="E8:E9"/>
    <mergeCell ref="F8:F9"/>
  </mergeCells>
  <printOptions gridLines="1"/>
  <pageMargins left="1.299212598425197" right="0.70866141732283472" top="0.74803149606299213" bottom="0.74803149606299213" header="0.31496062992125984" footer="0.31496062992125984"/>
  <pageSetup scale="40" orientation="landscape" r:id="rId1"/>
  <colBreaks count="1" manualBreakCount="1">
    <brk id="9" min="4" max="221" man="1"/>
  </colBreaks>
  <ignoredErrors>
    <ignoredError sqref="H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   </vt:lpstr>
      <vt:lpstr>'Pagos a Proveedores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2022-12-01T19:52:57Z</dcterms:created>
  <dcterms:modified xsi:type="dcterms:W3CDTF">2022-12-05T17:10:46Z</dcterms:modified>
</cp:coreProperties>
</file>