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frdiaz\Downloads\"/>
    </mc:Choice>
  </mc:AlternateContent>
  <xr:revisionPtr revIDLastSave="0" documentId="13_ncr:1_{C9FCDE8C-38AB-4179-B41B-08CC8015DA53}" xr6:coauthVersionLast="47" xr6:coauthVersionMax="47" xr10:uidLastSave="{00000000-0000-0000-0000-000000000000}"/>
  <bookViews>
    <workbookView xWindow="-120" yWindow="-120" windowWidth="19440" windowHeight="15000" xr2:uid="{00000000-000D-0000-FFFF-FFFF00000000}"/>
  </bookViews>
  <sheets>
    <sheet name="4to. Trimestre 2022" sheetId="5" r:id="rId1"/>
  </sheets>
  <externalReferences>
    <externalReference r:id="rId2"/>
  </externalReferences>
  <definedNames>
    <definedName name="_xlnm._FilterDatabase" localSheetId="0" hidden="1">'4to. Trimestre 2022'!$A$6:$J$27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9" i="5" l="1"/>
  <c r="I25" i="5" l="1"/>
  <c r="C16" i="5"/>
  <c r="C15" i="5"/>
</calcChain>
</file>

<file path=xl/sharedStrings.xml><?xml version="1.0" encoding="utf-8"?>
<sst xmlns="http://schemas.openxmlformats.org/spreadsheetml/2006/main" count="68" uniqueCount="68">
  <si>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</si>
  <si>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</si>
  <si>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</si>
  <si>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</si>
  <si>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</si>
  <si>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</si>
  <si>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</si>
  <si>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</si>
  <si>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</si>
  <si>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</si>
  <si>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</si>
  <si>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</si>
  <si>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</si>
  <si>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</si>
  <si>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</si>
  <si>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</si>
  <si>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</si>
  <si>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</si>
  <si>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</si>
  <si>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</si>
  <si>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</si>
  <si>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</si>
  <si>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</si>
  <si>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</si>
  <si>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</si>
  <si>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</si>
  <si>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</si>
  <si>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</si>
  <si>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</si>
  <si>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</si>
  <si>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</si>
  <si>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</si>
  <si>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</si>
  <si>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</si>
  <si>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</si>
  <si>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</si>
  <si>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</si>
  <si>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</si>
  <si>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</si>
  <si>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</si>
  <si>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</si>
  <si>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</si>
  <si>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</si>
  <si>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</si>
  <si>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</si>
  <si>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</si>
  <si>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0211-MINISTERIO DE OBRAS PUBLICAS Y COMUNICACIONES</t>
  </si>
  <si>
    <t>01-MINISTERIO DE OBRAS PUBLICAS Y COMUNICACIONES</t>
  </si>
  <si>
    <t>0001-MINISTERIO DE OBRAS PUBLICAS Y COMUNICACIONES</t>
  </si>
  <si>
    <t>3.3.6</t>
  </si>
  <si>
    <t>Número de Asistencia</t>
  </si>
  <si>
    <t>Informe de Evaluación Trimestral de las Metas Físicas-Financieras</t>
  </si>
  <si>
    <t>IV.II - Formulación y Ejecución Trimestral de las Metas por Producto</t>
  </si>
  <si>
    <t xml:space="preserve"> Presupuesto Anual</t>
  </si>
  <si>
    <t>Programación Trimestral</t>
  </si>
  <si>
    <t>Ejecución Trimestral</t>
  </si>
  <si>
    <t>Economía Sostenible, Integradora y Competitiva.</t>
  </si>
  <si>
    <t>12-Mantenimiento, Seguridad y Asistencia Vial</t>
  </si>
  <si>
    <t>Gestionar el sector de Obras Públicas y Comunicaciones, a través de la regulación, planificación, construcción y mantenimiento de la infraestructura física de la red vial requerida para el desarrollo socioeconómico sostenible de la República Dominicana.</t>
  </si>
  <si>
    <t>Conservar la red de infraestructura vial en toda la geografía nacional, con una eficiente red de servicios para los usuarios, que permita al país su desarrollo y competitividad, el acceso e inclusión de todo su territorio en las fuentes y procesos de producción, y facilite la conexion entre sus comunidades.</t>
  </si>
  <si>
    <t xml:space="preserve">El Producto físico #6354 del Programa 12 del MOPC, consiste en proporcionar asistencia a los usuarios que las requieren por diferentes eventos (accidentes, ambulancias, fallas mecánicas, combustible, neumáticos, grúas, etc.), mediante un sistema de patrullaje, vigilancia y protección implementado en los principales corredores rurales y urbanos del país. </t>
  </si>
  <si>
    <t>Lineamientos para la Ejecución Presupuestaria 2022 del Gobierno General Nacional</t>
  </si>
  <si>
    <t xml:space="preserve">El Programa de Mantenimiento, Seguridad y Asistencia Vial del MOPC, consiste en desarrollar actividades de mantenimiento a carreteras, avenidas, calles, caminos vecinales, puentes, túneles  y elevados a nivel nacional; además, proporcionar asistencias a los usuarios que las requieren por diferentes eventos (accidentes, ambulancias, fallas mecánicas, combustible, neumáticos, grúas, etc.), mediante un sistema de patrullaje, vigilancia y protección, ofrecer seguridad personal y vial en los principales corredores rurales y urbanos del país. </t>
  </si>
  <si>
    <t>Durante el primer trimestre del año 2022, la ejecución del Programa 12, ha beneficiado aproximadamente 1,593,291 personas a nivel nacional, cuantificándose los usuarios y residentes en el área de influencia de la red vial urbana e interurbana mantenida y la poblacion que ha recibido asistencia en los corredores viales a nivel nacional.</t>
  </si>
  <si>
    <r>
      <t>Durante el trimestre enero-marzo del 2022, el MOPC ha intervenido a</t>
    </r>
    <r>
      <rPr>
        <i/>
        <sz val="11"/>
        <rFont val="Calibri"/>
        <family val="2"/>
        <scheme val="minor"/>
      </rPr>
      <t xml:space="preserve">proximadamente 944 </t>
    </r>
    <r>
      <rPr>
        <i/>
        <sz val="11"/>
        <color theme="1"/>
        <rFont val="Calibri"/>
        <family val="2"/>
        <scheme val="minor"/>
      </rPr>
      <t xml:space="preserve">kilómetros de la red vial; además, se proporcionaron aproximadamente 88,570 asistencias viales ofrecidas a usuarios de los principales corredores viales urbanos e interurbanos a nivel nacional. </t>
    </r>
  </si>
  <si>
    <t xml:space="preserve">En el presupuesto de inversión pública del MOPC para el año fiscal 2022, el Programa 12 tiene una apropiación presupuestaria total por valor de RD$5,246,545,416.00, de los cuales RD$1,596,545,416.00 corresponden  al presupuesto inicial asignado al producto físico #6354, con un presupuesto vigente de RD$1,612,499,400.09 y una ejecución presupuestaria de RD$1,612,071,711.75 , lo que representa el 99.97% del total asignado para el referido producto, alcanzando un total de 339,857 asistencias viales proporcionadas en los principales corredores rurales y urbanos del país, lo que representa una sobre-ejecución física de un 3.0%; además, el MOPC continuó el desarrollo del Plan de Asistencia Social, efectuando un total de 354 jornadas a nivel nacional, realizando los operativos siguientes: a) operativos médicos (3,490 asistencias); b) 283 jornadas de fumigación (185,929 viviendas fumigadas y desinfectadas); c) distribución de agua potable (3,196,000 galones de agua potable suministrados), entre otros; los cuales, proveen soluciones inmediatas a varias necesidades de la población que vive en condiciones de pobreza extrema. </t>
  </si>
  <si>
    <r>
      <rPr>
        <b/>
        <sz val="11"/>
        <color theme="1"/>
        <rFont val="Calibri"/>
        <family val="2"/>
        <scheme val="minor"/>
      </rPr>
      <t xml:space="preserve">Desviaciones en las metas físicas: </t>
    </r>
    <r>
      <rPr>
        <i/>
        <sz val="11"/>
        <color theme="1"/>
        <rFont val="Calibri"/>
        <family val="2"/>
        <scheme val="minor"/>
      </rPr>
      <t xml:space="preserve">incremento en un 3.0% de la cantidad de asistencias efectuadas durante el año 2022, con respecto a años anteriores, lo que se refleja por un mayor flujo vehicular en los principales corredores viales con asistencia vial en el pais. </t>
    </r>
    <r>
      <rPr>
        <b/>
        <sz val="11"/>
        <color theme="1"/>
        <rFont val="Calibri"/>
        <family val="2"/>
        <scheme val="minor"/>
      </rPr>
      <t xml:space="preserve"> Desviaciones en las metas financieras: </t>
    </r>
    <r>
      <rPr>
        <sz val="11"/>
        <color theme="1"/>
        <rFont val="Calibri"/>
        <family val="2"/>
        <scheme val="minor"/>
      </rPr>
      <t xml:space="preserve">incremento en el costo de los insumos operativos del programa de asistencia vial y en la </t>
    </r>
    <r>
      <rPr>
        <i/>
        <sz val="11"/>
        <color theme="1"/>
        <rFont val="Calibri"/>
        <family val="2"/>
        <scheme val="minor"/>
      </rPr>
      <t xml:space="preserve">ejecución presupuestaria del año 2022, producto de la inclusión de gastos relacionados con la adquisición de equipos, vehículos y pagos de salarios a brigadas de mantenimiento corrrespondientes al producto #6354. </t>
    </r>
  </si>
  <si>
    <t>La principal mejora identificada para el producto #6354, consiste en extraer las partidas que no le corresponden al referido producto para el próximo trimestre del año 2023. Se propone coordinar con la DIGEPRES, una modificación de la Estructura Programática del Programa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</si>
</sst>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10"/>
      <color rgb="FF000000"/>
      <name val="Century Gothic"/>
      <family val="2"/>
    </font>
    <font>
      <b/>
      <sz val="11"/>
      <color theme="1"/>
      <name val="Calibri"/>
      <family val="2"/>
      <scheme val="minor"/>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4">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0" fillId="0" borderId="17" xfId="0" applyBorder="1"/>
    <xf numFmtId="0" fontId="10" fillId="0" borderId="0" xfId="0" applyFont="1" applyProtection="1">
      <protection locked="0"/>
    </xf>
    <xf numFmtId="0" fontId="9" fillId="6" borderId="19" xfId="0" applyFont="1" applyFill="1" applyBorder="1" applyAlignment="1">
      <alignment horizontal="center" vertical="center"/>
    </xf>
    <xf numFmtId="0" fontId="14" fillId="8" borderId="30" xfId="0" applyFont="1" applyFill="1" applyBorder="1" applyAlignment="1">
      <alignment horizontal="center" vertical="center" wrapText="1" readingOrder="1"/>
    </xf>
    <xf numFmtId="0" fontId="14" fillId="8" borderId="31" xfId="0" applyFont="1" applyFill="1" applyBorder="1" applyAlignment="1">
      <alignment horizontal="center" vertical="center" wrapText="1" readingOrder="1"/>
    </xf>
    <xf numFmtId="0" fontId="14" fillId="8" borderId="32" xfId="0" applyFont="1" applyFill="1" applyBorder="1" applyAlignment="1">
      <alignment horizontal="center" vertical="center" wrapText="1" readingOrder="1"/>
    </xf>
    <xf numFmtId="165" fontId="15" fillId="0" borderId="28" xfId="0" applyNumberFormat="1" applyFont="1" applyBorder="1" applyAlignment="1" applyProtection="1">
      <alignment horizontal="center" vertical="center" wrapText="1" readingOrder="1"/>
      <protection locked="0"/>
    </xf>
    <xf numFmtId="166" fontId="15" fillId="0" borderId="28" xfId="0" applyNumberFormat="1" applyFont="1" applyBorder="1" applyAlignment="1" applyProtection="1">
      <alignment horizontal="center" vertical="center" wrapText="1" readingOrder="1"/>
      <protection locked="0"/>
    </xf>
    <xf numFmtId="10" fontId="15" fillId="7" borderId="28" xfId="2" applyNumberFormat="1" applyFont="1" applyFill="1" applyBorder="1" applyAlignment="1" applyProtection="1">
      <alignment horizontal="center" vertical="center" wrapText="1" readingOrder="1"/>
      <protection locked="0"/>
    </xf>
    <xf numFmtId="167" fontId="15" fillId="7" borderId="25" xfId="0" applyNumberFormat="1" applyFont="1" applyFill="1" applyBorder="1" applyAlignment="1" applyProtection="1">
      <alignment horizontal="center" vertical="center" wrapText="1" readingOrder="1"/>
      <protection locked="0"/>
    </xf>
    <xf numFmtId="0" fontId="2" fillId="9" borderId="1" xfId="0" applyFont="1" applyFill="1" applyBorder="1" applyAlignment="1">
      <alignment vertical="top" wrapText="1"/>
    </xf>
    <xf numFmtId="0" fontId="2" fillId="9" borderId="5" xfId="0" applyFont="1" applyFill="1" applyBorder="1" applyAlignment="1">
      <alignment vertical="top" wrapText="1"/>
    </xf>
    <xf numFmtId="0" fontId="2" fillId="9" borderId="9" xfId="0" applyFont="1" applyFill="1" applyBorder="1" applyAlignment="1">
      <alignment vertical="top" wrapText="1"/>
    </xf>
    <xf numFmtId="0" fontId="9" fillId="6" borderId="19" xfId="0" applyFont="1" applyFill="1" applyBorder="1" applyAlignment="1">
      <alignment horizontal="center" vertical="center" wrapText="1"/>
    </xf>
    <xf numFmtId="0" fontId="20" fillId="0" borderId="0" xfId="0" applyFont="1" applyAlignment="1" applyProtection="1">
      <alignment horizontal="left" vertical="center" wrapText="1"/>
      <protection locked="0"/>
    </xf>
    <xf numFmtId="0" fontId="9" fillId="6" borderId="19" xfId="0" applyFont="1" applyFill="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0" fillId="0" borderId="0" xfId="0" applyAlignment="1">
      <alignment horizontal="center" vertical="center"/>
    </xf>
    <xf numFmtId="165" fontId="15" fillId="0" borderId="28" xfId="0" applyNumberFormat="1" applyFont="1" applyBorder="1" applyAlignment="1" applyProtection="1">
      <alignment horizontal="center" vertical="center" wrapText="1"/>
      <protection locked="0"/>
    </xf>
    <xf numFmtId="0" fontId="21" fillId="0" borderId="0" xfId="0" applyFont="1" applyAlignment="1">
      <alignment vertical="center" readingOrder="1"/>
    </xf>
    <xf numFmtId="0" fontId="8" fillId="0" borderId="22" xfId="0" applyFont="1" applyBorder="1" applyAlignment="1">
      <alignment vertical="center"/>
    </xf>
    <xf numFmtId="0" fontId="8" fillId="0" borderId="22" xfId="0" applyFont="1" applyBorder="1" applyAlignment="1">
      <alignment vertical="center" wrapText="1"/>
    </xf>
    <xf numFmtId="0" fontId="8" fillId="0" borderId="22" xfId="0" applyFont="1" applyBorder="1" applyAlignment="1" applyProtection="1">
      <alignment vertical="center" wrapText="1"/>
      <protection locked="0"/>
    </xf>
    <xf numFmtId="49" fontId="19" fillId="0" borderId="19" xfId="0" quotePrefix="1" applyNumberFormat="1" applyFont="1" applyBorder="1" applyAlignment="1" applyProtection="1">
      <alignment horizontal="left" vertical="center" wrapText="1"/>
      <protection locked="0"/>
    </xf>
    <xf numFmtId="49" fontId="19" fillId="0" borderId="20" xfId="0" quotePrefix="1" applyNumberFormat="1" applyFont="1" applyBorder="1" applyAlignment="1" applyProtection="1">
      <alignment horizontal="left" vertical="center" wrapText="1"/>
      <protection locked="0"/>
    </xf>
    <xf numFmtId="49" fontId="19" fillId="0" borderId="21" xfId="0" quotePrefix="1" applyNumberFormat="1" applyFont="1" applyBorder="1" applyAlignment="1" applyProtection="1">
      <alignment horizontal="left" vertical="center" wrapText="1"/>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6"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6" fillId="4" borderId="17" xfId="0" applyFont="1" applyFill="1" applyBorder="1" applyAlignment="1">
      <alignment horizontal="left" vertical="center"/>
    </xf>
    <xf numFmtId="0" fontId="6" fillId="4" borderId="0" xfId="0" applyFont="1" applyFill="1" applyAlignment="1">
      <alignment horizontal="left" vertical="center"/>
    </xf>
    <xf numFmtId="0" fontId="6" fillId="4" borderId="18" xfId="0" applyFont="1" applyFill="1" applyBorder="1" applyAlignment="1">
      <alignment horizontal="left" vertic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20" fillId="0" borderId="22" xfId="0" applyFont="1" applyBorder="1" applyAlignment="1" applyProtection="1">
      <alignment horizontal="left" vertical="center" wrapText="1"/>
      <protection locked="0"/>
    </xf>
    <xf numFmtId="0" fontId="9" fillId="6" borderId="22" xfId="0" applyFont="1" applyFill="1" applyBorder="1" applyAlignment="1">
      <alignment horizontal="left" vertical="center" wrapText="1"/>
    </xf>
    <xf numFmtId="0" fontId="12" fillId="6" borderId="23" xfId="0" applyFont="1" applyFill="1" applyBorder="1" applyAlignment="1">
      <alignment horizontal="center" vertical="center" wrapText="1" readingOrder="1"/>
    </xf>
    <xf numFmtId="0" fontId="12" fillId="6" borderId="24" xfId="0" applyFont="1" applyFill="1" applyBorder="1" applyAlignment="1">
      <alignment horizontal="center" vertical="center" wrapText="1" readingOrder="1"/>
    </xf>
    <xf numFmtId="0" fontId="12" fillId="6" borderId="25" xfId="0" applyFont="1" applyFill="1" applyBorder="1" applyAlignment="1">
      <alignment horizontal="center" vertical="center" wrapText="1" readingOrder="1"/>
    </xf>
    <xf numFmtId="0" fontId="12" fillId="6" borderId="33" xfId="0" applyFont="1" applyFill="1" applyBorder="1" applyAlignment="1">
      <alignment horizontal="center" vertical="center" wrapText="1" readingOrder="1"/>
    </xf>
    <xf numFmtId="0" fontId="12" fillId="6" borderId="26" xfId="0" applyFont="1" applyFill="1" applyBorder="1" applyAlignment="1">
      <alignment horizontal="center" vertical="center" wrapText="1" readingOrder="1"/>
    </xf>
    <xf numFmtId="39" fontId="10" fillId="0" borderId="27" xfId="1" applyNumberFormat="1" applyFont="1" applyFill="1" applyBorder="1" applyAlignment="1" applyProtection="1">
      <alignment horizontal="center" vertical="center" wrapText="1" readingOrder="1"/>
      <protection locked="0"/>
    </xf>
    <xf numFmtId="39" fontId="10" fillId="0" borderId="28" xfId="1" applyNumberFormat="1" applyFont="1" applyFill="1" applyBorder="1" applyAlignment="1" applyProtection="1">
      <alignment horizontal="center" vertical="center" wrapText="1" readingOrder="1"/>
      <protection locked="0"/>
    </xf>
    <xf numFmtId="39" fontId="10" fillId="0" borderId="25" xfId="1" applyNumberFormat="1" applyFont="1" applyFill="1" applyBorder="1" applyAlignment="1" applyProtection="1">
      <alignment horizontal="center" vertical="center" wrapText="1" readingOrder="1"/>
      <protection locked="0"/>
    </xf>
    <xf numFmtId="39" fontId="10" fillId="0" borderId="33" xfId="1" applyNumberFormat="1" applyFont="1" applyFill="1" applyBorder="1" applyAlignment="1" applyProtection="1">
      <alignment horizontal="center" vertical="center" wrapText="1" readingOrder="1"/>
      <protection locked="0"/>
    </xf>
    <xf numFmtId="39" fontId="10" fillId="0" borderId="24" xfId="1" applyNumberFormat="1" applyFont="1" applyFill="1" applyBorder="1" applyAlignment="1" applyProtection="1">
      <alignment horizontal="center" vertical="center" wrapText="1" readingOrder="1"/>
      <protection locked="0"/>
    </xf>
    <xf numFmtId="10" fontId="10" fillId="7" borderId="28" xfId="2" applyNumberFormat="1" applyFont="1" applyFill="1" applyBorder="1" applyAlignment="1" applyProtection="1">
      <alignment horizontal="center" vertical="center" wrapText="1" readingOrder="1"/>
    </xf>
    <xf numFmtId="10" fontId="10" fillId="7" borderId="29" xfId="2" applyNumberFormat="1" applyFont="1" applyFill="1" applyBorder="1" applyAlignment="1" applyProtection="1">
      <alignment horizontal="center" vertical="center" wrapText="1" readingOrder="1"/>
    </xf>
    <xf numFmtId="0" fontId="13" fillId="8" borderId="28" xfId="0" applyFont="1" applyFill="1" applyBorder="1" applyAlignment="1">
      <alignment horizontal="center" vertical="center" wrapText="1" readingOrder="1"/>
    </xf>
    <xf numFmtId="0" fontId="10" fillId="6" borderId="28" xfId="0" applyFont="1" applyFill="1" applyBorder="1" applyAlignment="1">
      <alignment vertical="top" wrapText="1"/>
    </xf>
    <xf numFmtId="0" fontId="10" fillId="6" borderId="29" xfId="0" applyFont="1" applyFill="1" applyBorder="1" applyAlignment="1">
      <alignment vertical="top" wrapText="1"/>
    </xf>
    <xf numFmtId="0" fontId="17" fillId="0" borderId="0" xfId="0" applyFont="1" applyAlignment="1">
      <alignment horizontal="left" vertical="center" wrapText="1"/>
    </xf>
    <xf numFmtId="0" fontId="7" fillId="5" borderId="17"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18" xfId="0" applyFont="1" applyFill="1" applyBorder="1" applyAlignment="1">
      <alignment horizontal="left" vertical="center" wrapText="1"/>
    </xf>
    <xf numFmtId="0" fontId="20" fillId="0" borderId="22" xfId="0" applyFont="1" applyBorder="1" applyAlignment="1" applyProtection="1">
      <alignment horizontal="justify" vertical="justify" wrapText="1"/>
      <protection locked="0"/>
    </xf>
    <xf numFmtId="0" fontId="20" fillId="0" borderId="19" xfId="0" applyFont="1" applyBorder="1" applyAlignment="1" applyProtection="1">
      <alignment horizontal="left" vertical="justify" wrapText="1"/>
      <protection locked="0"/>
    </xf>
    <xf numFmtId="0" fontId="20" fillId="0" borderId="20" xfId="0" applyFont="1" applyBorder="1" applyAlignment="1" applyProtection="1">
      <alignment horizontal="left" vertical="justify" wrapText="1"/>
      <protection locked="0"/>
    </xf>
    <xf numFmtId="0" fontId="20" fillId="0" borderId="21" xfId="0" applyFont="1" applyBorder="1" applyAlignment="1" applyProtection="1">
      <alignment horizontal="left" vertical="justify"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66675</xdr:rowOff>
    </xdr:from>
    <xdr:ext cx="1367789" cy="741822"/>
    <xdr:pic>
      <xdr:nvPicPr>
        <xdr:cNvPr id="2" name="Imagen 1">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66675"/>
          <a:ext cx="1367789" cy="74182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1324" displayName="Tabla1324" ref="A28:J29"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calculatedColumnFormula>Tabla1324[[#This Row],[Física 
(E)]]/Tabla1324[[#This Row],[Física
(C)]]</calculatedColumnFormula>
    </tableColumn>
    <tableColumn id="8" xr3:uid="{00000000-0010-0000-0000-000008000000}" name="Financiero _x000a_(%) _x000a_H=F/D"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9"/>
  <sheetViews>
    <sheetView tabSelected="1" view="pageBreakPreview" topLeftCell="A19" zoomScaleNormal="100" zoomScaleSheetLayoutView="100" workbookViewId="0">
      <selection activeCell="B19" sqref="B19:J19"/>
    </sheetView>
  </sheetViews>
  <sheetFormatPr baseColWidth="10" defaultRowHeight="15" x14ac:dyDescent="0.25"/>
  <cols>
    <col min="1" max="1" width="23" style="6" customWidth="1"/>
    <col min="2" max="10" width="12.7109375" style="6" customWidth="1"/>
    <col min="23" max="23" width="11.42578125" customWidth="1"/>
  </cols>
  <sheetData>
    <row r="1" spans="1:19" ht="21.75" thickBot="1" x14ac:dyDescent="0.3">
      <c r="A1" s="15"/>
      <c r="B1" s="32" t="s">
        <v>51</v>
      </c>
      <c r="C1" s="33"/>
      <c r="D1" s="33"/>
      <c r="E1" s="33"/>
      <c r="F1" s="33"/>
      <c r="G1" s="33"/>
      <c r="H1" s="33"/>
      <c r="I1" s="33"/>
      <c r="J1" s="34"/>
    </row>
    <row r="2" spans="1:19" ht="21.75" thickBot="1" x14ac:dyDescent="0.3">
      <c r="A2" s="16"/>
      <c r="B2" s="35" t="s">
        <v>0</v>
      </c>
      <c r="C2" s="36"/>
      <c r="D2" s="35" t="s">
        <v>1</v>
      </c>
      <c r="E2" s="36"/>
      <c r="F2" s="36"/>
      <c r="G2" s="36"/>
      <c r="H2" s="37"/>
      <c r="I2" s="1" t="s">
        <v>2</v>
      </c>
      <c r="J2" s="2" t="s">
        <v>3</v>
      </c>
    </row>
    <row r="3" spans="1:19" ht="21.75" thickBot="1" x14ac:dyDescent="0.3">
      <c r="A3" s="17"/>
      <c r="B3" s="38" t="s">
        <v>4</v>
      </c>
      <c r="C3" s="39"/>
      <c r="D3" s="38" t="s">
        <v>61</v>
      </c>
      <c r="E3" s="39"/>
      <c r="F3" s="39"/>
      <c r="G3" s="39"/>
      <c r="H3" s="40"/>
      <c r="I3" s="3">
        <v>44589</v>
      </c>
      <c r="J3" s="4">
        <v>0</v>
      </c>
    </row>
    <row r="4" spans="1:19" x14ac:dyDescent="0.25">
      <c r="A4" s="41"/>
      <c r="B4" s="42"/>
      <c r="C4" s="42"/>
      <c r="D4" s="43"/>
      <c r="E4" s="43"/>
      <c r="F4" s="43"/>
      <c r="G4" s="43"/>
      <c r="H4" s="43"/>
      <c r="I4" s="42"/>
      <c r="J4" s="44"/>
    </row>
    <row r="5" spans="1:19" ht="3" customHeight="1" x14ac:dyDescent="0.25">
      <c r="A5" s="45"/>
      <c r="B5" s="46"/>
      <c r="C5" s="46"/>
      <c r="D5" s="46"/>
      <c r="E5" s="46"/>
      <c r="F5" s="46"/>
      <c r="G5" s="46"/>
      <c r="H5" s="46"/>
      <c r="I5" s="46"/>
      <c r="J5" s="47"/>
    </row>
    <row r="6" spans="1:19" ht="15.75" x14ac:dyDescent="0.25">
      <c r="A6" s="48" t="s">
        <v>5</v>
      </c>
      <c r="B6" s="49"/>
      <c r="C6" s="49"/>
      <c r="D6" s="49"/>
      <c r="E6" s="49"/>
      <c r="F6" s="49"/>
      <c r="G6" s="49"/>
      <c r="H6" s="49"/>
      <c r="I6" s="49"/>
      <c r="J6" s="50"/>
    </row>
    <row r="7" spans="1:19" ht="15.75" x14ac:dyDescent="0.25">
      <c r="A7" s="51" t="s">
        <v>6</v>
      </c>
      <c r="B7" s="52"/>
      <c r="C7" s="52"/>
      <c r="D7" s="52"/>
      <c r="E7" s="52"/>
      <c r="F7" s="52"/>
      <c r="G7" s="52"/>
      <c r="H7" s="52"/>
      <c r="I7" s="52"/>
      <c r="J7" s="53"/>
    </row>
    <row r="8" spans="1:19" ht="26.25" customHeight="1" x14ac:dyDescent="0.25">
      <c r="A8" s="26" t="s">
        <v>7</v>
      </c>
      <c r="B8" s="29" t="s">
        <v>46</v>
      </c>
      <c r="C8" s="30"/>
      <c r="D8" s="30"/>
      <c r="E8" s="30"/>
      <c r="F8" s="30"/>
      <c r="G8" s="30"/>
      <c r="H8" s="30"/>
      <c r="I8" s="30"/>
      <c r="J8" s="31"/>
    </row>
    <row r="9" spans="1:19" ht="26.25" customHeight="1" x14ac:dyDescent="0.25">
      <c r="A9" s="26" t="s">
        <v>34</v>
      </c>
      <c r="B9" s="29" t="s">
        <v>47</v>
      </c>
      <c r="C9" s="30"/>
      <c r="D9" s="30"/>
      <c r="E9" s="30"/>
      <c r="F9" s="30"/>
      <c r="G9" s="30"/>
      <c r="H9" s="30"/>
      <c r="I9" s="30"/>
      <c r="J9" s="31"/>
    </row>
    <row r="10" spans="1:19" ht="29.25" customHeight="1" x14ac:dyDescent="0.25">
      <c r="A10" s="26" t="s">
        <v>35</v>
      </c>
      <c r="B10" s="29" t="s">
        <v>48</v>
      </c>
      <c r="C10" s="30"/>
      <c r="D10" s="30"/>
      <c r="E10" s="30"/>
      <c r="F10" s="30"/>
      <c r="G10" s="30"/>
      <c r="H10" s="30"/>
      <c r="I10" s="30"/>
      <c r="J10" s="31"/>
    </row>
    <row r="11" spans="1:19" ht="41.25" customHeight="1" x14ac:dyDescent="0.25">
      <c r="A11" s="26" t="s">
        <v>8</v>
      </c>
      <c r="B11" s="54" t="s">
        <v>58</v>
      </c>
      <c r="C11" s="54"/>
      <c r="D11" s="54"/>
      <c r="E11" s="54"/>
      <c r="F11" s="54"/>
      <c r="G11" s="54"/>
      <c r="H11" s="54"/>
      <c r="I11" s="54"/>
      <c r="J11" s="54"/>
    </row>
    <row r="12" spans="1:19" ht="52.5" customHeight="1" x14ac:dyDescent="0.25">
      <c r="A12" s="26" t="s">
        <v>9</v>
      </c>
      <c r="B12" s="54" t="s">
        <v>59</v>
      </c>
      <c r="C12" s="54"/>
      <c r="D12" s="54"/>
      <c r="E12" s="54"/>
      <c r="F12" s="54"/>
      <c r="G12" s="54"/>
      <c r="H12" s="54"/>
      <c r="I12" s="54"/>
      <c r="J12" s="54"/>
    </row>
    <row r="13" spans="1:19" ht="15.75" x14ac:dyDescent="0.25">
      <c r="A13" s="48" t="s">
        <v>10</v>
      </c>
      <c r="B13" s="49"/>
      <c r="C13" s="49"/>
      <c r="D13" s="49"/>
      <c r="E13" s="49"/>
      <c r="F13" s="49"/>
      <c r="G13" s="49"/>
      <c r="H13" s="49"/>
      <c r="I13" s="49"/>
      <c r="J13" s="50"/>
    </row>
    <row r="14" spans="1:19" ht="31.5" customHeight="1" x14ac:dyDescent="0.25">
      <c r="A14" s="26" t="s">
        <v>11</v>
      </c>
      <c r="B14" s="18">
        <v>3</v>
      </c>
      <c r="C14" s="55" t="s">
        <v>56</v>
      </c>
      <c r="D14" s="55"/>
      <c r="E14" s="55"/>
      <c r="F14" s="55"/>
      <c r="G14" s="55"/>
      <c r="H14" s="55"/>
      <c r="I14" s="55"/>
      <c r="J14" s="55"/>
      <c r="K14" s="25"/>
      <c r="L14" s="25"/>
      <c r="M14" s="25"/>
      <c r="N14" s="25"/>
      <c r="O14" s="25"/>
      <c r="P14" s="25"/>
      <c r="Q14" s="25"/>
      <c r="R14" s="25"/>
      <c r="S14" s="25"/>
    </row>
    <row r="15" spans="1:19" ht="33" customHeight="1" x14ac:dyDescent="0.25">
      <c r="A15" s="26" t="s">
        <v>12</v>
      </c>
      <c r="B15" s="7">
        <v>3.3</v>
      </c>
      <c r="C15" s="55" t="str">
        <f>IFERROR(VLOOKUP(B15,'[1]Validacion datos'!A8:B26,2,FALSE),"")</f>
        <v>Competitividad e innovavión en un ambiente favorable a la cooperación y la responsabilidad social</v>
      </c>
      <c r="D15" s="55"/>
      <c r="E15" s="55"/>
      <c r="F15" s="55"/>
      <c r="G15" s="55"/>
      <c r="H15" s="55"/>
      <c r="I15" s="55"/>
      <c r="J15" s="55"/>
    </row>
    <row r="16" spans="1:19" ht="52.5" customHeight="1" x14ac:dyDescent="0.25">
      <c r="A16" s="26" t="s">
        <v>13</v>
      </c>
      <c r="B16" s="20" t="s">
        <v>49</v>
      </c>
      <c r="C16" s="5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55"/>
      <c r="E16" s="55"/>
      <c r="F16" s="55"/>
      <c r="G16" s="55"/>
      <c r="H16" s="55"/>
      <c r="I16" s="55"/>
      <c r="J16" s="55"/>
    </row>
    <row r="17" spans="1:10" ht="15.75" x14ac:dyDescent="0.25">
      <c r="A17" s="48" t="s">
        <v>14</v>
      </c>
      <c r="B17" s="49"/>
      <c r="C17" s="49"/>
      <c r="D17" s="49"/>
      <c r="E17" s="49"/>
      <c r="F17" s="49"/>
      <c r="G17" s="49"/>
      <c r="H17" s="49"/>
      <c r="I17" s="49"/>
      <c r="J17" s="50"/>
    </row>
    <row r="18" spans="1:10" ht="29.25" customHeight="1" x14ac:dyDescent="0.25">
      <c r="A18" s="26" t="s">
        <v>15</v>
      </c>
      <c r="B18" s="54" t="s">
        <v>57</v>
      </c>
      <c r="C18" s="54"/>
      <c r="D18" s="54"/>
      <c r="E18" s="54"/>
      <c r="F18" s="54"/>
      <c r="G18" s="54"/>
      <c r="H18" s="54"/>
      <c r="I18" s="54"/>
      <c r="J18" s="54"/>
    </row>
    <row r="19" spans="1:10" ht="82.5" customHeight="1" x14ac:dyDescent="0.25">
      <c r="A19" s="27" t="s">
        <v>16</v>
      </c>
      <c r="B19" s="54" t="s">
        <v>62</v>
      </c>
      <c r="C19" s="54"/>
      <c r="D19" s="54"/>
      <c r="E19" s="54"/>
      <c r="F19" s="54"/>
      <c r="G19" s="54"/>
      <c r="H19" s="54"/>
      <c r="I19" s="54"/>
      <c r="J19" s="54"/>
    </row>
    <row r="20" spans="1:10" ht="68.25" customHeight="1" x14ac:dyDescent="0.25">
      <c r="A20" s="27" t="s">
        <v>17</v>
      </c>
      <c r="B20" s="54" t="s">
        <v>63</v>
      </c>
      <c r="C20" s="54"/>
      <c r="D20" s="54"/>
      <c r="E20" s="54"/>
      <c r="F20" s="54"/>
      <c r="G20" s="54"/>
      <c r="H20" s="54"/>
      <c r="I20" s="54"/>
      <c r="J20" s="54"/>
    </row>
    <row r="21" spans="1:10" ht="65.25" customHeight="1" x14ac:dyDescent="0.25">
      <c r="A21" s="27" t="s">
        <v>36</v>
      </c>
      <c r="B21" s="54" t="s">
        <v>64</v>
      </c>
      <c r="C21" s="54"/>
      <c r="D21" s="54"/>
      <c r="E21" s="54"/>
      <c r="F21" s="54"/>
      <c r="G21" s="54"/>
      <c r="H21" s="54"/>
      <c r="I21" s="54"/>
      <c r="J21" s="54"/>
    </row>
    <row r="22" spans="1:10" ht="15.75" x14ac:dyDescent="0.25">
      <c r="A22" s="48" t="s">
        <v>18</v>
      </c>
      <c r="B22" s="49"/>
      <c r="C22" s="49"/>
      <c r="D22" s="49"/>
      <c r="E22" s="49"/>
      <c r="F22" s="49"/>
      <c r="G22" s="49"/>
      <c r="H22" s="49"/>
      <c r="I22" s="49"/>
      <c r="J22" s="50"/>
    </row>
    <row r="23" spans="1:10" ht="15.75" x14ac:dyDescent="0.25">
      <c r="A23" s="51" t="s">
        <v>19</v>
      </c>
      <c r="B23" s="52"/>
      <c r="C23" s="52"/>
      <c r="D23" s="52"/>
      <c r="E23" s="52"/>
      <c r="F23" s="52"/>
      <c r="G23" s="52"/>
      <c r="H23" s="52"/>
      <c r="I23" s="52"/>
      <c r="J23" s="53"/>
    </row>
    <row r="24" spans="1:10" ht="15" customHeight="1" x14ac:dyDescent="0.25">
      <c r="A24" s="56" t="s">
        <v>20</v>
      </c>
      <c r="B24" s="57"/>
      <c r="C24" s="58" t="s">
        <v>21</v>
      </c>
      <c r="D24" s="59"/>
      <c r="E24" s="59"/>
      <c r="F24" s="59" t="s">
        <v>22</v>
      </c>
      <c r="G24" s="59"/>
      <c r="H24" s="57"/>
      <c r="I24" s="58" t="s">
        <v>23</v>
      </c>
      <c r="J24" s="60"/>
    </row>
    <row r="25" spans="1:10" ht="23.25" customHeight="1" x14ac:dyDescent="0.25">
      <c r="A25" s="61">
        <v>1596545416</v>
      </c>
      <c r="B25" s="62"/>
      <c r="C25" s="63">
        <v>1612075973.0899999</v>
      </c>
      <c r="D25" s="64"/>
      <c r="E25" s="65"/>
      <c r="F25" s="63">
        <v>1612071711.75</v>
      </c>
      <c r="G25" s="64"/>
      <c r="H25" s="65"/>
      <c r="I25" s="66">
        <f>+F25/C25</f>
        <v>0.99999735661341582</v>
      </c>
      <c r="J25" s="67"/>
    </row>
    <row r="26" spans="1:10" ht="15.75" x14ac:dyDescent="0.25">
      <c r="A26" s="51" t="s">
        <v>52</v>
      </c>
      <c r="B26" s="52"/>
      <c r="C26" s="52"/>
      <c r="D26" s="52"/>
      <c r="E26" s="52"/>
      <c r="F26" s="52"/>
      <c r="G26" s="52"/>
      <c r="H26" s="52"/>
      <c r="I26" s="52"/>
      <c r="J26" s="53"/>
    </row>
    <row r="27" spans="1:10" ht="15" customHeight="1" x14ac:dyDescent="0.25">
      <c r="A27" s="5"/>
      <c r="B27"/>
      <c r="C27" s="68" t="s">
        <v>53</v>
      </c>
      <c r="D27" s="69"/>
      <c r="E27" s="68" t="s">
        <v>54</v>
      </c>
      <c r="F27" s="69"/>
      <c r="G27" s="68" t="s">
        <v>55</v>
      </c>
      <c r="H27" s="68"/>
      <c r="I27" s="68" t="s">
        <v>24</v>
      </c>
      <c r="J27" s="70"/>
    </row>
    <row r="28" spans="1:10" ht="38.25" x14ac:dyDescent="0.25">
      <c r="A28" s="8" t="s">
        <v>25</v>
      </c>
      <c r="B28" s="9" t="s">
        <v>26</v>
      </c>
      <c r="C28" s="9" t="s">
        <v>37</v>
      </c>
      <c r="D28" s="9" t="s">
        <v>38</v>
      </c>
      <c r="E28" s="9" t="s">
        <v>40</v>
      </c>
      <c r="F28" s="9" t="s">
        <v>41</v>
      </c>
      <c r="G28" s="9" t="s">
        <v>42</v>
      </c>
      <c r="H28" s="9" t="s">
        <v>43</v>
      </c>
      <c r="I28" s="9" t="s">
        <v>44</v>
      </c>
      <c r="J28" s="10" t="s">
        <v>45</v>
      </c>
    </row>
    <row r="29" spans="1:10" s="23" customFormat="1" ht="24" x14ac:dyDescent="0.25">
      <c r="A29" s="21">
        <v>6354</v>
      </c>
      <c r="B29" s="22" t="s">
        <v>50</v>
      </c>
      <c r="C29" s="11">
        <v>330000</v>
      </c>
      <c r="D29" s="12">
        <v>825000000</v>
      </c>
      <c r="E29" s="24">
        <v>90000</v>
      </c>
      <c r="F29" s="12">
        <v>225000000</v>
      </c>
      <c r="G29" s="24">
        <v>78032</v>
      </c>
      <c r="H29" s="12">
        <v>433710853.35000002</v>
      </c>
      <c r="I29" s="13">
        <f>Tabla1324[[#This Row],[Física 
(E)]]/Tabla1324[[#This Row],[Física
(C)]]</f>
        <v>0.86702222222222225</v>
      </c>
      <c r="J29" s="14">
        <v>1.52E-2</v>
      </c>
    </row>
    <row r="30" spans="1:10" ht="15.75" x14ac:dyDescent="0.25">
      <c r="A30" s="51" t="s">
        <v>27</v>
      </c>
      <c r="B30" s="52"/>
      <c r="C30" s="52"/>
      <c r="D30" s="52"/>
      <c r="E30" s="52"/>
      <c r="F30" s="52"/>
      <c r="G30" s="52"/>
      <c r="H30" s="52"/>
      <c r="I30" s="52"/>
      <c r="J30" s="53"/>
    </row>
    <row r="31" spans="1:10" ht="28.5" customHeight="1" x14ac:dyDescent="0.25">
      <c r="A31" s="28" t="s">
        <v>28</v>
      </c>
      <c r="B31" s="54">
        <v>6354</v>
      </c>
      <c r="C31" s="54"/>
      <c r="D31" s="54"/>
      <c r="E31" s="54"/>
      <c r="F31" s="54"/>
      <c r="G31" s="54"/>
      <c r="H31" s="54"/>
      <c r="I31" s="54"/>
      <c r="J31" s="54"/>
    </row>
    <row r="32" spans="1:10" ht="54.75" customHeight="1" x14ac:dyDescent="0.25">
      <c r="A32" s="28" t="s">
        <v>29</v>
      </c>
      <c r="B32" s="54" t="s">
        <v>60</v>
      </c>
      <c r="C32" s="54"/>
      <c r="D32" s="54"/>
      <c r="E32" s="54"/>
      <c r="F32" s="54"/>
      <c r="G32" s="54"/>
      <c r="H32" s="54"/>
      <c r="I32" s="54"/>
      <c r="J32" s="54"/>
    </row>
    <row r="33" spans="1:10" ht="80.099999999999994" customHeight="1" x14ac:dyDescent="0.25">
      <c r="A33" s="28" t="s">
        <v>30</v>
      </c>
      <c r="B33" s="75" t="s">
        <v>65</v>
      </c>
      <c r="C33" s="75"/>
      <c r="D33" s="75"/>
      <c r="E33" s="75"/>
      <c r="F33" s="75"/>
      <c r="G33" s="75"/>
      <c r="H33" s="75"/>
      <c r="I33" s="75"/>
      <c r="J33" s="75"/>
    </row>
    <row r="34" spans="1:10" ht="87.75" customHeight="1" x14ac:dyDescent="0.25">
      <c r="A34" s="28" t="s">
        <v>31</v>
      </c>
      <c r="B34" s="75" t="s">
        <v>66</v>
      </c>
      <c r="C34" s="75"/>
      <c r="D34" s="75"/>
      <c r="E34" s="75"/>
      <c r="F34" s="75"/>
      <c r="G34" s="75"/>
      <c r="H34" s="75"/>
      <c r="I34" s="75"/>
      <c r="J34" s="75"/>
    </row>
    <row r="35" spans="1:10" ht="15.75" x14ac:dyDescent="0.25">
      <c r="A35" s="48" t="s">
        <v>32</v>
      </c>
      <c r="B35" s="49"/>
      <c r="C35" s="49"/>
      <c r="D35" s="49"/>
      <c r="E35" s="49"/>
      <c r="F35" s="49"/>
      <c r="G35" s="49"/>
      <c r="H35" s="49"/>
      <c r="I35" s="49"/>
      <c r="J35" s="50"/>
    </row>
    <row r="36" spans="1:10" ht="15.75" x14ac:dyDescent="0.25">
      <c r="A36" s="72" t="s">
        <v>33</v>
      </c>
      <c r="B36" s="73"/>
      <c r="C36" s="73"/>
      <c r="D36" s="73"/>
      <c r="E36" s="73"/>
      <c r="F36" s="73"/>
      <c r="G36" s="73"/>
      <c r="H36" s="73"/>
      <c r="I36" s="73"/>
      <c r="J36" s="74"/>
    </row>
    <row r="37" spans="1:10" ht="51.75" customHeight="1" x14ac:dyDescent="0.25">
      <c r="A37" s="76" t="s">
        <v>67</v>
      </c>
      <c r="B37" s="77"/>
      <c r="C37" s="77"/>
      <c r="D37" s="77"/>
      <c r="E37" s="77"/>
      <c r="F37" s="77"/>
      <c r="G37" s="77"/>
      <c r="H37" s="77"/>
      <c r="I37" s="77"/>
      <c r="J37" s="78"/>
    </row>
    <row r="38" spans="1:10" ht="11.25" customHeight="1" x14ac:dyDescent="0.25">
      <c r="A38" s="19"/>
      <c r="B38" s="19"/>
      <c r="C38" s="19"/>
      <c r="D38" s="19"/>
      <c r="E38" s="19"/>
      <c r="F38" s="19"/>
      <c r="G38" s="19"/>
      <c r="H38" s="19"/>
      <c r="I38" s="19"/>
      <c r="J38" s="19"/>
    </row>
    <row r="39" spans="1:10" ht="30.75" customHeight="1" x14ac:dyDescent="0.25">
      <c r="A39" s="71" t="s">
        <v>39</v>
      </c>
      <c r="B39" s="71"/>
      <c r="C39" s="71"/>
      <c r="D39" s="71"/>
      <c r="E39" s="71"/>
      <c r="F39" s="71"/>
      <c r="G39" s="71"/>
      <c r="H39" s="71"/>
      <c r="I39" s="71"/>
      <c r="J39" s="71"/>
    </row>
  </sheetData>
  <mergeCells count="47">
    <mergeCell ref="A39:J39"/>
    <mergeCell ref="B31:J31"/>
    <mergeCell ref="B32:J32"/>
    <mergeCell ref="A35:J35"/>
    <mergeCell ref="A36:J36"/>
    <mergeCell ref="B33:J33"/>
    <mergeCell ref="B34:J34"/>
    <mergeCell ref="A37:J37"/>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xWindow="589" yWindow="624" count="16">
    <dataValidation allowBlank="1" showInputMessage="1" showErrorMessage="1" prompt="Monto ejecutado en el trimestre" sqref="H28:H29" xr:uid="{00000000-0002-0000-0000-000000000000}"/>
    <dataValidation allowBlank="1" showInputMessage="1" showErrorMessage="1" prompt="Meta alcanzada en el trimestre" sqref="G28:G29" xr:uid="{00000000-0002-0000-0000-000001000000}"/>
    <dataValidation allowBlank="1" showInputMessage="1" showErrorMessage="1" prompt="Monto presupuestado para el producto" sqref="F28 E29:F29 D28:D29" xr:uid="{00000000-0002-0000-0000-000002000000}"/>
    <dataValidation allowBlank="1" showInputMessage="1" showErrorMessage="1" prompt="Meta anual del indicador" sqref="E28 C28:C29" xr:uid="{00000000-0002-0000-0000-000003000000}"/>
    <dataValidation allowBlank="1" showInputMessage="1" showErrorMessage="1" prompt="Nombre del indicador" sqref="B28:B29" xr:uid="{00000000-0002-0000-0000-000004000000}"/>
    <dataValidation allowBlank="1" showInputMessage="1" showErrorMessage="1" prompt="Nombre de cada producto" sqref="A28:A29"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37:A38 B38:J38" xr:uid="{00000000-0002-0000-0000-000008000000}"/>
    <dataValidation allowBlank="1" showInputMessage="1" showErrorMessage="1" prompt="De existir desvío, explicar razones." sqref="B34:J34" xr:uid="{00000000-0002-0000-0000-000009000000}"/>
    <dataValidation allowBlank="1" showInputMessage="1" showErrorMessage="1" prompt="1. Describir lo plasmado en el presupuesto_x000a_2. Describir lo alcanzado en términos financieros y de producción " sqref="B33:J33" xr:uid="{00000000-0002-0000-0000-00000A000000}"/>
    <dataValidation allowBlank="1" showInputMessage="1" showErrorMessage="1" prompt="¿En qué consiste el producto? su objetivo" sqref="B32:J32" xr:uid="{00000000-0002-0000-0000-00000B000000}"/>
    <dataValidation allowBlank="1" showInputMessage="1" showErrorMessage="1" prompt="Nombre del producto" sqref="B31:J31"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rintOptions horizontalCentered="1"/>
  <pageMargins left="0.51181102362204722" right="0.59055118110236227" top="0.39370078740157483" bottom="0.59055118110236227" header="0.39370078740157483" footer="0.19685039370078741"/>
  <pageSetup scale="60" fitToWidth="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4to. Trimestre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Franklin Diaz</cp:lastModifiedBy>
  <cp:lastPrinted>2023-02-09T15:04:53Z</cp:lastPrinted>
  <dcterms:created xsi:type="dcterms:W3CDTF">2021-03-22T15:50:10Z</dcterms:created>
  <dcterms:modified xsi:type="dcterms:W3CDTF">2023-02-09T17:16:50Z</dcterms:modified>
</cp:coreProperties>
</file>