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jcano\Desktop\REPORTE DE TRANSPARENCIA\"/>
    </mc:Choice>
  </mc:AlternateContent>
  <xr:revisionPtr revIDLastSave="0" documentId="13_ncr:1_{72AD0476-F71F-4697-ACFC-8C0132A2CAD0}" xr6:coauthVersionLast="45" xr6:coauthVersionMax="45" xr10:uidLastSave="{00000000-0000-0000-0000-000000000000}"/>
  <bookViews>
    <workbookView xWindow="-120" yWindow="-120" windowWidth="20730" windowHeight="11160" xr2:uid="{00000000-000D-0000-FFFF-FFFF00000000}"/>
  </bookViews>
  <sheets>
    <sheet name="Anual-2022" sheetId="5" r:id="rId1"/>
  </sheets>
  <externalReferences>
    <externalReference r:id="rId2"/>
  </externalReferences>
  <definedNames>
    <definedName name="_xlnm._FilterDatabase" localSheetId="0" hidden="1">'Anual-2022'!$A$6:$J$27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5" l="1"/>
  <c r="I29" i="5"/>
  <c r="I25" i="5"/>
  <c r="C16" i="5"/>
  <c r="C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tc={B755B871-2F51-4465-8BBC-8AAB6C5C8430}</author>
    <author>tc={065D0B88-D1E7-4C2C-ADFC-C1A9C396931B}</author>
    <author>tc={3F67F11D-3C16-4B4D-8D1E-C211A69C9275}</author>
    <author>tc={DE052C9C-DEA7-490B-B7FE-451737AE47F9}</author>
    <author>tc={2AC69167-70D6-420E-9C27-2598A89F2578}</author>
  </authors>
  <commentList>
    <comment ref="C29" authorId="0" shapeId="0" xr:uid="{B755B871-2F51-4465-8BBC-8AAB6C5C8430}">
      <text>
        <t>[Comentario encadenado]
Su versión de Excel le permite leer este comentario encadenado; sin embargo, las ediciones que se apliquen se quitarán si el archivo se abre en una versión más reciente de Excel. Más información: https://go.microsoft.com/fwlink/?linkid=870924
Comentario:
    311,644</t>
      </text>
    </comment>
    <comment ref="D29" authorId="1" shapeId="0" xr:uid="{065D0B88-D1E7-4C2C-ADFC-C1A9C396931B}">
      <text>
        <t>[Comentario encadenado]
Su versión de Excel le permite leer este comentario encadenado; sin embargo, las ediciones que se apliquen se quitarán si el archivo se abre en una versión más reciente de Excel. Más información: https://go.microsoft.com/fwlink/?linkid=870924
Comentario:
    865,000,000</t>
      </text>
    </comment>
    <comment ref="E29" authorId="2" shapeId="0" xr:uid="{3F67F11D-3C16-4B4D-8D1E-C211A69C9275}">
      <text>
        <t>[Comentario encadenado]
Su versión de Excel le permite leer este comentario encadenado; sin embargo, las ediciones que se apliquen se quitarán si el archivo se abre en una versión más reciente de Excel. Más información: https://go.microsoft.com/fwlink/?linkid=870924
Comentario:
    85000+85000=170000</t>
      </text>
    </comment>
    <comment ref="G29" authorId="3" shapeId="0" xr:uid="{DE052C9C-DEA7-490B-B7FE-451737AE47F9}">
      <text>
        <t>[Comentario encadenado]
Su versión de Excel le permite leer este comentario encadenado; sin embargo, las ediciones que se apliquen se quitarán si el archivo se abre en una versión más reciente de Excel. Más información: https://go.microsoft.com/fwlink/?linkid=870924
Comentario:
    78,388+87,206</t>
      </text>
    </comment>
    <comment ref="H29" authorId="4" shapeId="0" xr:uid="{2AC69167-70D6-420E-9C27-2598A89F2578}">
      <text>
        <t>[Comentario encadenado]
Su versión de Excel le permite leer este comentario encadenado; sin embargo, las ediciones que se apliquen se quitarán si el archivo se abre en una versión más reciente de Excel. Más información: https://go.microsoft.com/fwlink/?linkid=870924
Comentario:
    658956042.16+414376111.93</t>
      </text>
    </comment>
  </commentList>
</comments>
</file>

<file path=xl/sharedStrings.xml><?xml version="1.0" encoding="utf-8"?>
<sst xmlns="http://schemas.openxmlformats.org/spreadsheetml/2006/main" count="68" uniqueCount="68">
  <si>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</si>
  <si>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</si>
  <si>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</si>
  <si>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</si>
  <si>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</si>
  <si>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</si>
  <si>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</si>
  <si>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</si>
  <si>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</si>
  <si>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</si>
  <si>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</si>
  <si>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</si>
  <si>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</si>
  <si>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</si>
  <si>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</si>
  <si>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</si>
  <si>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</si>
  <si>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</si>
  <si>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</si>
  <si>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</si>
  <si>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</si>
  <si>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</si>
  <si>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</si>
  <si>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</si>
  <si>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</si>
  <si>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</si>
  <si>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</si>
  <si>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</si>
  <si>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</si>
  <si>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</si>
  <si>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</si>
  <si>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</si>
  <si>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</si>
  <si>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</si>
  <si>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</si>
  <si>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</si>
  <si>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</si>
  <si>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</si>
  <si>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</si>
  <si>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</si>
  <si>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</si>
  <si>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</si>
  <si>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</si>
  <si>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</si>
  <si>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</si>
  <si>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</si>
  <si>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0211-MINISTERIO DE OBRAS PUBLICAS Y COMUNICACIONES</t>
  </si>
  <si>
    <t>01-MINISTERIO DE OBRAS PUBLICAS Y COMUNICACIONES</t>
  </si>
  <si>
    <t>0001-MINISTERIO DE OBRAS PUBLICAS Y COMUNICACIONES</t>
  </si>
  <si>
    <t>3.3.6</t>
  </si>
  <si>
    <t>Número de Asistencia</t>
  </si>
  <si>
    <t>Informe de Evaluación Trimestral de las Metas Físicas-Financieras</t>
  </si>
  <si>
    <t>IV.II - Formulación y Ejecución Trimestral de las Metas por Producto</t>
  </si>
  <si>
    <t xml:space="preserve"> Presupuesto Anual</t>
  </si>
  <si>
    <t>Economía Sostenible, Integradora y Competitiva.</t>
  </si>
  <si>
    <t xml:space="preserve">El Programa de Mantenimiento, Seguridad y Asistencia Vial del MOPC, consiste en desarrollar actividades de mantenimiento a carreteras, avenidas, calles, caminos vecinales, puentes, túneles  y elevados a nivel nacional; además, proporcionar asistencias a los usuarios que las requieren por diferentes eventos (accidentes, ambulancias, fallas mecánicas, combustible, neumáticos, grúas, etc.), mediante un sistema de patrullaje, vigilancia y protección, la seguridad personal y vial en los principales corredores rurales y urbanos del país. </t>
  </si>
  <si>
    <t>12-Mantenimiento, Seguridad y Asistencia Vial</t>
  </si>
  <si>
    <t>Gestionar el sector de Obras Públicas y Comunicaciones, a través de la regulación, planificación, construcción y mantenimiento de la infraestructura física de la red vial requerida para el desarrollo socioeconómico sostenible de la República Dominicana.</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</si>
  <si>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</si>
  <si>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</si>
  <si>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Durante el año 2021, la ejecución del Programa 12, ha beneficiado en un periodo semestral, aproximadamente unas 2,387,500 personas a nivel nacional, cuantificándose los usuarios y residentes en el área de influencia de la red vial urbana e interurbana mantenida, la poblacion que ha recibido asistencia en los corredores vialesdel país y en los amplios operativos del Plan de Asistencia Social del MOPC, desarrollado a nivel nacional.</t>
  </si>
  <si>
    <t xml:space="preserve">Durante el aňo 2021, se intervinieron semestralmente un total aproximado de 1,120.0 kilómetros de la red vial; además, se proporcionaron alrededor de 1,724,190 acciones de servicios a la ciudadania, de las cuales 158,240 corresponden a asistencias viales ofrecidas a usuarios y los restantes 1,573,850 conciernen a personas registradas como beneficiarias de las asistencias sociales efectuadas a nivel nacional. </t>
  </si>
  <si>
    <t>Lineamientos para la Ejecución Presupuestaria 2022 del Gobierno General Nacional</t>
  </si>
  <si>
    <t xml:space="preserve">En el presupuesto de inversión pública del MOPC para el año fiscal 2022, el Programa 12 tiene una apropiación presupuestaria total por valor de RD$5,246,545,416.00, de los cuales RD$1,596,545,416.00 corresponden  al presupuesto inicial asignado al producto físico #6354, con un presupuesto vigente de RD$1,612,499,400.09 y una ejecución presupuestaria de RD$1,612,071,711.75 , lo que representa el 99.97% del total asignado para el referido producto, alcanzando un total de 339,857 asistencias viales proporcionadas en los principales corredores rurales y urbanos del país, lo que representa una sobre-ejecución física de un 3.0%; además, el MOPC continuó el desarrollo del Plan de Asistencia Social, efectuando un total de 354 jornadas a nivel nacional, realizando los operativos siguientes: a) operativos médicos (3,490 asistencias); b) 283 jornadas de fumigación (185,929 viviendas fumigadas y desinfectadas); c) distribución de agua potable (3,196,000 galones de agua potable suministrados), entre otros; los cuales, proveen soluciones inmediatas a varias necesidades de la población que vive en condiciones de pobreza extrema. </t>
  </si>
  <si>
    <r>
      <rPr>
        <b/>
        <sz val="11"/>
        <color theme="1"/>
        <rFont val="Calibri"/>
        <family val="2"/>
        <scheme val="minor"/>
      </rPr>
      <t xml:space="preserve">Desviaciones en las metas físicas: </t>
    </r>
    <r>
      <rPr>
        <i/>
        <sz val="11"/>
        <color theme="1"/>
        <rFont val="Calibri"/>
        <family val="2"/>
        <scheme val="minor"/>
      </rPr>
      <t xml:space="preserve">incremento en un 3.0% de la cantidad de asistencias efectuadas durante el año 2022, con respecto a años anteriores, lo que se refleja por un mayor flujo vehicular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 xml:space="preserve">incremento en el costo de los insumos operativos del programa de asistencia vial y en la </t>
    </r>
    <r>
      <rPr>
        <i/>
        <sz val="11"/>
        <color theme="1"/>
        <rFont val="Calibri"/>
        <family val="2"/>
        <scheme val="minor"/>
      </rPr>
      <t xml:space="preserve">ejecución presupuestaria del año 2022, producto de la inclusión de gastos relacionados con la adquisición de equipos, vehículos y pagos de salarios a brigadas de mantenimiento corrrespondientes al producto #6354. </t>
    </r>
  </si>
  <si>
    <t>La principal mejora identificada para el producto #6354, consiste en extraer las partidas que no le corresponden al referido producto para el próximo trimestre del año 2023. Se propone coordinar con la DIGEPRES, una modificación de la Estructura Programática del Programa 12.</t>
  </si>
  <si>
    <t>Programación Anual</t>
  </si>
  <si>
    <t>Ejecución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</si>
</sst>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0"/>
      <color rgb="FF000000"/>
      <name val="Century Gothic"/>
      <family val="2"/>
    </font>
    <font>
      <b/>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14" fillId="8" borderId="30" xfId="0" applyFont="1" applyFill="1" applyBorder="1" applyAlignment="1">
      <alignment horizontal="center" vertical="center" wrapText="1" readingOrder="1"/>
    </xf>
    <xf numFmtId="0" fontId="14" fillId="8" borderId="31" xfId="0" applyFont="1" applyFill="1" applyBorder="1" applyAlignment="1">
      <alignment horizontal="center" vertical="center" wrapText="1" readingOrder="1"/>
    </xf>
    <xf numFmtId="0" fontId="14" fillId="8" borderId="32" xfId="0" applyFont="1" applyFill="1" applyBorder="1" applyAlignment="1">
      <alignment horizontal="center" vertical="center" wrapText="1" readingOrder="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0" fontId="15" fillId="7" borderId="28" xfId="2" applyNumberFormat="1" applyFont="1" applyFill="1" applyBorder="1" applyAlignment="1" applyProtection="1">
      <alignment horizontal="center" vertical="center" wrapText="1" readingOrder="1"/>
      <protection locked="0"/>
    </xf>
    <xf numFmtId="167" fontId="15" fillId="7" borderId="25" xfId="0" applyNumberFormat="1" applyFont="1" applyFill="1" applyBorder="1" applyAlignment="1" applyProtection="1">
      <alignment horizontal="center" vertical="center" wrapText="1" readingOrder="1"/>
      <protection locked="0"/>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9" fillId="6" borderId="19" xfId="0" applyFont="1" applyFill="1" applyBorder="1" applyAlignment="1">
      <alignment horizontal="center" vertical="center" wrapText="1"/>
    </xf>
    <xf numFmtId="0" fontId="20" fillId="0" borderId="0" xfId="0" applyFont="1" applyBorder="1" applyAlignment="1" applyProtection="1">
      <alignment horizontal="left" vertical="center" wrapText="1"/>
      <protection locked="0"/>
    </xf>
    <xf numFmtId="0" fontId="9" fillId="6" borderId="19" xfId="0"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0" fillId="0" borderId="0" xfId="0" applyAlignment="1">
      <alignment horizontal="center" vertical="center"/>
    </xf>
    <xf numFmtId="165" fontId="15" fillId="0" borderId="28" xfId="0" applyNumberFormat="1" applyFont="1" applyBorder="1" applyAlignment="1" applyProtection="1">
      <alignment horizontal="center" vertical="center" wrapText="1"/>
      <protection locked="0"/>
    </xf>
    <xf numFmtId="0" fontId="21" fillId="0" borderId="0" xfId="0" applyNumberFormat="1" applyFont="1" applyFill="1" applyBorder="1" applyAlignment="1">
      <alignment vertical="center" readingOrder="1"/>
    </xf>
    <xf numFmtId="0" fontId="8" fillId="0" borderId="22" xfId="0" applyFont="1" applyBorder="1" applyAlignment="1">
      <alignment vertical="center"/>
    </xf>
    <xf numFmtId="0" fontId="8" fillId="0" borderId="22" xfId="0" applyFont="1" applyBorder="1" applyAlignment="1">
      <alignment vertical="center" wrapText="1"/>
    </xf>
    <xf numFmtId="0" fontId="8" fillId="0" borderId="22" xfId="0" applyFont="1" applyBorder="1" applyAlignment="1" applyProtection="1">
      <alignment vertical="center" wrapText="1"/>
      <protection locked="0"/>
    </xf>
    <xf numFmtId="0" fontId="20" fillId="0" borderId="19" xfId="0" applyFont="1" applyBorder="1" applyAlignment="1" applyProtection="1">
      <alignment horizontal="left" vertical="justify" wrapText="1"/>
      <protection locked="0"/>
    </xf>
    <xf numFmtId="0" fontId="20" fillId="0" borderId="20" xfId="0" applyFont="1" applyBorder="1" applyAlignment="1" applyProtection="1">
      <alignment horizontal="left" vertical="justify" wrapText="1"/>
      <protection locked="0"/>
    </xf>
    <xf numFmtId="0" fontId="20" fillId="0" borderId="21" xfId="0" applyFont="1" applyBorder="1" applyAlignment="1" applyProtection="1">
      <alignment horizontal="left" vertical="justify" wrapText="1"/>
      <protection locked="0"/>
    </xf>
    <xf numFmtId="0" fontId="17" fillId="0" borderId="0" xfId="0" applyFont="1" applyAlignment="1">
      <alignment horizontal="left" vertical="center" wrapText="1"/>
    </xf>
    <xf numFmtId="0" fontId="20" fillId="0" borderId="22" xfId="0" applyFont="1" applyBorder="1" applyAlignment="1" applyProtection="1">
      <alignment horizontal="left" vertical="center" wrapText="1"/>
      <protection locked="0"/>
    </xf>
    <xf numFmtId="0" fontId="20" fillId="0" borderId="22" xfId="0" applyFont="1" applyBorder="1" applyAlignment="1" applyProtection="1">
      <alignment horizontal="justify" vertical="justify"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33"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0" fontId="9" fillId="6" borderId="22" xfId="0" applyFont="1" applyFill="1" applyBorder="1" applyAlignment="1">
      <alignment horizontal="left" vertical="center" wrapText="1"/>
    </xf>
    <xf numFmtId="0" fontId="20" fillId="0" borderId="22" xfId="0" applyFont="1" applyFill="1" applyBorder="1" applyAlignment="1" applyProtection="1">
      <alignment horizontal="lef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F0E85702-7A7A-4F1F-85FD-A1105C7A5A3A}"/>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person displayName="Nicole Espaillat A." id="{CE483FF8-DD89-4CA0-9E59-1ACCABD2E196}" userId="S::nespaillat@digepres.gob.do::bf72bd45-cf5d-4794-bb45-05f22b47242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B07316-677C-4D54-98CB-A010331764EC}" name="Tabla1323" displayName="Tabla1323" ref="A28:J29" totalsRowShown="0" headerRowDxfId="14" dataDxfId="12" headerRowBorderDxfId="13" tableBorderDxfId="11" totalsRowBorderDxfId="10">
  <tableColumns count="10">
    <tableColumn id="1" xr3:uid="{4D570197-A3C9-477B-9AE7-073B43BD2870}" name="Producto" dataDxfId="9"/>
    <tableColumn id="2" xr3:uid="{38E663DB-F9B8-408B-A4AB-DC13E10762A6}" name="Indicador" dataDxfId="8"/>
    <tableColumn id="3" xr3:uid="{D5A4E8FA-609F-4620-A035-FA94D482CBB9}" name="Física_x000a_(A)" dataDxfId="7"/>
    <tableColumn id="4" xr3:uid="{5E6E7ADC-6433-4735-B9F9-38E066D632DF}" name="Financiera_x000a_(B)" dataDxfId="6"/>
    <tableColumn id="9" xr3:uid="{2D276A0A-0F8A-492B-95D5-BE6722121604}" name="Física_x000a_(C)" dataDxfId="5"/>
    <tableColumn id="10" xr3:uid="{7B9BEAC4-B183-48E6-8297-708374B3734A}" name="Financiera_x000a_(D)" dataDxfId="4"/>
    <tableColumn id="5" xr3:uid="{43150DAE-01B0-40D0-B39A-C608853CB4D6}" name="Física _x000a_(E)" dataDxfId="3"/>
    <tableColumn id="6" xr3:uid="{E29FD636-005D-4B16-B4F9-95103A8B88EE}" name="Financiera _x000a_ (F)" dataDxfId="2"/>
    <tableColumn id="7" xr3:uid="{EB19D8F3-3DC3-4F96-B881-CF584B9444B3}" name="Física _x000a_(%)_x000a_ G=E/C" dataDxfId="1" dataCellStyle="Porcentaje">
      <calculatedColumnFormula>+Tabla1323[Física 
(E)]/Tabla1323[Física
(C)]</calculatedColumnFormula>
    </tableColumn>
    <tableColumn id="8" xr3:uid="{8E3DDD0A-4383-4493-BB96-F7A78907D707}" name="Financiero _x000a_(%) _x000a_H=F/D" dataDxfId="0">
      <calculatedColumnFormula>+Tabla1323[Financiera 
 (F)]/Tabla1323[Financiera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2-02-02T14:55:36.73" personId="{CE483FF8-DD89-4CA0-9E59-1ACCABD2E196}" id="{B755B871-2F51-4465-8BBC-8AAB6C5C8430}">
    <text>311,644</text>
  </threadedComment>
  <threadedComment ref="D29" dT="2022-02-02T14:55:47.09" personId="{CE483FF8-DD89-4CA0-9E59-1ACCABD2E196}" id="{065D0B88-D1E7-4C2C-ADFC-C1A9C396931B}">
    <text>865,000,000</text>
  </threadedComment>
  <threadedComment ref="E29" dT="2022-02-02T14:51:42.01" personId="{CE483FF8-DD89-4CA0-9E59-1ACCABD2E196}" id="{3F67F11D-3C16-4B4D-8D1E-C211A69C9275}">
    <text>85000+85000=170000</text>
  </threadedComment>
  <threadedComment ref="G29" dT="2022-02-02T14:52:20.65" personId="{CE483FF8-DD89-4CA0-9E59-1ACCABD2E196}" id="{DE052C9C-DEA7-490B-B7FE-451737AE47F9}">
    <text>78,388+87,206</text>
  </threadedComment>
  <threadedComment ref="H29" dT="2022-02-02T14:53:03.78" personId="{CE483FF8-DD89-4CA0-9E59-1ACCABD2E196}" id="{2AC69167-70D6-420E-9C27-2598A89F2578}">
    <text>658956042.16+414376111.93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3BDA-9C98-47E3-99CB-56B9A186AD69}">
  <sheetPr>
    <pageSetUpPr fitToPage="1"/>
  </sheetPr>
  <dimension ref="A1:S39"/>
  <sheetViews>
    <sheetView tabSelected="1" view="pageBreakPreview" zoomScaleNormal="100" zoomScaleSheetLayoutView="100" workbookViewId="0">
      <selection activeCell="B32" sqref="B32:J32"/>
    </sheetView>
  </sheetViews>
  <sheetFormatPr baseColWidth="10" defaultRowHeight="15" x14ac:dyDescent="0.25"/>
  <cols>
    <col min="1" max="1" width="23" style="6" customWidth="1"/>
    <col min="2" max="10" width="12.7109375" style="6" customWidth="1"/>
    <col min="23" max="23" width="11.42578125" customWidth="1"/>
  </cols>
  <sheetData>
    <row r="1" spans="1:19" ht="21.75" thickBot="1" x14ac:dyDescent="0.3">
      <c r="A1" s="15"/>
      <c r="B1" s="64" t="s">
        <v>51</v>
      </c>
      <c r="C1" s="65"/>
      <c r="D1" s="65"/>
      <c r="E1" s="65"/>
      <c r="F1" s="65"/>
      <c r="G1" s="65"/>
      <c r="H1" s="65"/>
      <c r="I1" s="65"/>
      <c r="J1" s="66"/>
    </row>
    <row r="2" spans="1:19" ht="21.75" thickBot="1" x14ac:dyDescent="0.3">
      <c r="A2" s="16"/>
      <c r="B2" s="67" t="s">
        <v>0</v>
      </c>
      <c r="C2" s="68"/>
      <c r="D2" s="67" t="s">
        <v>1</v>
      </c>
      <c r="E2" s="69"/>
      <c r="F2" s="69"/>
      <c r="G2" s="68"/>
      <c r="H2" s="70"/>
      <c r="I2" s="1" t="s">
        <v>2</v>
      </c>
      <c r="J2" s="2" t="s">
        <v>3</v>
      </c>
    </row>
    <row r="3" spans="1:19" ht="21.75" thickBot="1" x14ac:dyDescent="0.3">
      <c r="A3" s="17"/>
      <c r="B3" s="71" t="s">
        <v>4</v>
      </c>
      <c r="C3" s="72"/>
      <c r="D3" s="71" t="s">
        <v>62</v>
      </c>
      <c r="E3" s="72"/>
      <c r="F3" s="72"/>
      <c r="G3" s="72"/>
      <c r="H3" s="73"/>
      <c r="I3" s="3">
        <v>44589</v>
      </c>
      <c r="J3" s="4">
        <v>0</v>
      </c>
    </row>
    <row r="4" spans="1:19" x14ac:dyDescent="0.25">
      <c r="A4" s="74"/>
      <c r="B4" s="75"/>
      <c r="C4" s="75"/>
      <c r="D4" s="76"/>
      <c r="E4" s="76"/>
      <c r="F4" s="76"/>
      <c r="G4" s="76"/>
      <c r="H4" s="76"/>
      <c r="I4" s="75"/>
      <c r="J4" s="77"/>
    </row>
    <row r="5" spans="1:19" ht="3" customHeight="1" x14ac:dyDescent="0.25">
      <c r="A5" s="78"/>
      <c r="B5" s="79"/>
      <c r="C5" s="79"/>
      <c r="D5" s="79"/>
      <c r="E5" s="79"/>
      <c r="F5" s="79"/>
      <c r="G5" s="79"/>
      <c r="H5" s="79"/>
      <c r="I5" s="79"/>
      <c r="J5" s="80"/>
    </row>
    <row r="6" spans="1:19" ht="15.75" x14ac:dyDescent="0.25">
      <c r="A6" s="35" t="s">
        <v>5</v>
      </c>
      <c r="B6" s="36"/>
      <c r="C6" s="36"/>
      <c r="D6" s="36"/>
      <c r="E6" s="36"/>
      <c r="F6" s="36"/>
      <c r="G6" s="36"/>
      <c r="H6" s="36"/>
      <c r="I6" s="36"/>
      <c r="J6" s="37"/>
    </row>
    <row r="7" spans="1:19" ht="15.75" x14ac:dyDescent="0.25">
      <c r="A7" s="41" t="s">
        <v>6</v>
      </c>
      <c r="B7" s="42"/>
      <c r="C7" s="42"/>
      <c r="D7" s="42"/>
      <c r="E7" s="42"/>
      <c r="F7" s="42"/>
      <c r="G7" s="42"/>
      <c r="H7" s="42"/>
      <c r="I7" s="42"/>
      <c r="J7" s="43"/>
    </row>
    <row r="8" spans="1:19" ht="26.25" customHeight="1" x14ac:dyDescent="0.25">
      <c r="A8" s="26" t="s">
        <v>7</v>
      </c>
      <c r="B8" s="61" t="s">
        <v>46</v>
      </c>
      <c r="C8" s="62"/>
      <c r="D8" s="62"/>
      <c r="E8" s="62"/>
      <c r="F8" s="62"/>
      <c r="G8" s="62"/>
      <c r="H8" s="62"/>
      <c r="I8" s="62"/>
      <c r="J8" s="63"/>
    </row>
    <row r="9" spans="1:19" ht="26.25" customHeight="1" x14ac:dyDescent="0.25">
      <c r="A9" s="26" t="s">
        <v>34</v>
      </c>
      <c r="B9" s="61" t="s">
        <v>47</v>
      </c>
      <c r="C9" s="62"/>
      <c r="D9" s="62"/>
      <c r="E9" s="62"/>
      <c r="F9" s="62"/>
      <c r="G9" s="62"/>
      <c r="H9" s="62"/>
      <c r="I9" s="62"/>
      <c r="J9" s="63"/>
    </row>
    <row r="10" spans="1:19" ht="29.25" customHeight="1" x14ac:dyDescent="0.25">
      <c r="A10" s="26" t="s">
        <v>35</v>
      </c>
      <c r="B10" s="61" t="s">
        <v>48</v>
      </c>
      <c r="C10" s="62"/>
      <c r="D10" s="62"/>
      <c r="E10" s="62"/>
      <c r="F10" s="62"/>
      <c r="G10" s="62"/>
      <c r="H10" s="62"/>
      <c r="I10" s="62"/>
      <c r="J10" s="63"/>
    </row>
    <row r="11" spans="1:19" ht="41.25" customHeight="1" x14ac:dyDescent="0.25">
      <c r="A11" s="26" t="s">
        <v>8</v>
      </c>
      <c r="B11" s="33" t="s">
        <v>57</v>
      </c>
      <c r="C11" s="33"/>
      <c r="D11" s="33"/>
      <c r="E11" s="33"/>
      <c r="F11" s="33"/>
      <c r="G11" s="33"/>
      <c r="H11" s="33"/>
      <c r="I11" s="33"/>
      <c r="J11" s="33"/>
    </row>
    <row r="12" spans="1:19" ht="52.5" customHeight="1" x14ac:dyDescent="0.25">
      <c r="A12" s="26" t="s">
        <v>9</v>
      </c>
      <c r="B12" s="33" t="s">
        <v>58</v>
      </c>
      <c r="C12" s="33"/>
      <c r="D12" s="33"/>
      <c r="E12" s="33"/>
      <c r="F12" s="33"/>
      <c r="G12" s="33"/>
      <c r="H12" s="33"/>
      <c r="I12" s="33"/>
      <c r="J12" s="33"/>
    </row>
    <row r="13" spans="1:19" ht="15.75" x14ac:dyDescent="0.25">
      <c r="A13" s="35" t="s">
        <v>10</v>
      </c>
      <c r="B13" s="36"/>
      <c r="C13" s="36"/>
      <c r="D13" s="36"/>
      <c r="E13" s="36"/>
      <c r="F13" s="36"/>
      <c r="G13" s="36"/>
      <c r="H13" s="36"/>
      <c r="I13" s="36"/>
      <c r="J13" s="37"/>
    </row>
    <row r="14" spans="1:19" ht="31.5" customHeight="1" x14ac:dyDescent="0.25">
      <c r="A14" s="26" t="s">
        <v>11</v>
      </c>
      <c r="B14" s="18">
        <v>3</v>
      </c>
      <c r="C14" s="59" t="s">
        <v>54</v>
      </c>
      <c r="D14" s="59"/>
      <c r="E14" s="59"/>
      <c r="F14" s="59"/>
      <c r="G14" s="59"/>
      <c r="H14" s="59"/>
      <c r="I14" s="59"/>
      <c r="J14" s="59"/>
      <c r="K14" s="25"/>
      <c r="L14" s="25"/>
      <c r="M14" s="25"/>
      <c r="N14" s="25"/>
      <c r="O14" s="25"/>
      <c r="P14" s="25"/>
      <c r="Q14" s="25"/>
      <c r="R14" s="25"/>
      <c r="S14" s="25"/>
    </row>
    <row r="15" spans="1:19" ht="33" customHeight="1" x14ac:dyDescent="0.25">
      <c r="A15" s="26" t="s">
        <v>12</v>
      </c>
      <c r="B15" s="7">
        <v>3.3</v>
      </c>
      <c r="C15" s="59" t="str">
        <f>IFERROR(VLOOKUP(B15,'[1]Validacion datos'!A8:B26,2,FALSE),"")</f>
        <v>Competitividad e innovavión en un ambiente favorable a la cooperación y la responsabilidad social</v>
      </c>
      <c r="D15" s="59"/>
      <c r="E15" s="59"/>
      <c r="F15" s="59"/>
      <c r="G15" s="59"/>
      <c r="H15" s="59"/>
      <c r="I15" s="59"/>
      <c r="J15" s="59"/>
    </row>
    <row r="16" spans="1:19" ht="52.5" customHeight="1" x14ac:dyDescent="0.25">
      <c r="A16" s="26" t="s">
        <v>13</v>
      </c>
      <c r="B16" s="20" t="s">
        <v>49</v>
      </c>
      <c r="C16" s="59"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59"/>
      <c r="E16" s="59"/>
      <c r="F16" s="59"/>
      <c r="G16" s="59"/>
      <c r="H16" s="59"/>
      <c r="I16" s="59"/>
      <c r="J16" s="59"/>
    </row>
    <row r="17" spans="1:10" ht="15.75" x14ac:dyDescent="0.25">
      <c r="A17" s="35" t="s">
        <v>14</v>
      </c>
      <c r="B17" s="36"/>
      <c r="C17" s="36"/>
      <c r="D17" s="36"/>
      <c r="E17" s="36"/>
      <c r="F17" s="36"/>
      <c r="G17" s="36"/>
      <c r="H17" s="36"/>
      <c r="I17" s="36"/>
      <c r="J17" s="37"/>
    </row>
    <row r="18" spans="1:10" ht="29.25" customHeight="1" x14ac:dyDescent="0.25">
      <c r="A18" s="26" t="s">
        <v>15</v>
      </c>
      <c r="B18" s="33" t="s">
        <v>56</v>
      </c>
      <c r="C18" s="33"/>
      <c r="D18" s="33"/>
      <c r="E18" s="33"/>
      <c r="F18" s="33"/>
      <c r="G18" s="33"/>
      <c r="H18" s="33"/>
      <c r="I18" s="33"/>
      <c r="J18" s="33"/>
    </row>
    <row r="19" spans="1:10" ht="82.5" customHeight="1" x14ac:dyDescent="0.25">
      <c r="A19" s="27" t="s">
        <v>16</v>
      </c>
      <c r="B19" s="33" t="s">
        <v>55</v>
      </c>
      <c r="C19" s="33"/>
      <c r="D19" s="33"/>
      <c r="E19" s="33"/>
      <c r="F19" s="33"/>
      <c r="G19" s="33"/>
      <c r="H19" s="33"/>
      <c r="I19" s="33"/>
      <c r="J19" s="33"/>
    </row>
    <row r="20" spans="1:10" ht="68.25" customHeight="1" x14ac:dyDescent="0.25">
      <c r="A20" s="27" t="s">
        <v>17</v>
      </c>
      <c r="B20" s="60" t="s">
        <v>60</v>
      </c>
      <c r="C20" s="60"/>
      <c r="D20" s="60"/>
      <c r="E20" s="60"/>
      <c r="F20" s="60"/>
      <c r="G20" s="60"/>
      <c r="H20" s="60"/>
      <c r="I20" s="60"/>
      <c r="J20" s="60"/>
    </row>
    <row r="21" spans="1:10" ht="65.25" customHeight="1" x14ac:dyDescent="0.25">
      <c r="A21" s="27" t="s">
        <v>36</v>
      </c>
      <c r="B21" s="60" t="s">
        <v>61</v>
      </c>
      <c r="C21" s="60"/>
      <c r="D21" s="60"/>
      <c r="E21" s="60"/>
      <c r="F21" s="60"/>
      <c r="G21" s="60"/>
      <c r="H21" s="60"/>
      <c r="I21" s="60"/>
      <c r="J21" s="60"/>
    </row>
    <row r="22" spans="1:10" ht="15.75" x14ac:dyDescent="0.25">
      <c r="A22" s="35" t="s">
        <v>18</v>
      </c>
      <c r="B22" s="36"/>
      <c r="C22" s="36"/>
      <c r="D22" s="36"/>
      <c r="E22" s="36"/>
      <c r="F22" s="36"/>
      <c r="G22" s="36"/>
      <c r="H22" s="36"/>
      <c r="I22" s="36"/>
      <c r="J22" s="37"/>
    </row>
    <row r="23" spans="1:10" ht="15.75" x14ac:dyDescent="0.25">
      <c r="A23" s="41" t="s">
        <v>19</v>
      </c>
      <c r="B23" s="42"/>
      <c r="C23" s="42"/>
      <c r="D23" s="42"/>
      <c r="E23" s="42"/>
      <c r="F23" s="42"/>
      <c r="G23" s="42"/>
      <c r="H23" s="42"/>
      <c r="I23" s="42"/>
      <c r="J23" s="43"/>
    </row>
    <row r="24" spans="1:10" ht="15" customHeight="1" x14ac:dyDescent="0.25">
      <c r="A24" s="44" t="s">
        <v>20</v>
      </c>
      <c r="B24" s="45"/>
      <c r="C24" s="46" t="s">
        <v>21</v>
      </c>
      <c r="D24" s="47"/>
      <c r="E24" s="47"/>
      <c r="F24" s="47" t="s">
        <v>22</v>
      </c>
      <c r="G24" s="47"/>
      <c r="H24" s="45"/>
      <c r="I24" s="46" t="s">
        <v>23</v>
      </c>
      <c r="J24" s="48"/>
    </row>
    <row r="25" spans="1:10" ht="23.25" customHeight="1" x14ac:dyDescent="0.25">
      <c r="A25" s="49">
        <v>1596545416</v>
      </c>
      <c r="B25" s="50"/>
      <c r="C25" s="51">
        <v>1612075973.0899999</v>
      </c>
      <c r="D25" s="52"/>
      <c r="E25" s="53"/>
      <c r="F25" s="51">
        <v>1612071711.75</v>
      </c>
      <c r="G25" s="52"/>
      <c r="H25" s="53"/>
      <c r="I25" s="54">
        <f>+F25/C25</f>
        <v>0.99999735661341582</v>
      </c>
      <c r="J25" s="55"/>
    </row>
    <row r="26" spans="1:10" ht="15.75" x14ac:dyDescent="0.25">
      <c r="A26" s="41" t="s">
        <v>52</v>
      </c>
      <c r="B26" s="42"/>
      <c r="C26" s="42"/>
      <c r="D26" s="42"/>
      <c r="E26" s="42"/>
      <c r="F26" s="42"/>
      <c r="G26" s="42"/>
      <c r="H26" s="42"/>
      <c r="I26" s="42"/>
      <c r="J26" s="43"/>
    </row>
    <row r="27" spans="1:10" ht="15" customHeight="1" x14ac:dyDescent="0.25">
      <c r="A27" s="5"/>
      <c r="B27"/>
      <c r="C27" s="56" t="s">
        <v>53</v>
      </c>
      <c r="D27" s="57"/>
      <c r="E27" s="56" t="s">
        <v>66</v>
      </c>
      <c r="F27" s="57"/>
      <c r="G27" s="56" t="s">
        <v>67</v>
      </c>
      <c r="H27" s="56"/>
      <c r="I27" s="56" t="s">
        <v>24</v>
      </c>
      <c r="J27" s="58"/>
    </row>
    <row r="28" spans="1:10" ht="38.25" x14ac:dyDescent="0.25">
      <c r="A28" s="8" t="s">
        <v>25</v>
      </c>
      <c r="B28" s="9" t="s">
        <v>26</v>
      </c>
      <c r="C28" s="9" t="s">
        <v>37</v>
      </c>
      <c r="D28" s="9" t="s">
        <v>38</v>
      </c>
      <c r="E28" s="9" t="s">
        <v>40</v>
      </c>
      <c r="F28" s="9" t="s">
        <v>41</v>
      </c>
      <c r="G28" s="9" t="s">
        <v>42</v>
      </c>
      <c r="H28" s="9" t="s">
        <v>43</v>
      </c>
      <c r="I28" s="9" t="s">
        <v>44</v>
      </c>
      <c r="J28" s="10" t="s">
        <v>45</v>
      </c>
    </row>
    <row r="29" spans="1:10" s="23" customFormat="1" ht="24" x14ac:dyDescent="0.25">
      <c r="A29" s="21">
        <v>6354</v>
      </c>
      <c r="B29" s="22" t="s">
        <v>50</v>
      </c>
      <c r="C29" s="11">
        <v>330</v>
      </c>
      <c r="D29" s="12">
        <v>825000000</v>
      </c>
      <c r="E29" s="24">
        <v>330000</v>
      </c>
      <c r="F29" s="12">
        <v>825000000</v>
      </c>
      <c r="G29" s="24">
        <v>339857</v>
      </c>
      <c r="H29" s="12">
        <v>1612071711.75</v>
      </c>
      <c r="I29" s="13">
        <f>+Tabla1323[Física 
(E)]/Tabla1323[Física
(C)]</f>
        <v>1.029869696969697</v>
      </c>
      <c r="J29" s="14">
        <f>+Tabla1323[Financiera 
 (F)]/Tabla1323[Financiera
(D)]</f>
        <v>1.9540263172727272</v>
      </c>
    </row>
    <row r="30" spans="1:10" ht="15.75" x14ac:dyDescent="0.25">
      <c r="A30" s="41" t="s">
        <v>27</v>
      </c>
      <c r="B30" s="42"/>
      <c r="C30" s="42"/>
      <c r="D30" s="42"/>
      <c r="E30" s="42"/>
      <c r="F30" s="42"/>
      <c r="G30" s="42"/>
      <c r="H30" s="42"/>
      <c r="I30" s="42"/>
      <c r="J30" s="43"/>
    </row>
    <row r="31" spans="1:10" ht="28.5" customHeight="1" x14ac:dyDescent="0.25">
      <c r="A31" s="28" t="s">
        <v>28</v>
      </c>
      <c r="B31" s="33">
        <v>6354</v>
      </c>
      <c r="C31" s="33"/>
      <c r="D31" s="33"/>
      <c r="E31" s="33"/>
      <c r="F31" s="33"/>
      <c r="G31" s="33"/>
      <c r="H31" s="33"/>
      <c r="I31" s="33"/>
      <c r="J31" s="33"/>
    </row>
    <row r="32" spans="1:10" ht="54.75" customHeight="1" x14ac:dyDescent="0.25">
      <c r="A32" s="28" t="s">
        <v>29</v>
      </c>
      <c r="B32" s="33" t="s">
        <v>59</v>
      </c>
      <c r="C32" s="33"/>
      <c r="D32" s="33"/>
      <c r="E32" s="33"/>
      <c r="F32" s="33"/>
      <c r="G32" s="33"/>
      <c r="H32" s="33"/>
      <c r="I32" s="33"/>
      <c r="J32" s="33"/>
    </row>
    <row r="33" spans="1:10" ht="80.099999999999994" customHeight="1" x14ac:dyDescent="0.25">
      <c r="A33" s="28" t="s">
        <v>30</v>
      </c>
      <c r="B33" s="34" t="s">
        <v>63</v>
      </c>
      <c r="C33" s="34"/>
      <c r="D33" s="34"/>
      <c r="E33" s="34"/>
      <c r="F33" s="34"/>
      <c r="G33" s="34"/>
      <c r="H33" s="34"/>
      <c r="I33" s="34"/>
      <c r="J33" s="34"/>
    </row>
    <row r="34" spans="1:10" ht="80.099999999999994" customHeight="1" x14ac:dyDescent="0.25">
      <c r="A34" s="28" t="s">
        <v>31</v>
      </c>
      <c r="B34" s="34" t="s">
        <v>64</v>
      </c>
      <c r="C34" s="34"/>
      <c r="D34" s="34"/>
      <c r="E34" s="34"/>
      <c r="F34" s="34"/>
      <c r="G34" s="34"/>
      <c r="H34" s="34"/>
      <c r="I34" s="34"/>
      <c r="J34" s="34"/>
    </row>
    <row r="35" spans="1:10" ht="15.75" x14ac:dyDescent="0.25">
      <c r="A35" s="35" t="s">
        <v>32</v>
      </c>
      <c r="B35" s="36"/>
      <c r="C35" s="36"/>
      <c r="D35" s="36"/>
      <c r="E35" s="36"/>
      <c r="F35" s="36"/>
      <c r="G35" s="36"/>
      <c r="H35" s="36"/>
      <c r="I35" s="36"/>
      <c r="J35" s="37"/>
    </row>
    <row r="36" spans="1:10" ht="15.75" x14ac:dyDescent="0.25">
      <c r="A36" s="38" t="s">
        <v>33</v>
      </c>
      <c r="B36" s="39"/>
      <c r="C36" s="39"/>
      <c r="D36" s="39"/>
      <c r="E36" s="39"/>
      <c r="F36" s="39"/>
      <c r="G36" s="39"/>
      <c r="H36" s="39"/>
      <c r="I36" s="39"/>
      <c r="J36" s="40"/>
    </row>
    <row r="37" spans="1:10" ht="51.75" customHeight="1" x14ac:dyDescent="0.25">
      <c r="A37" s="29" t="s">
        <v>65</v>
      </c>
      <c r="B37" s="30"/>
      <c r="C37" s="30"/>
      <c r="D37" s="30"/>
      <c r="E37" s="30"/>
      <c r="F37" s="30"/>
      <c r="G37" s="30"/>
      <c r="H37" s="30"/>
      <c r="I37" s="30"/>
      <c r="J37" s="31"/>
    </row>
    <row r="38" spans="1:10" ht="11.25" customHeight="1" x14ac:dyDescent="0.25">
      <c r="A38" s="19"/>
      <c r="B38" s="19"/>
      <c r="C38" s="19"/>
      <c r="D38" s="19"/>
      <c r="E38" s="19"/>
      <c r="F38" s="19"/>
      <c r="G38" s="19"/>
      <c r="H38" s="19"/>
      <c r="I38" s="19"/>
      <c r="J38" s="19"/>
    </row>
    <row r="39" spans="1:10" ht="30.75" customHeight="1" x14ac:dyDescent="0.25">
      <c r="A39" s="32" t="s">
        <v>39</v>
      </c>
      <c r="B39" s="32"/>
      <c r="C39" s="32"/>
      <c r="D39" s="32"/>
      <c r="E39" s="32"/>
      <c r="F39" s="32"/>
      <c r="G39" s="32"/>
      <c r="H39" s="32"/>
      <c r="I39" s="32"/>
      <c r="J39" s="32"/>
    </row>
  </sheetData>
  <mergeCells count="47">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9:J39"/>
    <mergeCell ref="B31:J31"/>
    <mergeCell ref="B32:J32"/>
    <mergeCell ref="B33:J33"/>
    <mergeCell ref="B34:J34"/>
    <mergeCell ref="A35:J35"/>
    <mergeCell ref="A36:J36"/>
  </mergeCells>
  <dataValidations count="16">
    <dataValidation allowBlank="1" showInputMessage="1" showErrorMessage="1" prompt="Monto ejecutado en el trimestre" sqref="H28:H29" xr:uid="{153985D4-4AE5-4D35-A23C-41A126501130}"/>
    <dataValidation allowBlank="1" showInputMessage="1" showErrorMessage="1" prompt="Meta alcanzada en el trimestre" sqref="G28:G29" xr:uid="{E4D5E0BE-0875-44CE-BF87-2B86EAED3045}"/>
    <dataValidation allowBlank="1" showInputMessage="1" showErrorMessage="1" prompt="Monto presupuestado para el producto" sqref="F28 E29:F29 D28:D29" xr:uid="{CA7FED86-277F-4383-8E3D-3ADB17A865EA}"/>
    <dataValidation allowBlank="1" showInputMessage="1" showErrorMessage="1" prompt="Meta anual del indicador" sqref="E28 C28:C29" xr:uid="{5F82979E-9CE1-4D2A-A0AF-4469E17C46EF}"/>
    <dataValidation allowBlank="1" showInputMessage="1" showErrorMessage="1" prompt="Nombre del indicador" sqref="B28:B29" xr:uid="{5B8B7818-872D-407B-ADAB-A01CB5D9791C}"/>
    <dataValidation allowBlank="1" showInputMessage="1" showErrorMessage="1" prompt="Nombre de cada producto" sqref="A28:A29" xr:uid="{2472F049-783C-4E13-9DFC-A9CAF1FEF83A}"/>
    <dataValidation allowBlank="1" showInputMessage="1" showErrorMessage="1" prompt="¿En qué consiste el programa?" sqref="B19:J19" xr:uid="{F074EEE0-8CAD-44FC-BF02-C8290934FA82}"/>
    <dataValidation allowBlank="1" showInputMessage="1" showErrorMessage="1" prompt="Presupuesto del programa" sqref="A25:C25 F25" xr:uid="{4D6CEC74-6F7D-47F3-B0BA-7E89C48AE956}"/>
    <dataValidation allowBlank="1" showInputMessage="1" showErrorMessage="1" prompt="Oportunidades de mejora identificadas" sqref="A38:J38 A37" xr:uid="{72BAA818-8E58-4231-B647-EDDE714C1FEB}"/>
    <dataValidation allowBlank="1" showInputMessage="1" showErrorMessage="1" prompt="De existir desvío, explicar razones." sqref="B34:J34" xr:uid="{2783007E-2E0C-4609-BDC1-7311D7359CC2}"/>
    <dataValidation allowBlank="1" showInputMessage="1" showErrorMessage="1" prompt="1. Describir lo plasmado en el presupuesto_x000a_2. Describir lo alcanzado en términos financieros y de producción " sqref="B33:J33" xr:uid="{C9D3EA3B-BE65-4AE2-A480-B39EC25DE385}"/>
    <dataValidation allowBlank="1" showInputMessage="1" showErrorMessage="1" prompt="¿En qué consiste el producto? su objetivo" sqref="B32:J32" xr:uid="{EF2A36F9-A6EA-449C-8E3F-4CD9CF90BD9D}"/>
    <dataValidation allowBlank="1" showInputMessage="1" showErrorMessage="1" prompt="Nombre del producto" sqref="B31:J31" xr:uid="{474EC01D-61AB-4D7B-8624-55B7DB774FFB}"/>
    <dataValidation allowBlank="1" showInputMessage="1" showErrorMessage="1" prompt="¿A quién va dirigido el programa?, ¿qué característica tiene esta población que requiere ser beneficiada?" sqref="B20:J20" xr:uid="{7865BFD8-4522-490C-865C-0E5317546733}"/>
    <dataValidation allowBlank="1" showInputMessage="1" prompt="Nombre del capítulo" sqref="B8:J10" xr:uid="{7E742BEF-5581-48F9-B245-98D8CFE52E28}"/>
    <dataValidation allowBlank="1" sqref="A8" xr:uid="{274851B8-1047-47CE-8BC9-13DCAAB592B8}"/>
  </dataValidations>
  <printOptions horizontalCentered="1"/>
  <pageMargins left="0.51181102362204722" right="0.59055118110236227" top="0.39370078740157483" bottom="0.59055118110236227" header="0.39370078740157483" footer="0.19685039370078741"/>
  <pageSetup scale="60" fitToWidth="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Anual-2022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Jaime Cano</cp:lastModifiedBy>
  <cp:lastPrinted>2022-02-01T16:30:36Z</cp:lastPrinted>
  <dcterms:created xsi:type="dcterms:W3CDTF">2021-03-22T15:50:10Z</dcterms:created>
  <dcterms:modified xsi:type="dcterms:W3CDTF">2023-02-13T14:44:06Z</dcterms:modified>
</cp:coreProperties>
</file>