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cabral\Desktop\"/>
    </mc:Choice>
  </mc:AlternateContent>
  <bookViews>
    <workbookView xWindow="0" yWindow="0" windowWidth="24000" windowHeight="7545"/>
  </bookViews>
  <sheets>
    <sheet name="3er. Trimestre 2023" sheetId="5" r:id="rId1"/>
  </sheets>
  <externalReferences>
    <externalReference r:id="rId2"/>
  </externalReferences>
  <definedNames>
    <definedName name="_xlnm._FilterDatabase" localSheetId="0" hidden="1">'3er. Trimestre 2023'!$A$6:$J$27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5" l="1"/>
  <c r="I29" i="5"/>
  <c r="I25" i="5"/>
  <c r="C16" i="5" l="1"/>
  <c r="C15" i="5"/>
</calcChain>
</file>

<file path=xl/sharedStrings.xml><?xml version="1.0" encoding="utf-8"?>
<sst xmlns="http://schemas.openxmlformats.org/spreadsheetml/2006/main" count="69" uniqueCount="69">
  <si>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</si>
  <si>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</si>
  <si>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</si>
  <si>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</si>
  <si>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</si>
  <si>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</si>
  <si>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</si>
  <si>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</si>
  <si>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</si>
  <si>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</si>
  <si>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</si>
  <si>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</si>
  <si>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</si>
  <si>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</si>
  <si>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</si>
  <si>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</si>
  <si>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</si>
  <si>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</si>
  <si>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</si>
  <si>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</si>
  <si>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</si>
  <si>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</si>
  <si>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</si>
  <si>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</si>
  <si>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</si>
  <si>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</si>
  <si>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</si>
  <si>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</si>
  <si>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</si>
  <si>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</si>
  <si>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</si>
  <si>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</si>
  <si>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</si>
  <si>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</si>
  <si>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</si>
  <si>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</si>
  <si>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</si>
  <si>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</si>
  <si>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</si>
  <si>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</si>
  <si>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</si>
  <si>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</si>
  <si>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</si>
  <si>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</si>
  <si>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</si>
  <si>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0211-MINISTERIO DE OBRAS PUBLICAS Y COMUNICACIONES</t>
  </si>
  <si>
    <t>01-MINISTERIO DE OBRAS PUBLICAS Y COMUNICACIONES</t>
  </si>
  <si>
    <t>0001-MINISTERIO DE OBRAS PUBLICAS Y COMUNICACIONES</t>
  </si>
  <si>
    <t>3.3.6</t>
  </si>
  <si>
    <t>Número de Asistencia</t>
  </si>
  <si>
    <t>Informe de Evaluación Trimestral de las Metas Físicas-Financieras</t>
  </si>
  <si>
    <t>IV.II - Formulación y Ejecución Trimestral de las Metas por Producto</t>
  </si>
  <si>
    <t xml:space="preserve"> Presupuesto Anual</t>
  </si>
  <si>
    <t>Programación Trimestral</t>
  </si>
  <si>
    <t>Ejecución Trimestral</t>
  </si>
  <si>
    <t>Economía Sostenible, Integradora y Competitiva.</t>
  </si>
  <si>
    <t>12-Mantenimiento, Seguridad y Asistencia Vial</t>
  </si>
  <si>
    <t>Gestionar el sector de Obras Públicas y Comunicaciones, a través de la regulación, planificación, construcción y mantenimiento de la infraestructura física de la red vial requerida para el desarrollo socioeconómico sostenible de la República Dominicana.</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</si>
  <si>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</si>
  <si>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</si>
  <si>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Lineamientos para la Ejecución Presupuestaria 2023 del Gobierno General Nacional</t>
  </si>
  <si>
    <t>FO-FP-02</t>
  </si>
  <si>
    <t>Ciudadanía en general</t>
  </si>
  <si>
    <t xml:space="preserve">A través del producto se ofrece asistencia en la red vial a nivel nacional, proporcionando soporte a los usuarios que las requieren en caso de situaciones imprevistas por diferentes eventos (accidentes, fallas mecánicas, falta de combustible, problemas con los neumáticos, grúas, ambulancias, etc.), para mediante un sistema de patrullaje, vigilancia y protección, ofrecer seguridad personal y vial en los principales corredores rurales y urbanos del país. </t>
  </si>
  <si>
    <t xml:space="preserve">Durante el trimestre julio-septiembre del 2023, el MOPC ha proporcionado 63,468 asistencias viales, ofrecidas a usuarios de los principales corredores viales urbanos e interurbanos a nivel nacional. </t>
  </si>
  <si>
    <t>El producto #6354 del Programa 12, registra un total de 191,803 asistencias viales a los usuarios hasta el 30 de septiembre del año 2023, siendo proporcionadas en el tercer trimestre, un total de 63,468 asistencias.</t>
  </si>
  <si>
    <t>Las mejoras identificadas para el producto consisten en incrementar el número de unidades móviles en los corredores interurbanos y urbanosque operan en la actualidad para ofrecer las asistencias demandadas y reducir el tiempo de respuesta a los usuarios que las requieren.</t>
  </si>
  <si>
    <t>* No se realizó reprogramación trimestral física y financiera del producto #6354 en el período indicado por DIGEPRES, puesto que en el área de Planificación de Inversiones del MOPC, desconocíamos que la programación inicial podía ser modificada.</t>
  </si>
  <si>
    <r>
      <rPr>
        <b/>
        <sz val="11"/>
        <color theme="1"/>
        <rFont val="Calibri"/>
        <family val="2"/>
        <scheme val="minor"/>
      </rPr>
      <t>Desviaciones en las metas física</t>
    </r>
    <r>
      <rPr>
        <sz val="11"/>
        <color theme="1"/>
        <rFont val="Calibri"/>
        <family val="2"/>
        <scheme val="minor"/>
      </rPr>
      <t>s: disminución</t>
    </r>
    <r>
      <rPr>
        <i/>
        <sz val="11"/>
        <color theme="1"/>
        <rFont val="Calibri"/>
        <family val="2"/>
        <scheme val="minor"/>
      </rPr>
      <t xml:space="preserve"> en un 21% de la cantidad de asistencias efectuadas durante el tercer trimestre del año 2023, con respecto a lo programdo, lo que se refleja en una oferta menor de los servicios proporcionados en los principales corredores viales con asistencia vial en el pais. </t>
    </r>
    <r>
      <rPr>
        <b/>
        <sz val="11"/>
        <color theme="1"/>
        <rFont val="Calibri"/>
        <family val="2"/>
        <scheme val="minor"/>
      </rPr>
      <t xml:space="preserve"> Desviaciones en las metas financieras: </t>
    </r>
    <r>
      <rPr>
        <sz val="11"/>
        <color theme="1"/>
        <rFont val="Calibri"/>
        <family val="2"/>
        <scheme val="minor"/>
      </rPr>
      <t xml:space="preserve">incremento en un 54% de la ejecución presupuestaria con respecto a lo programado para el tercer trimestre del producto #6354, causado por las alzas presentadas en los costos de los insumos operativos del producto.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</si>
</sst>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dd/mm/yyyy;@"/>
    <numFmt numFmtId="166" formatCode="[$-10409]#,##0;\-#,##0"/>
    <numFmt numFmtId="167" formatCode="[$-10409]#,##0.00;\-#,##0.00"/>
    <numFmt numFmtId="168" formatCode="[$-10409]0.00%"/>
  </numFmts>
  <fonts count="23" x14ac:knownFonts="1">
    <font>
      <sz val="11"/>
      <color theme="1"/>
      <name val="Calibri"/>
      <family val="2"/>
      <scheme val="minor"/>
    </font>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10"/>
      <color rgb="FF000000"/>
      <name val="Century Gothic"/>
      <family val="2"/>
    </font>
    <font>
      <b/>
      <sz val="11"/>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2">
    <xf numFmtId="0" fontId="0" fillId="0" borderId="0" xfId="0"/>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165" fontId="5"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0" fillId="0" borderId="17" xfId="0" applyBorder="1"/>
    <xf numFmtId="0" fontId="10" fillId="0" borderId="0" xfId="0" applyFont="1" applyProtection="1">
      <protection locked="0"/>
    </xf>
    <xf numFmtId="0" fontId="9" fillId="6" borderId="19" xfId="0" applyFont="1" applyFill="1" applyBorder="1" applyAlignment="1">
      <alignment horizontal="center" vertical="center"/>
    </xf>
    <xf numFmtId="0" fontId="14" fillId="8" borderId="30" xfId="0" applyFont="1" applyFill="1" applyBorder="1" applyAlignment="1">
      <alignment horizontal="center" vertical="center" wrapText="1" readingOrder="1"/>
    </xf>
    <xf numFmtId="0" fontId="14" fillId="8" borderId="31" xfId="0" applyFont="1" applyFill="1" applyBorder="1" applyAlignment="1">
      <alignment horizontal="center" vertical="center" wrapText="1" readingOrder="1"/>
    </xf>
    <xf numFmtId="0" fontId="14" fillId="8" borderId="32" xfId="0" applyFont="1" applyFill="1" applyBorder="1" applyAlignment="1">
      <alignment horizontal="center" vertical="center" wrapText="1" readingOrder="1"/>
    </xf>
    <xf numFmtId="166" fontId="15" fillId="0" borderId="28" xfId="0" applyNumberFormat="1" applyFont="1" applyBorder="1" applyAlignment="1" applyProtection="1">
      <alignment horizontal="center" vertical="center" wrapText="1" readingOrder="1"/>
      <protection locked="0"/>
    </xf>
    <xf numFmtId="0" fontId="2" fillId="9" borderId="1" xfId="0" applyFont="1" applyFill="1" applyBorder="1" applyAlignment="1">
      <alignment vertical="top" wrapText="1"/>
    </xf>
    <xf numFmtId="0" fontId="2" fillId="9" borderId="5" xfId="0" applyFont="1" applyFill="1" applyBorder="1" applyAlignment="1">
      <alignment vertical="top" wrapText="1"/>
    </xf>
    <xf numFmtId="0" fontId="2" fillId="9" borderId="9" xfId="0" applyFont="1" applyFill="1" applyBorder="1" applyAlignment="1">
      <alignment vertical="top" wrapText="1"/>
    </xf>
    <xf numFmtId="0" fontId="9" fillId="6" borderId="19" xfId="0"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0" fontId="9" fillId="6" borderId="19" xfId="0" applyFont="1" applyFill="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0" fillId="0" borderId="0" xfId="0" applyAlignment="1">
      <alignment horizontal="center" vertical="center"/>
    </xf>
    <xf numFmtId="0" fontId="21" fillId="0" borderId="0" xfId="0" applyFont="1" applyAlignment="1">
      <alignment vertical="center" readingOrder="1"/>
    </xf>
    <xf numFmtId="0" fontId="8" fillId="0" borderId="22" xfId="0" applyFont="1" applyBorder="1" applyAlignment="1">
      <alignment vertical="center"/>
    </xf>
    <xf numFmtId="0" fontId="8" fillId="0" borderId="22" xfId="0" applyFont="1" applyBorder="1" applyAlignment="1">
      <alignment vertical="center" wrapText="1"/>
    </xf>
    <xf numFmtId="0" fontId="8" fillId="0" borderId="22" xfId="0" applyFont="1" applyBorder="1" applyAlignment="1" applyProtection="1">
      <alignment vertical="center" wrapText="1"/>
      <protection locked="0"/>
    </xf>
    <xf numFmtId="0" fontId="20" fillId="0" borderId="19" xfId="0" applyFont="1" applyBorder="1" applyAlignment="1" applyProtection="1">
      <alignment horizontal="left" vertical="justify" wrapText="1"/>
      <protection locked="0"/>
    </xf>
    <xf numFmtId="0" fontId="20" fillId="0" borderId="20" xfId="0" applyFont="1" applyBorder="1" applyAlignment="1" applyProtection="1">
      <alignment horizontal="left" vertical="justify" wrapText="1"/>
      <protection locked="0"/>
    </xf>
    <xf numFmtId="0" fontId="20" fillId="0" borderId="21" xfId="0" applyFont="1" applyBorder="1" applyAlignment="1" applyProtection="1">
      <alignment horizontal="left" vertical="justify" wrapText="1"/>
      <protection locked="0"/>
    </xf>
    <xf numFmtId="0" fontId="17" fillId="0" borderId="0" xfId="0" applyFont="1" applyAlignment="1">
      <alignment horizontal="left" vertical="center" wrapText="1"/>
    </xf>
    <xf numFmtId="0" fontId="20" fillId="0" borderId="22" xfId="0" applyFont="1" applyBorder="1" applyAlignment="1" applyProtection="1">
      <alignment horizontal="left" vertical="center" wrapText="1"/>
      <protection locked="0"/>
    </xf>
    <xf numFmtId="0" fontId="20" fillId="0" borderId="34" xfId="0" applyFont="1" applyBorder="1" applyAlignment="1" applyProtection="1">
      <alignment horizontal="justify" vertical="justify" wrapText="1"/>
      <protection locked="0"/>
    </xf>
    <xf numFmtId="0" fontId="6" fillId="4" borderId="17" xfId="0" applyFont="1" applyFill="1" applyBorder="1" applyAlignment="1">
      <alignment horizontal="left" vertical="center"/>
    </xf>
    <xf numFmtId="0" fontId="6" fillId="4" borderId="0" xfId="0" applyFont="1" applyFill="1" applyAlignment="1">
      <alignment horizontal="left" vertical="center"/>
    </xf>
    <xf numFmtId="0" fontId="6" fillId="4" borderId="18" xfId="0" applyFont="1" applyFill="1" applyBorder="1" applyAlignment="1">
      <alignment horizontal="left" vertical="center"/>
    </xf>
    <xf numFmtId="0" fontId="7" fillId="5" borderId="17"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8" xfId="0" applyFont="1" applyFill="1" applyBorder="1" applyAlignment="1">
      <alignment horizontal="left" vertical="center" wrapText="1"/>
    </xf>
    <xf numFmtId="0" fontId="8" fillId="0" borderId="34"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20" fillId="0" borderId="35" xfId="0" applyFont="1" applyBorder="1" applyAlignment="1" applyProtection="1">
      <alignment horizontal="left" vertical="justify"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25" xfId="0" applyFont="1" applyFill="1" applyBorder="1" applyAlignment="1">
      <alignment horizontal="center" vertical="center" wrapText="1" readingOrder="1"/>
    </xf>
    <xf numFmtId="0" fontId="12" fillId="6" borderId="33" xfId="0" applyFont="1" applyFill="1" applyBorder="1" applyAlignment="1">
      <alignment horizontal="center" vertical="center" wrapText="1" readingOrder="1"/>
    </xf>
    <xf numFmtId="0" fontId="12" fillId="6" borderId="26" xfId="0" applyFont="1" applyFill="1" applyBorder="1" applyAlignment="1">
      <alignment horizontal="center" vertical="center" wrapText="1" readingOrder="1"/>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39" fontId="10" fillId="0" borderId="25" xfId="1" applyNumberFormat="1" applyFont="1" applyFill="1" applyBorder="1" applyAlignment="1" applyProtection="1">
      <alignment horizontal="center" vertical="center" wrapText="1" readingOrder="1"/>
      <protection locked="0"/>
    </xf>
    <xf numFmtId="39" fontId="10" fillId="0" borderId="33"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10" fontId="10" fillId="7" borderId="28" xfId="2" applyNumberFormat="1" applyFont="1" applyFill="1" applyBorder="1" applyAlignment="1" applyProtection="1">
      <alignment horizontal="center" vertical="center" wrapText="1" readingOrder="1"/>
    </xf>
    <xf numFmtId="10" fontId="10" fillId="7" borderId="29" xfId="2" applyNumberFormat="1" applyFont="1" applyFill="1" applyBorder="1" applyAlignment="1" applyProtection="1">
      <alignment horizontal="center" vertical="center" wrapText="1" readingOrder="1"/>
    </xf>
    <xf numFmtId="0" fontId="13" fillId="8"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0" fontId="9" fillId="6" borderId="22" xfId="0" applyFont="1" applyFill="1" applyBorder="1" applyAlignment="1">
      <alignment horizontal="left" vertical="center" wrapText="1"/>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49" fontId="19" fillId="0" borderId="21" xfId="0" quotePrefix="1" applyNumberFormat="1" applyFont="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167" fontId="15" fillId="0" borderId="28" xfId="0" applyNumberFormat="1" applyFont="1" applyFill="1" applyBorder="1" applyAlignment="1" applyProtection="1">
      <alignment horizontal="center" vertical="center" wrapText="1" readingOrder="1"/>
      <protection locked="0"/>
    </xf>
    <xf numFmtId="166" fontId="15" fillId="0" borderId="28" xfId="0" applyNumberFormat="1" applyFont="1" applyFill="1" applyBorder="1" applyAlignment="1" applyProtection="1">
      <alignment horizontal="center" vertical="center" wrapText="1"/>
      <protection locked="0"/>
    </xf>
    <xf numFmtId="10" fontId="15" fillId="0" borderId="28" xfId="2" applyNumberFormat="1" applyFont="1" applyFill="1" applyBorder="1" applyAlignment="1" applyProtection="1">
      <alignment horizontal="center" vertical="center" wrapText="1" readingOrder="1"/>
      <protection locked="0"/>
    </xf>
    <xf numFmtId="168" fontId="15" fillId="0" borderId="25" xfId="0" applyNumberFormat="1" applyFont="1" applyFill="1" applyBorder="1" applyAlignment="1" applyProtection="1">
      <alignment horizontal="center" vertical="center" wrapText="1" readingOrder="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66675</xdr:rowOff>
    </xdr:from>
    <xdr:ext cx="1367789" cy="741822"/>
    <xdr:pic>
      <xdr:nvPicPr>
        <xdr:cNvPr id="2" name="Imagen 1">
          <a:extLst>
            <a:ext uri="{FF2B5EF4-FFF2-40B4-BE49-F238E27FC236}">
              <a16:creationId xmlns:a16="http://schemas.microsoft.com/office/drawing/2014/main" xmlns=""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66675"/>
          <a:ext cx="1367789" cy="74182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3" name="Tabla1324" displayName="Tabla1324" ref="A28:J29"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+Tabla1324[[#This Row],[Física 
(E)]]/Tabla1324[[#This Row],[Física
(C)]]</calculatedColumnFormula>
    </tableColumn>
    <tableColumn id="8" name="Financiero _x000a_(%) _x000a_H=F/D" dataDxfId="0">
      <calculatedColumnFormula>+Tabla1324[[#This Row],[Financiera 
 (F)]]/Tabla1324[[#This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tabSelected="1" view="pageBreakPreview" topLeftCell="A19" zoomScaleNormal="100" zoomScaleSheetLayoutView="100" workbookViewId="0">
      <selection activeCell="O12" sqref="O12"/>
    </sheetView>
  </sheetViews>
  <sheetFormatPr baseColWidth="10" defaultColWidth="11.5703125" defaultRowHeight="15" x14ac:dyDescent="0.25"/>
  <cols>
    <col min="1" max="1" width="23" style="6" customWidth="1"/>
    <col min="2" max="10" width="12.7109375" style="6" customWidth="1"/>
    <col min="23" max="23" width="11.42578125" customWidth="1"/>
  </cols>
  <sheetData>
    <row r="1" spans="1:19" ht="21.75" thickBot="1" x14ac:dyDescent="0.3">
      <c r="A1" s="12"/>
      <c r="B1" s="62" t="s">
        <v>50</v>
      </c>
      <c r="C1" s="63"/>
      <c r="D1" s="63"/>
      <c r="E1" s="63"/>
      <c r="F1" s="63"/>
      <c r="G1" s="63"/>
      <c r="H1" s="63"/>
      <c r="I1" s="63"/>
      <c r="J1" s="64"/>
    </row>
    <row r="2" spans="1:19" ht="21.75" thickBot="1" x14ac:dyDescent="0.3">
      <c r="A2" s="13"/>
      <c r="B2" s="65" t="s">
        <v>0</v>
      </c>
      <c r="C2" s="66"/>
      <c r="D2" s="65" t="s">
        <v>1</v>
      </c>
      <c r="E2" s="66"/>
      <c r="F2" s="66"/>
      <c r="G2" s="66"/>
      <c r="H2" s="67"/>
      <c r="I2" s="1" t="s">
        <v>2</v>
      </c>
      <c r="J2" s="2" t="s">
        <v>3</v>
      </c>
    </row>
    <row r="3" spans="1:19" ht="21.75" thickBot="1" x14ac:dyDescent="0.3">
      <c r="A3" s="14"/>
      <c r="B3" s="68" t="s">
        <v>61</v>
      </c>
      <c r="C3" s="69"/>
      <c r="D3" s="68" t="s">
        <v>60</v>
      </c>
      <c r="E3" s="69"/>
      <c r="F3" s="69"/>
      <c r="G3" s="69"/>
      <c r="H3" s="70"/>
      <c r="I3" s="3">
        <v>45211</v>
      </c>
      <c r="J3" s="4">
        <v>0</v>
      </c>
    </row>
    <row r="4" spans="1:19" x14ac:dyDescent="0.25">
      <c r="A4" s="71"/>
      <c r="B4" s="72"/>
      <c r="C4" s="72"/>
      <c r="D4" s="73"/>
      <c r="E4" s="73"/>
      <c r="F4" s="73"/>
      <c r="G4" s="73"/>
      <c r="H4" s="73"/>
      <c r="I4" s="72"/>
      <c r="J4" s="74"/>
    </row>
    <row r="5" spans="1:19" ht="3" customHeight="1" x14ac:dyDescent="0.25">
      <c r="A5" s="75"/>
      <c r="B5" s="76"/>
      <c r="C5" s="76"/>
      <c r="D5" s="76"/>
      <c r="E5" s="76"/>
      <c r="F5" s="76"/>
      <c r="G5" s="76"/>
      <c r="H5" s="76"/>
      <c r="I5" s="76"/>
      <c r="J5" s="77"/>
    </row>
    <row r="6" spans="1:19" ht="15.75" x14ac:dyDescent="0.25">
      <c r="A6" s="31" t="s">
        <v>4</v>
      </c>
      <c r="B6" s="32"/>
      <c r="C6" s="32"/>
      <c r="D6" s="32"/>
      <c r="E6" s="32"/>
      <c r="F6" s="32"/>
      <c r="G6" s="32"/>
      <c r="H6" s="32"/>
      <c r="I6" s="32"/>
      <c r="J6" s="33"/>
    </row>
    <row r="7" spans="1:19" ht="15.75" x14ac:dyDescent="0.25">
      <c r="A7" s="40" t="s">
        <v>5</v>
      </c>
      <c r="B7" s="41"/>
      <c r="C7" s="41"/>
      <c r="D7" s="41"/>
      <c r="E7" s="41"/>
      <c r="F7" s="41"/>
      <c r="G7" s="41"/>
      <c r="H7" s="41"/>
      <c r="I7" s="41"/>
      <c r="J7" s="42"/>
    </row>
    <row r="8" spans="1:19" ht="26.25" customHeight="1" x14ac:dyDescent="0.25">
      <c r="A8" s="22" t="s">
        <v>6</v>
      </c>
      <c r="B8" s="59" t="s">
        <v>45</v>
      </c>
      <c r="C8" s="60"/>
      <c r="D8" s="60"/>
      <c r="E8" s="60"/>
      <c r="F8" s="60"/>
      <c r="G8" s="60"/>
      <c r="H8" s="60"/>
      <c r="I8" s="60"/>
      <c r="J8" s="61"/>
    </row>
    <row r="9" spans="1:19" ht="26.25" customHeight="1" x14ac:dyDescent="0.25">
      <c r="A9" s="22" t="s">
        <v>33</v>
      </c>
      <c r="B9" s="59" t="s">
        <v>46</v>
      </c>
      <c r="C9" s="60"/>
      <c r="D9" s="60"/>
      <c r="E9" s="60"/>
      <c r="F9" s="60"/>
      <c r="G9" s="60"/>
      <c r="H9" s="60"/>
      <c r="I9" s="60"/>
      <c r="J9" s="61"/>
    </row>
    <row r="10" spans="1:19" ht="29.25" customHeight="1" x14ac:dyDescent="0.25">
      <c r="A10" s="22" t="s">
        <v>34</v>
      </c>
      <c r="B10" s="59" t="s">
        <v>47</v>
      </c>
      <c r="C10" s="60"/>
      <c r="D10" s="60"/>
      <c r="E10" s="60"/>
      <c r="F10" s="60"/>
      <c r="G10" s="60"/>
      <c r="H10" s="60"/>
      <c r="I10" s="60"/>
      <c r="J10" s="61"/>
    </row>
    <row r="11" spans="1:19" ht="41.25" customHeight="1" x14ac:dyDescent="0.25">
      <c r="A11" s="22" t="s">
        <v>7</v>
      </c>
      <c r="B11" s="29" t="s">
        <v>57</v>
      </c>
      <c r="C11" s="29"/>
      <c r="D11" s="29"/>
      <c r="E11" s="29"/>
      <c r="F11" s="29"/>
      <c r="G11" s="29"/>
      <c r="H11" s="29"/>
      <c r="I11" s="29"/>
      <c r="J11" s="29"/>
    </row>
    <row r="12" spans="1:19" ht="52.5" customHeight="1" x14ac:dyDescent="0.25">
      <c r="A12" s="22" t="s">
        <v>8</v>
      </c>
      <c r="B12" s="29" t="s">
        <v>58</v>
      </c>
      <c r="C12" s="29"/>
      <c r="D12" s="29"/>
      <c r="E12" s="29"/>
      <c r="F12" s="29"/>
      <c r="G12" s="29"/>
      <c r="H12" s="29"/>
      <c r="I12" s="29"/>
      <c r="J12" s="29"/>
    </row>
    <row r="13" spans="1:19" ht="15.75" x14ac:dyDescent="0.25">
      <c r="A13" s="31" t="s">
        <v>9</v>
      </c>
      <c r="B13" s="32"/>
      <c r="C13" s="32"/>
      <c r="D13" s="32"/>
      <c r="E13" s="32"/>
      <c r="F13" s="32"/>
      <c r="G13" s="32"/>
      <c r="H13" s="32"/>
      <c r="I13" s="32"/>
      <c r="J13" s="33"/>
    </row>
    <row r="14" spans="1:19" ht="31.5" customHeight="1" x14ac:dyDescent="0.25">
      <c r="A14" s="22" t="s">
        <v>10</v>
      </c>
      <c r="B14" s="15">
        <v>3</v>
      </c>
      <c r="C14" s="58" t="s">
        <v>55</v>
      </c>
      <c r="D14" s="58"/>
      <c r="E14" s="58"/>
      <c r="F14" s="58"/>
      <c r="G14" s="58"/>
      <c r="H14" s="58"/>
      <c r="I14" s="58"/>
      <c r="J14" s="58"/>
      <c r="K14" s="21"/>
      <c r="L14" s="21"/>
      <c r="M14" s="21"/>
      <c r="N14" s="21"/>
      <c r="O14" s="21"/>
      <c r="P14" s="21"/>
      <c r="Q14" s="21"/>
      <c r="R14" s="21"/>
      <c r="S14" s="21"/>
    </row>
    <row r="15" spans="1:19" ht="33" customHeight="1" x14ac:dyDescent="0.25">
      <c r="A15" s="22" t="s">
        <v>11</v>
      </c>
      <c r="B15" s="7">
        <v>3.3</v>
      </c>
      <c r="C15" s="58" t="str">
        <f>IFERROR(VLOOKUP(B15,'[1]Validacion datos'!A8:B26,2,FALSE),"")</f>
        <v>Competitividad e innovavión en un ambiente favorable a la cooperación y la responsabilidad social</v>
      </c>
      <c r="D15" s="58"/>
      <c r="E15" s="58"/>
      <c r="F15" s="58"/>
      <c r="G15" s="58"/>
      <c r="H15" s="58"/>
      <c r="I15" s="58"/>
      <c r="J15" s="58"/>
    </row>
    <row r="16" spans="1:19" ht="52.5" customHeight="1" x14ac:dyDescent="0.25">
      <c r="A16" s="22" t="s">
        <v>12</v>
      </c>
      <c r="B16" s="17" t="s">
        <v>48</v>
      </c>
      <c r="C16" s="58"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58"/>
      <c r="E16" s="58"/>
      <c r="F16" s="58"/>
      <c r="G16" s="58"/>
      <c r="H16" s="58"/>
      <c r="I16" s="58"/>
      <c r="J16" s="58"/>
    </row>
    <row r="17" spans="1:10" ht="15.75" x14ac:dyDescent="0.25">
      <c r="A17" s="31" t="s">
        <v>13</v>
      </c>
      <c r="B17" s="32"/>
      <c r="C17" s="32"/>
      <c r="D17" s="32"/>
      <c r="E17" s="32"/>
      <c r="F17" s="32"/>
      <c r="G17" s="32"/>
      <c r="H17" s="32"/>
      <c r="I17" s="32"/>
      <c r="J17" s="33"/>
    </row>
    <row r="18" spans="1:10" ht="29.25" customHeight="1" x14ac:dyDescent="0.25">
      <c r="A18" s="22" t="s">
        <v>14</v>
      </c>
      <c r="B18" s="29" t="s">
        <v>56</v>
      </c>
      <c r="C18" s="29"/>
      <c r="D18" s="29"/>
      <c r="E18" s="29"/>
      <c r="F18" s="29"/>
      <c r="G18" s="29"/>
      <c r="H18" s="29"/>
      <c r="I18" s="29"/>
      <c r="J18" s="29"/>
    </row>
    <row r="19" spans="1:10" ht="69" customHeight="1" x14ac:dyDescent="0.25">
      <c r="A19" s="23" t="s">
        <v>15</v>
      </c>
      <c r="B19" s="29" t="s">
        <v>63</v>
      </c>
      <c r="C19" s="29"/>
      <c r="D19" s="29"/>
      <c r="E19" s="29"/>
      <c r="F19" s="29"/>
      <c r="G19" s="29"/>
      <c r="H19" s="29"/>
      <c r="I19" s="29"/>
      <c r="J19" s="29"/>
    </row>
    <row r="20" spans="1:10" ht="54" customHeight="1" x14ac:dyDescent="0.25">
      <c r="A20" s="23" t="s">
        <v>16</v>
      </c>
      <c r="B20" s="29" t="s">
        <v>62</v>
      </c>
      <c r="C20" s="29"/>
      <c r="D20" s="29"/>
      <c r="E20" s="29"/>
      <c r="F20" s="29"/>
      <c r="G20" s="29"/>
      <c r="H20" s="29"/>
      <c r="I20" s="29"/>
      <c r="J20" s="29"/>
    </row>
    <row r="21" spans="1:10" ht="65.25" customHeight="1" x14ac:dyDescent="0.25">
      <c r="A21" s="23" t="s">
        <v>35</v>
      </c>
      <c r="B21" s="29" t="s">
        <v>64</v>
      </c>
      <c r="C21" s="29"/>
      <c r="D21" s="29"/>
      <c r="E21" s="29"/>
      <c r="F21" s="29"/>
      <c r="G21" s="29"/>
      <c r="H21" s="29"/>
      <c r="I21" s="29"/>
      <c r="J21" s="29"/>
    </row>
    <row r="22" spans="1:10" ht="15.75" x14ac:dyDescent="0.25">
      <c r="A22" s="31" t="s">
        <v>17</v>
      </c>
      <c r="B22" s="32"/>
      <c r="C22" s="32"/>
      <c r="D22" s="32"/>
      <c r="E22" s="32"/>
      <c r="F22" s="32"/>
      <c r="G22" s="32"/>
      <c r="H22" s="32"/>
      <c r="I22" s="32"/>
      <c r="J22" s="33"/>
    </row>
    <row r="23" spans="1:10" ht="15.75" x14ac:dyDescent="0.25">
      <c r="A23" s="40" t="s">
        <v>18</v>
      </c>
      <c r="B23" s="41"/>
      <c r="C23" s="41"/>
      <c r="D23" s="41"/>
      <c r="E23" s="41"/>
      <c r="F23" s="41"/>
      <c r="G23" s="41"/>
      <c r="H23" s="41"/>
      <c r="I23" s="41"/>
      <c r="J23" s="42"/>
    </row>
    <row r="24" spans="1:10" ht="15" customHeight="1" x14ac:dyDescent="0.25">
      <c r="A24" s="43" t="s">
        <v>19</v>
      </c>
      <c r="B24" s="44"/>
      <c r="C24" s="45" t="s">
        <v>20</v>
      </c>
      <c r="D24" s="46"/>
      <c r="E24" s="46"/>
      <c r="F24" s="46" t="s">
        <v>21</v>
      </c>
      <c r="G24" s="46"/>
      <c r="H24" s="44"/>
      <c r="I24" s="45" t="s">
        <v>22</v>
      </c>
      <c r="J24" s="47"/>
    </row>
    <row r="25" spans="1:10" ht="23.25" customHeight="1" x14ac:dyDescent="0.25">
      <c r="A25" s="48">
        <v>1470000000</v>
      </c>
      <c r="B25" s="49"/>
      <c r="C25" s="50">
        <v>1508500000</v>
      </c>
      <c r="D25" s="51"/>
      <c r="E25" s="52"/>
      <c r="F25" s="50">
        <v>1181978409.05</v>
      </c>
      <c r="G25" s="51"/>
      <c r="H25" s="52"/>
      <c r="I25" s="53">
        <f>+F25/C25</f>
        <v>0.78354551478289691</v>
      </c>
      <c r="J25" s="54"/>
    </row>
    <row r="26" spans="1:10" ht="15.75" x14ac:dyDescent="0.25">
      <c r="A26" s="40" t="s">
        <v>51</v>
      </c>
      <c r="B26" s="41"/>
      <c r="C26" s="41"/>
      <c r="D26" s="41"/>
      <c r="E26" s="41"/>
      <c r="F26" s="41"/>
      <c r="G26" s="41"/>
      <c r="H26" s="41"/>
      <c r="I26" s="41"/>
      <c r="J26" s="42"/>
    </row>
    <row r="27" spans="1:10" ht="15" customHeight="1" x14ac:dyDescent="0.25">
      <c r="A27" s="5"/>
      <c r="B27"/>
      <c r="C27" s="55" t="s">
        <v>52</v>
      </c>
      <c r="D27" s="56"/>
      <c r="E27" s="55" t="s">
        <v>53</v>
      </c>
      <c r="F27" s="56"/>
      <c r="G27" s="55" t="s">
        <v>54</v>
      </c>
      <c r="H27" s="55"/>
      <c r="I27" s="55" t="s">
        <v>23</v>
      </c>
      <c r="J27" s="57"/>
    </row>
    <row r="28" spans="1:10" ht="38.25" x14ac:dyDescent="0.25">
      <c r="A28" s="8" t="s">
        <v>24</v>
      </c>
      <c r="B28" s="9" t="s">
        <v>25</v>
      </c>
      <c r="C28" s="9" t="s">
        <v>36</v>
      </c>
      <c r="D28" s="9" t="s">
        <v>37</v>
      </c>
      <c r="E28" s="9" t="s">
        <v>39</v>
      </c>
      <c r="F28" s="9" t="s">
        <v>40</v>
      </c>
      <c r="G28" s="9" t="s">
        <v>41</v>
      </c>
      <c r="H28" s="9" t="s">
        <v>42</v>
      </c>
      <c r="I28" s="9" t="s">
        <v>43</v>
      </c>
      <c r="J28" s="10" t="s">
        <v>44</v>
      </c>
    </row>
    <row r="29" spans="1:10" s="20" customFormat="1" ht="24" x14ac:dyDescent="0.25">
      <c r="A29" s="18">
        <v>6354</v>
      </c>
      <c r="B29" s="19" t="s">
        <v>49</v>
      </c>
      <c r="C29" s="11">
        <v>310000</v>
      </c>
      <c r="D29" s="78">
        <v>775000000</v>
      </c>
      <c r="E29" s="79">
        <v>80000</v>
      </c>
      <c r="F29" s="78">
        <v>200000000</v>
      </c>
      <c r="G29" s="79">
        <v>63468</v>
      </c>
      <c r="H29" s="78">
        <v>419074178.52999997</v>
      </c>
      <c r="I29" s="80">
        <f>+Tabla1324[[#This Row],[Física 
(E)]]/Tabla1324[[#This Row],[Física
(C)]]</f>
        <v>0.79335</v>
      </c>
      <c r="J29" s="81">
        <f>+Tabla1324[[#This Row],[Financiera 
 (F)]]/Tabla1324[[#This Row],[Financiera
(D)]]</f>
        <v>2.0953708926499997</v>
      </c>
    </row>
    <row r="30" spans="1:10" ht="15.75" x14ac:dyDescent="0.25">
      <c r="A30" s="40" t="s">
        <v>26</v>
      </c>
      <c r="B30" s="41"/>
      <c r="C30" s="41"/>
      <c r="D30" s="41"/>
      <c r="E30" s="41"/>
      <c r="F30" s="41"/>
      <c r="G30" s="41"/>
      <c r="H30" s="41"/>
      <c r="I30" s="41"/>
      <c r="J30" s="42"/>
    </row>
    <row r="31" spans="1:10" ht="28.5" customHeight="1" x14ac:dyDescent="0.25">
      <c r="A31" s="24" t="s">
        <v>27</v>
      </c>
      <c r="B31" s="29">
        <v>6354</v>
      </c>
      <c r="C31" s="29"/>
      <c r="D31" s="29"/>
      <c r="E31" s="29"/>
      <c r="F31" s="29"/>
      <c r="G31" s="29"/>
      <c r="H31" s="29"/>
      <c r="I31" s="29"/>
      <c r="J31" s="29"/>
    </row>
    <row r="32" spans="1:10" ht="54.75" customHeight="1" x14ac:dyDescent="0.25">
      <c r="A32" s="24" t="s">
        <v>28</v>
      </c>
      <c r="B32" s="29" t="s">
        <v>59</v>
      </c>
      <c r="C32" s="29"/>
      <c r="D32" s="29"/>
      <c r="E32" s="29"/>
      <c r="F32" s="29"/>
      <c r="G32" s="29"/>
      <c r="H32" s="29"/>
      <c r="I32" s="29"/>
      <c r="J32" s="29"/>
    </row>
    <row r="33" spans="1:10" ht="54.75" customHeight="1" x14ac:dyDescent="0.25">
      <c r="A33" s="24" t="s">
        <v>29</v>
      </c>
      <c r="B33" s="29" t="s">
        <v>65</v>
      </c>
      <c r="C33" s="29"/>
      <c r="D33" s="29"/>
      <c r="E33" s="29"/>
      <c r="F33" s="29"/>
      <c r="G33" s="29"/>
      <c r="H33" s="29"/>
      <c r="I33" s="29"/>
      <c r="J33" s="29"/>
    </row>
    <row r="34" spans="1:10" ht="91.5" customHeight="1" x14ac:dyDescent="0.25">
      <c r="A34" s="37" t="s">
        <v>30</v>
      </c>
      <c r="B34" s="30" t="s">
        <v>68</v>
      </c>
      <c r="C34" s="30"/>
      <c r="D34" s="30"/>
      <c r="E34" s="30"/>
      <c r="F34" s="30"/>
      <c r="G34" s="30"/>
      <c r="H34" s="30"/>
      <c r="I34" s="30"/>
      <c r="J34" s="30"/>
    </row>
    <row r="35" spans="1:10" ht="39" customHeight="1" x14ac:dyDescent="0.25">
      <c r="A35" s="38"/>
      <c r="B35" s="39" t="s">
        <v>67</v>
      </c>
      <c r="C35" s="39"/>
      <c r="D35" s="39"/>
      <c r="E35" s="39"/>
      <c r="F35" s="39"/>
      <c r="G35" s="39"/>
      <c r="H35" s="39"/>
      <c r="I35" s="39"/>
      <c r="J35" s="39"/>
    </row>
    <row r="36" spans="1:10" ht="15.75" x14ac:dyDescent="0.25">
      <c r="A36" s="31" t="s">
        <v>31</v>
      </c>
      <c r="B36" s="32"/>
      <c r="C36" s="32"/>
      <c r="D36" s="32"/>
      <c r="E36" s="32"/>
      <c r="F36" s="32"/>
      <c r="G36" s="32"/>
      <c r="H36" s="32"/>
      <c r="I36" s="32"/>
      <c r="J36" s="33"/>
    </row>
    <row r="37" spans="1:10" ht="15.75" x14ac:dyDescent="0.25">
      <c r="A37" s="34" t="s">
        <v>32</v>
      </c>
      <c r="B37" s="35"/>
      <c r="C37" s="35"/>
      <c r="D37" s="35"/>
      <c r="E37" s="35"/>
      <c r="F37" s="35"/>
      <c r="G37" s="35"/>
      <c r="H37" s="35"/>
      <c r="I37" s="35"/>
      <c r="J37" s="36"/>
    </row>
    <row r="38" spans="1:10" ht="30" customHeight="1" x14ac:dyDescent="0.25">
      <c r="A38" s="25" t="s">
        <v>66</v>
      </c>
      <c r="B38" s="26"/>
      <c r="C38" s="26"/>
      <c r="D38" s="26"/>
      <c r="E38" s="26"/>
      <c r="F38" s="26"/>
      <c r="G38" s="26"/>
      <c r="H38" s="26"/>
      <c r="I38" s="26"/>
      <c r="J38" s="27"/>
    </row>
    <row r="39" spans="1:10" ht="11.25" customHeight="1" x14ac:dyDescent="0.25">
      <c r="A39" s="16"/>
      <c r="B39" s="16"/>
      <c r="C39" s="16"/>
      <c r="D39" s="16"/>
      <c r="E39" s="16"/>
      <c r="F39" s="16"/>
      <c r="G39" s="16"/>
      <c r="H39" s="16"/>
      <c r="I39" s="16"/>
      <c r="J39" s="16"/>
    </row>
    <row r="40" spans="1:10" ht="30.75" customHeight="1" x14ac:dyDescent="0.25">
      <c r="A40" s="28" t="s">
        <v>38</v>
      </c>
      <c r="B40" s="28"/>
      <c r="C40" s="28"/>
      <c r="D40" s="28"/>
      <c r="E40" s="28"/>
      <c r="F40" s="28"/>
      <c r="G40" s="28"/>
      <c r="H40" s="28"/>
      <c r="I40" s="28"/>
      <c r="J40" s="28"/>
    </row>
  </sheetData>
  <mergeCells count="49">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40:J40"/>
    <mergeCell ref="B31:J31"/>
    <mergeCell ref="B32:J32"/>
    <mergeCell ref="B33:J33"/>
    <mergeCell ref="B34:J34"/>
    <mergeCell ref="A36:J36"/>
    <mergeCell ref="A37:J37"/>
    <mergeCell ref="A34:A35"/>
    <mergeCell ref="B35:J35"/>
  </mergeCells>
  <dataValidations xWindow="589" yWindow="624"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F28 E29:F29 D28:D29"/>
    <dataValidation allowBlank="1" showInputMessage="1" showErrorMessage="1" prompt="Meta anual del indicador" sqref="E28 C28:C29"/>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8:A39 B39:J39"/>
    <dataValidation allowBlank="1" showInputMessage="1" showErrorMessage="1" prompt="De existir desvío, explicar razones." sqref="B34:B35 C34:J34"/>
    <dataValidation allowBlank="1" showInputMessage="1" showErrorMessage="1" prompt="1. Describir lo plasmado en el presupuesto_x000a_2. Describir lo alcanzado en términos financieros y de producción " sqref="B33:J33"/>
    <dataValidation allowBlank="1" showInputMessage="1" showErrorMessage="1" prompt="¿En qué consiste el producto? su objetivo" sqref="B32:J32"/>
    <dataValidation allowBlank="1" showInputMessage="1" showErrorMessage="1" prompt="Nombre del producto" sqref="B31:J31"/>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rintOptions horizontalCentered="1"/>
  <pageMargins left="0.51181102362204722" right="0.59055118110236227" top="0.39370078740157483" bottom="0.59055118110236227" header="0.39370078740157483" footer="0.19685039370078741"/>
  <pageSetup scale="59" fitToWidth="0" orientation="portrait" r:id="rId1"/>
  <rowBreaks count="1" manualBreakCount="1">
    <brk id="25" max="16383" man="1"/>
  </rowBreaks>
  <drawing r:id="rId2"/>
  <tableParts count="1">
    <tablePart r:id="rId3"/>
  </tableParts>
</worksheet>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3er. Trimestre 2023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Teresita de Jesus Cabral Reyes</cp:lastModifiedBy>
  <cp:lastPrinted>2023-10-12T19:59:29Z</cp:lastPrinted>
  <dcterms:created xsi:type="dcterms:W3CDTF">2021-03-22T15:50:10Z</dcterms:created>
  <dcterms:modified xsi:type="dcterms:W3CDTF">2023-11-20T19:40:07Z</dcterms:modified>
</cp:coreProperties>
</file>