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DA0AC391-C876-4398-BC9A-984E47A57C68}"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4" i="1"/>
  <c r="J28" i="1"/>
  <c r="I28" i="1"/>
  <c r="I24" i="1"/>
</calcChain>
</file>

<file path=xl/sharedStrings.xml><?xml version="1.0" encoding="utf-8"?>
<sst xmlns="http://schemas.openxmlformats.org/spreadsheetml/2006/main" count="68" uniqueCount="68">
  <si>
    <t>Informe de Evaluación Trimestral de las Metas Físicas-Financieras</t>
  </si>
  <si>
    <t>Código</t>
  </si>
  <si>
    <t>Documento Relacionado</t>
  </si>
  <si>
    <t>Fecha Versión</t>
  </si>
  <si>
    <t>Versión</t>
  </si>
  <si>
    <t>FO-FP-02</t>
  </si>
  <si>
    <t>Lineamientos para la Ejecución Presupuestaria 2023 del Gobierno General Nacional</t>
  </si>
  <si>
    <t>I -Información Instituciónal</t>
  </si>
  <si>
    <t>I.I - Completar los datos requeridos sobre la institución</t>
  </si>
  <si>
    <t>Capítulo</t>
  </si>
  <si>
    <t>0211-MINISTERIO DE OBRAS PUBLICAS Y COMUNICACIONES</t>
  </si>
  <si>
    <t>Subcapítulo</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</si>
  <si>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</si>
  <si>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</si>
  <si>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</si>
  <si>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</si>
  <si>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</si>
  <si>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</si>
  <si>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</si>
  <si>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</si>
  <si>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</si>
  <si>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Economía Sostenible, Integradora y Competitiva.</t>
  </si>
  <si>
    <t>Objetivo general:</t>
  </si>
  <si>
    <t>Objetivo(s) específico(s):</t>
  </si>
  <si>
    <t>3.3.6</t>
  </si>
  <si>
    <t>III. Información del Programa</t>
  </si>
  <si>
    <t>Nombre:</t>
  </si>
  <si>
    <t>12-Mantenimiento, Seguridad y Asistencia Vial</t>
  </si>
  <si>
    <t>Descripción:</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</si>
  <si>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</si>
  <si>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r>
      <t>Beneficiarios:</t>
    </r>
    <r>
      <rPr>
        <sz val="12"/>
        <color rgb="FF000000"/>
        <rFont val="Century Gothic"/>
        <family val="2"/>
      </rPr>
      <t xml:space="preserve"> </t>
    </r>
  </si>
  <si>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</si>
  <si>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</si>
  <si>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</si>
  <si>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</si>
  <si>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</si>
  <si>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</si>
  <si>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</si>
  <si>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</si>
  <si>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</si>
  <si>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</si>
  <si>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</si>
  <si>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</si>
  <si>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</si>
  <si>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</si>
  <si>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</si>
  <si>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</si>
  <si>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</si>
  <si>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</si>
  <si>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</si>
  <si>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</si>
  <si>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</si>
  <si>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</si>
  <si>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</si>
  <si>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Número de Asistencia</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</si>
  <si>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</si>
  <si>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</si>
  <si>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</si>
  <si>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</si>
  <si>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</si>
  <si>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El producto #6354 del Programa 12, registra un total de 256,788 asistencias viales a los usuarios hasta el 30 de diciembre del año 2023, siendo proporcionadas en el cuarto trimestre, un total de 64,985 asistencias.</t>
  </si>
  <si>
    <t>Causas y justificación del desvío:</t>
  </si>
  <si>
    <r>
      <rPr>
        <b/>
        <sz val="11"/>
        <color theme="1"/>
        <rFont val="Calibri"/>
        <family val="2"/>
        <scheme val="minor"/>
      </rPr>
      <t>Desviaciones en las metas física</t>
    </r>
    <r>
      <rPr>
        <sz val="11"/>
        <color theme="1"/>
        <rFont val="Calibri"/>
        <family val="2"/>
        <scheme val="minor"/>
      </rPr>
      <t>s: disminución</t>
    </r>
    <r>
      <rPr>
        <i/>
        <sz val="11"/>
        <color theme="1"/>
        <rFont val="Calibri"/>
        <family val="2"/>
        <scheme val="minor"/>
      </rPr>
      <t xml:space="preserve"> en un 18.77% de la cantidad de asistencias efectuadas durante el cuarto trimestre del año 2023, con respecto a lo programdo, lo que se refleja en una oferta menor de los servicios proporcionados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incremento en un 216.48% de la ejecución presupuestaria en el cuarto trimestre del año 2023  con respecto a lo programado en el producto #6354 para el citado trimestre, causado por las alzas presentadas en los costos de los insumos operativos del producto.</t>
    </r>
  </si>
  <si>
    <r>
      <t xml:space="preserve">VI. </t>
    </r>
    <r>
      <rPr>
        <b/>
        <sz val="11"/>
        <color theme="0"/>
        <rFont val="Century Gothic"/>
        <family val="2"/>
      </rPr>
      <t>Oportunidades de Mejora</t>
    </r>
  </si>
  <si>
    <t xml:space="preserve">VI. I - De acuerdo a los eventos presentados durante la ejecución del producto, ¿qué aspecto puede mejorarse? </t>
  </si>
  <si>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</si>
  <si>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</si>
  <si>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Durante el trimestre octubre-diciembre del 2023, el MOPC ha proporcionado 64,985 asistencias viales, ofrecidas a usuarios de los principales corredores viales urbanos e interurbanos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</si>
</sst>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sz val="10"/>
      <name val="Calibri"/>
      <family val="2"/>
    </font>
    <font>
      <sz val="12"/>
      <color rgb="FF000000"/>
      <name val="Century Gothic"/>
      <family val="2"/>
    </font>
    <font>
      <b/>
      <sz val="11"/>
      <color theme="0"/>
      <name val="Century Gothic"/>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6" xfId="0" applyFont="1" applyBorder="1" applyAlignment="1">
      <alignment vertical="center"/>
    </xf>
    <xf numFmtId="0" fontId="12" fillId="7" borderId="17" xfId="0" applyFont="1" applyFill="1" applyBorder="1" applyAlignment="1">
      <alignment horizontal="center" vertical="center" wrapText="1"/>
    </xf>
    <xf numFmtId="0" fontId="12" fillId="7" borderId="17" xfId="0" applyFont="1" applyFill="1" applyBorder="1" applyAlignment="1">
      <alignment horizontal="center" vertical="center"/>
    </xf>
    <xf numFmtId="0" fontId="12" fillId="7" borderId="17" xfId="0" applyFont="1" applyFill="1" applyBorder="1" applyAlignment="1" applyProtection="1">
      <alignment horizontal="center" vertical="center" wrapText="1"/>
      <protection locked="0"/>
    </xf>
    <xf numFmtId="0" fontId="9" fillId="0" borderId="16" xfId="0" applyFont="1" applyBorder="1" applyAlignment="1">
      <alignment vertical="center" wrapText="1"/>
    </xf>
    <xf numFmtId="0" fontId="0" fillId="0" borderId="14" xfId="0" applyBorder="1"/>
    <xf numFmtId="0" fontId="16" fillId="9" borderId="27" xfId="0" applyFont="1" applyFill="1" applyBorder="1" applyAlignment="1">
      <alignment horizontal="center" vertical="center" wrapText="1" readingOrder="1"/>
    </xf>
    <xf numFmtId="0" fontId="16" fillId="9" borderId="29" xfId="0" applyFont="1" applyFill="1" applyBorder="1" applyAlignment="1">
      <alignment horizontal="center" vertical="center" wrapText="1" readingOrder="1"/>
    </xf>
    <xf numFmtId="0" fontId="16" fillId="9" borderId="25" xfId="0" applyFont="1" applyFill="1" applyBorder="1" applyAlignment="1">
      <alignment horizontal="center" vertical="center" wrapText="1" readingOrder="1"/>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readingOrder="1"/>
      <protection locked="0"/>
    </xf>
    <xf numFmtId="167" fontId="17" fillId="0" borderId="31" xfId="0" applyNumberFormat="1" applyFont="1" applyBorder="1" applyAlignment="1" applyProtection="1">
      <alignment horizontal="center" vertical="center" wrapText="1" readingOrder="1"/>
      <protection locked="0"/>
    </xf>
    <xf numFmtId="166" fontId="17" fillId="0" borderId="31" xfId="0" applyNumberFormat="1" applyFont="1" applyBorder="1" applyAlignment="1" applyProtection="1">
      <alignment horizontal="center" vertical="center" wrapText="1"/>
      <protection locked="0"/>
    </xf>
    <xf numFmtId="10" fontId="17" fillId="0" borderId="31" xfId="2" applyNumberFormat="1" applyFont="1" applyFill="1" applyBorder="1" applyAlignment="1" applyProtection="1">
      <alignment horizontal="center" vertical="center" wrapText="1" readingOrder="1"/>
      <protection locked="0"/>
    </xf>
    <xf numFmtId="168" fontId="17" fillId="0" borderId="32" xfId="0" applyNumberFormat="1" applyFont="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7" fillId="5" borderId="14" xfId="0" applyFont="1" applyFill="1" applyBorder="1" applyAlignment="1">
      <alignment horizontal="left" vertical="center"/>
    </xf>
    <xf numFmtId="0" fontId="7" fillId="5" borderId="0" xfId="0" applyFont="1" applyFill="1" applyAlignment="1">
      <alignment horizontal="left" vertical="center"/>
    </xf>
    <xf numFmtId="0" fontId="7" fillId="5" borderId="15" xfId="0" applyFont="1" applyFill="1" applyBorder="1" applyAlignment="1">
      <alignment horizontal="left" vertical="center"/>
    </xf>
    <xf numFmtId="0" fontId="8" fillId="6" borderId="14"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5" xfId="0" applyFont="1" applyFill="1" applyBorder="1" applyAlignment="1">
      <alignment horizontal="left" vertical="center" wrapText="1"/>
    </xf>
    <xf numFmtId="0" fontId="11" fillId="0" borderId="17" xfId="0" applyFont="1" applyBorder="1" applyAlignment="1" applyProtection="1">
      <alignment horizontal="left" vertical="justify" wrapText="1"/>
      <protection locked="0"/>
    </xf>
    <xf numFmtId="0" fontId="11" fillId="0" borderId="18" xfId="0" applyFont="1" applyBorder="1" applyAlignment="1" applyProtection="1">
      <alignment horizontal="left" vertical="justify" wrapText="1"/>
      <protection locked="0"/>
    </xf>
    <xf numFmtId="0" fontId="11" fillId="0" borderId="19" xfId="0" applyFont="1" applyBorder="1" applyAlignment="1" applyProtection="1">
      <alignment horizontal="left" vertical="justify" wrapText="1"/>
      <protection locked="0"/>
    </xf>
    <xf numFmtId="0" fontId="18" fillId="0" borderId="0" xfId="0" applyFont="1" applyAlignment="1">
      <alignment horizontal="left" vertical="center" wrapText="1"/>
    </xf>
    <xf numFmtId="0" fontId="8" fillId="6" borderId="14" xfId="0" applyFont="1" applyFill="1" applyBorder="1" applyAlignment="1">
      <alignment horizontal="left" vertical="center"/>
    </xf>
    <xf numFmtId="0" fontId="8" fillId="6" borderId="0" xfId="0" applyFont="1" applyFill="1" applyAlignment="1">
      <alignment horizontal="left" vertical="center"/>
    </xf>
    <xf numFmtId="0" fontId="8" fillId="6" borderId="15" xfId="0" applyFont="1" applyFill="1" applyBorder="1" applyAlignment="1">
      <alignment horizontal="left" vertical="center"/>
    </xf>
    <xf numFmtId="0" fontId="11" fillId="0" borderId="16"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11" fillId="0" borderId="34" xfId="0" applyFont="1" applyBorder="1" applyAlignment="1" applyProtection="1">
      <alignment horizontal="left" vertical="justify"/>
      <protection locked="0"/>
    </xf>
    <xf numFmtId="0" fontId="11" fillId="0" borderId="35" xfId="0" applyFont="1" applyBorder="1" applyAlignment="1" applyProtection="1">
      <alignment horizontal="left" vertical="justify"/>
      <protection locked="0"/>
    </xf>
    <xf numFmtId="0" fontId="11" fillId="0" borderId="36" xfId="0" applyFont="1" applyBorder="1" applyAlignment="1" applyProtection="1">
      <alignment horizontal="left" vertical="justify"/>
      <protection locked="0"/>
    </xf>
    <xf numFmtId="0" fontId="11" fillId="0" borderId="38" xfId="0" applyFont="1" applyBorder="1" applyAlignment="1" applyProtection="1">
      <alignment horizontal="left" vertical="justify"/>
      <protection locked="0"/>
    </xf>
    <xf numFmtId="0" fontId="11" fillId="0" borderId="39" xfId="0" applyFont="1" applyBorder="1" applyAlignment="1" applyProtection="1">
      <alignment horizontal="left" vertical="justify"/>
      <protection locked="0"/>
    </xf>
    <xf numFmtId="0" fontId="11" fillId="0" borderId="40" xfId="0" applyFont="1" applyBorder="1" applyAlignment="1" applyProtection="1">
      <alignment horizontal="left" vertical="justify"/>
      <protection locked="0"/>
    </xf>
    <xf numFmtId="39" fontId="14" fillId="0" borderId="23" xfId="1" applyNumberFormat="1" applyFont="1" applyFill="1" applyBorder="1" applyAlignment="1" applyProtection="1">
      <alignment horizontal="center" vertical="center" wrapText="1" readingOrder="1"/>
      <protection locked="0"/>
    </xf>
    <xf numFmtId="39" fontId="14" fillId="0" borderId="24" xfId="1" applyNumberFormat="1" applyFont="1" applyFill="1" applyBorder="1" applyAlignment="1" applyProtection="1">
      <alignment horizontal="center" vertical="center" wrapText="1" readingOrder="1"/>
      <protection locked="0"/>
    </xf>
    <xf numFmtId="39" fontId="14" fillId="0" borderId="25" xfId="1" applyNumberFormat="1" applyFont="1" applyFill="1" applyBorder="1" applyAlignment="1" applyProtection="1">
      <alignment horizontal="center" vertical="center" wrapText="1" readingOrder="1"/>
      <protection locked="0"/>
    </xf>
    <xf numFmtId="39" fontId="14" fillId="0" borderId="26" xfId="1" applyNumberFormat="1" applyFont="1" applyFill="1" applyBorder="1" applyAlignment="1" applyProtection="1">
      <alignment horizontal="center" vertical="center" wrapText="1" readingOrder="1"/>
      <protection locked="0"/>
    </xf>
    <xf numFmtId="39" fontId="14" fillId="0" borderId="27" xfId="1" applyNumberFormat="1" applyFont="1" applyFill="1" applyBorder="1" applyAlignment="1" applyProtection="1">
      <alignment horizontal="center" vertical="center" wrapText="1" readingOrder="1"/>
      <protection locked="0"/>
    </xf>
    <xf numFmtId="10" fontId="14" fillId="8" borderId="24" xfId="2" applyNumberFormat="1" applyFont="1" applyFill="1" applyBorder="1" applyAlignment="1" applyProtection="1">
      <alignment horizontal="center" vertical="center" wrapText="1" readingOrder="1"/>
    </xf>
    <xf numFmtId="10" fontId="14" fillId="8" borderId="28" xfId="2" applyNumberFormat="1" applyFont="1" applyFill="1" applyBorder="1" applyAlignment="1" applyProtection="1">
      <alignment horizontal="center" vertical="center" wrapText="1" readingOrder="1"/>
    </xf>
    <xf numFmtId="0" fontId="15" fillId="9" borderId="24" xfId="0" applyFont="1" applyFill="1" applyBorder="1" applyAlignment="1">
      <alignment horizontal="center" vertical="center" wrapText="1" readingOrder="1"/>
    </xf>
    <xf numFmtId="0" fontId="14" fillId="7" borderId="24" xfId="0" applyFont="1" applyFill="1" applyBorder="1" applyAlignment="1">
      <alignment vertical="top" wrapText="1"/>
    </xf>
    <xf numFmtId="0" fontId="14" fillId="7" borderId="28" xfId="0" applyFont="1" applyFill="1" applyBorder="1" applyAlignment="1">
      <alignment vertical="top" wrapText="1"/>
    </xf>
    <xf numFmtId="0" fontId="13" fillId="7" borderId="20" xfId="0" applyFont="1" applyFill="1" applyBorder="1" applyAlignment="1">
      <alignment horizontal="center" vertical="center" wrapText="1" readingOrder="1"/>
    </xf>
    <xf numFmtId="0" fontId="13" fillId="7" borderId="21" xfId="0" applyFont="1" applyFill="1" applyBorder="1" applyAlignment="1">
      <alignment horizontal="center" vertical="center" wrapText="1" readingOrder="1"/>
    </xf>
    <xf numFmtId="0" fontId="13" fillId="7" borderId="16" xfId="0" applyFont="1" applyFill="1" applyBorder="1" applyAlignment="1">
      <alignment horizontal="center" vertical="center" wrapText="1" readingOrder="1"/>
    </xf>
    <xf numFmtId="0" fontId="13" fillId="7" borderId="22" xfId="0" applyFont="1" applyFill="1" applyBorder="1" applyAlignment="1">
      <alignment horizontal="center" vertical="center" wrapText="1" readingOrder="1"/>
    </xf>
    <xf numFmtId="0" fontId="12" fillId="7" borderId="16" xfId="0" applyFont="1" applyFill="1" applyBorder="1" applyAlignment="1">
      <alignment horizontal="left" vertical="center" wrapText="1"/>
    </xf>
    <xf numFmtId="49" fontId="10" fillId="0" borderId="17" xfId="0" quotePrefix="1" applyNumberFormat="1" applyFont="1" applyBorder="1" applyAlignment="1" applyProtection="1">
      <alignment horizontal="left" vertical="center" wrapText="1"/>
      <protection locked="0"/>
    </xf>
    <xf numFmtId="49" fontId="10" fillId="0" borderId="18" xfId="0" quotePrefix="1" applyNumberFormat="1" applyFont="1" applyBorder="1" applyAlignment="1" applyProtection="1">
      <alignment horizontal="left" vertical="center" wrapText="1"/>
      <protection locked="0"/>
    </xf>
    <xf numFmtId="49" fontId="10" fillId="0" borderId="19" xfId="0" quotePrefix="1" applyNumberFormat="1" applyFont="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4" borderId="14" xfId="0" applyFill="1" applyBorder="1" applyAlignment="1">
      <alignment horizontal="center"/>
    </xf>
    <xf numFmtId="0" fontId="0" fillId="4" borderId="0" xfId="0" applyFill="1" applyAlignment="1">
      <alignment horizontal="center"/>
    </xf>
    <xf numFmtId="0" fontId="0" fillId="4" borderId="15"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bottom style="thin">
          <color theme="0" tint="-0.34998626667073579"/>
        </bottom>
      </border>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s>
  <tableStyles count="1" defaultTableStyle="TableStyleMedium2" defaultPivotStyle="PivotStyleLight16">
    <tableStyle name="Estilo de tabla 1 2"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33450" cy="771525"/>
    <xdr:pic>
      <xdr:nvPicPr>
        <xdr:cNvPr id="4" name="Imagen 3">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0" y="914400"/>
          <a:ext cx="933450" cy="7715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2423" displayName="Tabla132423"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+Tabla132423[[#This Row],[Física 
(E)]]/Tabla132423[[#This Row],[Física
(C)]]</calculatedColumnFormula>
    </tableColumn>
    <tableColumn id="8" xr3:uid="{00000000-0010-0000-0000-000008000000}" name="Financiero _x000a_(%) _x000a_H=F/D" dataDxfId="0" dataCellStyle="Porcentaje">
      <calculatedColumnFormula>432952761.06/200000000</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workbookViewId="0">
      <selection activeCell="P37" sqref="P37"/>
    </sheetView>
  </sheetViews>
  <sheetFormatPr baseColWidth="10" defaultRowHeight="15" x14ac:dyDescent="0.25"/>
  <cols>
    <col min="1" max="1" width="22.85546875" customWidth="1"/>
  </cols>
  <sheetData>
    <row r="1" spans="1:10" ht="21.75" thickBot="1" x14ac:dyDescent="0.3">
      <c r="A1" s="1"/>
      <c r="B1" s="70" t="s">
        <v>0</v>
      </c>
      <c r="C1" s="71"/>
      <c r="D1" s="71"/>
      <c r="E1" s="71"/>
      <c r="F1" s="71"/>
      <c r="G1" s="71"/>
      <c r="H1" s="71"/>
      <c r="I1" s="71"/>
      <c r="J1" s="72"/>
    </row>
    <row r="2" spans="1:10" ht="21.75" thickBot="1" x14ac:dyDescent="0.3">
      <c r="A2" s="2"/>
      <c r="B2" s="73" t="s">
        <v>1</v>
      </c>
      <c r="C2" s="74"/>
      <c r="D2" s="73" t="s">
        <v>2</v>
      </c>
      <c r="E2" s="74"/>
      <c r="F2" s="74"/>
      <c r="G2" s="74"/>
      <c r="H2" s="75"/>
      <c r="I2" s="3" t="s">
        <v>3</v>
      </c>
      <c r="J2" s="4" t="s">
        <v>4</v>
      </c>
    </row>
    <row r="3" spans="1:10" ht="27" customHeight="1" thickBot="1" x14ac:dyDescent="0.3">
      <c r="A3" s="5"/>
      <c r="B3" s="76" t="s">
        <v>5</v>
      </c>
      <c r="C3" s="77"/>
      <c r="D3" s="76" t="s">
        <v>6</v>
      </c>
      <c r="E3" s="77"/>
      <c r="F3" s="77"/>
      <c r="G3" s="77"/>
      <c r="H3" s="78"/>
      <c r="I3" s="6">
        <v>45299</v>
      </c>
      <c r="J3" s="7">
        <v>0</v>
      </c>
    </row>
    <row r="4" spans="1:10" x14ac:dyDescent="0.25">
      <c r="A4" s="67"/>
      <c r="B4" s="68"/>
      <c r="C4" s="68"/>
      <c r="D4" s="68"/>
      <c r="E4" s="68"/>
      <c r="F4" s="68"/>
      <c r="G4" s="68"/>
      <c r="H4" s="68"/>
      <c r="I4" s="68"/>
      <c r="J4" s="69"/>
    </row>
    <row r="5" spans="1:10" ht="15.75" x14ac:dyDescent="0.25">
      <c r="A5" s="26" t="s">
        <v>7</v>
      </c>
      <c r="B5" s="27"/>
      <c r="C5" s="27"/>
      <c r="D5" s="27"/>
      <c r="E5" s="27"/>
      <c r="F5" s="27"/>
      <c r="G5" s="27"/>
      <c r="H5" s="27"/>
      <c r="I5" s="27"/>
      <c r="J5" s="28"/>
    </row>
    <row r="6" spans="1:10" ht="15.75" x14ac:dyDescent="0.25">
      <c r="A6" s="36" t="s">
        <v>8</v>
      </c>
      <c r="B6" s="37"/>
      <c r="C6" s="37"/>
      <c r="D6" s="37"/>
      <c r="E6" s="37"/>
      <c r="F6" s="37"/>
      <c r="G6" s="37"/>
      <c r="H6" s="37"/>
      <c r="I6" s="37"/>
      <c r="J6" s="38"/>
    </row>
    <row r="7" spans="1:10" ht="26.25" customHeight="1" x14ac:dyDescent="0.25">
      <c r="A7" s="8" t="s">
        <v>9</v>
      </c>
      <c r="B7" s="63" t="s">
        <v>10</v>
      </c>
      <c r="C7" s="64"/>
      <c r="D7" s="64"/>
      <c r="E7" s="64"/>
      <c r="F7" s="64"/>
      <c r="G7" s="64"/>
      <c r="H7" s="64"/>
      <c r="I7" s="64"/>
      <c r="J7" s="65"/>
    </row>
    <row r="8" spans="1:10" ht="24.75" customHeight="1" x14ac:dyDescent="0.25">
      <c r="A8" s="8" t="s">
        <v>11</v>
      </c>
      <c r="B8" s="63" t="s">
        <v>12</v>
      </c>
      <c r="C8" s="64"/>
      <c r="D8" s="64"/>
      <c r="E8" s="64"/>
      <c r="F8" s="64"/>
      <c r="G8" s="64"/>
      <c r="H8" s="64"/>
      <c r="I8" s="64"/>
      <c r="J8" s="65"/>
    </row>
    <row r="9" spans="1:10" ht="18.75" customHeight="1" x14ac:dyDescent="0.25">
      <c r="A9" s="8" t="s">
        <v>13</v>
      </c>
      <c r="B9" s="63" t="s">
        <v>14</v>
      </c>
      <c r="C9" s="64"/>
      <c r="D9" s="64"/>
      <c r="E9" s="64"/>
      <c r="F9" s="64"/>
      <c r="G9" s="64"/>
      <c r="H9" s="64"/>
      <c r="I9" s="64"/>
      <c r="J9" s="65"/>
    </row>
    <row r="10" spans="1:10" x14ac:dyDescent="0.25">
      <c r="A10" s="8" t="s">
        <v>15</v>
      </c>
      <c r="B10" s="39" t="s">
        <v>16</v>
      </c>
      <c r="C10" s="39"/>
      <c r="D10" s="39"/>
      <c r="E10" s="39"/>
      <c r="F10" s="39"/>
      <c r="G10" s="39"/>
      <c r="H10" s="39"/>
      <c r="I10" s="39"/>
      <c r="J10" s="39"/>
    </row>
    <row r="11" spans="1:10" ht="54" customHeight="1" x14ac:dyDescent="0.25">
      <c r="A11" s="8" t="s">
        <v>17</v>
      </c>
      <c r="B11" s="66" t="s">
        <v>18</v>
      </c>
      <c r="C11" s="66"/>
      <c r="D11" s="66"/>
      <c r="E11" s="66"/>
      <c r="F11" s="66"/>
      <c r="G11" s="66"/>
      <c r="H11" s="66"/>
      <c r="I11" s="66"/>
      <c r="J11" s="66"/>
    </row>
    <row r="12" spans="1:10" ht="18.75" customHeight="1" x14ac:dyDescent="0.25">
      <c r="A12" s="26" t="s">
        <v>19</v>
      </c>
      <c r="B12" s="27"/>
      <c r="C12" s="27"/>
      <c r="D12" s="27"/>
      <c r="E12" s="27"/>
      <c r="F12" s="27"/>
      <c r="G12" s="27"/>
      <c r="H12" s="27"/>
      <c r="I12" s="27"/>
      <c r="J12" s="28"/>
    </row>
    <row r="13" spans="1:10" ht="34.5" customHeight="1" x14ac:dyDescent="0.25">
      <c r="A13" s="8" t="s">
        <v>20</v>
      </c>
      <c r="B13" s="9">
        <v>3</v>
      </c>
      <c r="C13" s="62" t="s">
        <v>21</v>
      </c>
      <c r="D13" s="62"/>
      <c r="E13" s="62"/>
      <c r="F13" s="62"/>
      <c r="G13" s="62"/>
      <c r="H13" s="62"/>
      <c r="I13" s="62"/>
      <c r="J13" s="62"/>
    </row>
    <row r="14" spans="1:10" ht="27" customHeight="1" x14ac:dyDescent="0.25">
      <c r="A14" s="8" t="s">
        <v>22</v>
      </c>
      <c r="B14" s="10">
        <v>3.3</v>
      </c>
      <c r="C14" s="62" t="str">
        <f>IFERROR(VLOOKUP(B14,'[1]Validacion datos'!A7:B25,2,FALSE),"")</f>
        <v>Competitividad e innovavión en un ambiente favorable a la cooperación y la responsabilidad social</v>
      </c>
      <c r="D14" s="62"/>
      <c r="E14" s="62"/>
      <c r="F14" s="62"/>
      <c r="G14" s="62"/>
      <c r="H14" s="62"/>
      <c r="I14" s="62"/>
      <c r="J14" s="62"/>
    </row>
    <row r="15" spans="1:10" ht="45" customHeight="1" x14ac:dyDescent="0.25">
      <c r="A15" s="8" t="s">
        <v>23</v>
      </c>
      <c r="B15" s="11" t="s">
        <v>24</v>
      </c>
      <c r="C15" s="62" t="str">
        <f>IFERROR(VLOOKUP(B15,'[1]Validacion datos'!D7:E63,2,FALSE),"")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62"/>
      <c r="E15" s="62"/>
      <c r="F15" s="62"/>
      <c r="G15" s="62"/>
      <c r="H15" s="62"/>
      <c r="I15" s="62"/>
      <c r="J15" s="62"/>
    </row>
    <row r="16" spans="1:10" ht="27" customHeight="1" x14ac:dyDescent="0.25">
      <c r="A16" s="26" t="s">
        <v>25</v>
      </c>
      <c r="B16" s="27"/>
      <c r="C16" s="27"/>
      <c r="D16" s="27"/>
      <c r="E16" s="27"/>
      <c r="F16" s="27"/>
      <c r="G16" s="27"/>
      <c r="H16" s="27"/>
      <c r="I16" s="27"/>
      <c r="J16" s="28"/>
    </row>
    <row r="17" spans="1:10" ht="27" customHeight="1" x14ac:dyDescent="0.25">
      <c r="A17" s="8" t="s">
        <v>26</v>
      </c>
      <c r="B17" s="39" t="s">
        <v>27</v>
      </c>
      <c r="C17" s="39"/>
      <c r="D17" s="39"/>
      <c r="E17" s="39"/>
      <c r="F17" s="39"/>
      <c r="G17" s="39"/>
      <c r="H17" s="39"/>
      <c r="I17" s="39"/>
      <c r="J17" s="39"/>
    </row>
    <row r="18" spans="1:10" ht="54.75" customHeight="1" x14ac:dyDescent="0.25">
      <c r="A18" s="12" t="s">
        <v>28</v>
      </c>
      <c r="B18" s="39" t="s">
        <v>29</v>
      </c>
      <c r="C18" s="39"/>
      <c r="D18" s="39"/>
      <c r="E18" s="39"/>
      <c r="F18" s="39"/>
      <c r="G18" s="39"/>
      <c r="H18" s="39"/>
      <c r="I18" s="39"/>
      <c r="J18" s="39"/>
    </row>
    <row r="19" spans="1:10" x14ac:dyDescent="0.25">
      <c r="A19" s="12" t="s">
        <v>30</v>
      </c>
      <c r="B19" s="39" t="s">
        <v>31</v>
      </c>
      <c r="C19" s="39"/>
      <c r="D19" s="39"/>
      <c r="E19" s="39"/>
      <c r="F19" s="39"/>
      <c r="G19" s="39"/>
      <c r="H19" s="39"/>
      <c r="I19" s="39"/>
      <c r="J19" s="39"/>
    </row>
    <row r="20" spans="1:10" ht="36.75" customHeight="1" x14ac:dyDescent="0.25">
      <c r="A20" s="12" t="s">
        <v>32</v>
      </c>
      <c r="B20" s="39" t="s">
        <v>67</v>
      </c>
      <c r="C20" s="39"/>
      <c r="D20" s="39"/>
      <c r="E20" s="39"/>
      <c r="F20" s="39"/>
      <c r="G20" s="39"/>
      <c r="H20" s="39"/>
      <c r="I20" s="39"/>
      <c r="J20" s="39"/>
    </row>
    <row r="21" spans="1:10" ht="21.75" customHeight="1" x14ac:dyDescent="0.25">
      <c r="A21" s="26" t="s">
        <v>33</v>
      </c>
      <c r="B21" s="27"/>
      <c r="C21" s="27"/>
      <c r="D21" s="27"/>
      <c r="E21" s="27"/>
      <c r="F21" s="27"/>
      <c r="G21" s="27"/>
      <c r="H21" s="27"/>
      <c r="I21" s="27"/>
      <c r="J21" s="28"/>
    </row>
    <row r="22" spans="1:10" ht="15.75" x14ac:dyDescent="0.25">
      <c r="A22" s="36" t="s">
        <v>34</v>
      </c>
      <c r="B22" s="37"/>
      <c r="C22" s="37"/>
      <c r="D22" s="37"/>
      <c r="E22" s="37"/>
      <c r="F22" s="37"/>
      <c r="G22" s="37"/>
      <c r="H22" s="37"/>
      <c r="I22" s="37"/>
      <c r="J22" s="38"/>
    </row>
    <row r="23" spans="1:10" x14ac:dyDescent="0.25">
      <c r="A23" s="58" t="s">
        <v>35</v>
      </c>
      <c r="B23" s="59"/>
      <c r="C23" s="60" t="s">
        <v>36</v>
      </c>
      <c r="D23" s="60"/>
      <c r="E23" s="60"/>
      <c r="F23" s="60" t="s">
        <v>37</v>
      </c>
      <c r="G23" s="60"/>
      <c r="H23" s="60"/>
      <c r="I23" s="59" t="s">
        <v>38</v>
      </c>
      <c r="J23" s="61"/>
    </row>
    <row r="24" spans="1:10" x14ac:dyDescent="0.25">
      <c r="A24" s="48">
        <v>1470000000</v>
      </c>
      <c r="B24" s="49"/>
      <c r="C24" s="50">
        <v>1618802803.73</v>
      </c>
      <c r="D24" s="51"/>
      <c r="E24" s="52"/>
      <c r="F24" s="50">
        <v>1614931170.1099999</v>
      </c>
      <c r="G24" s="51"/>
      <c r="H24" s="52"/>
      <c r="I24" s="53">
        <f>+F24/C24</f>
        <v>0.9976083352394256</v>
      </c>
      <c r="J24" s="54"/>
    </row>
    <row r="25" spans="1:10" ht="15.75" x14ac:dyDescent="0.25">
      <c r="A25" s="36" t="s">
        <v>39</v>
      </c>
      <c r="B25" s="37"/>
      <c r="C25" s="37"/>
      <c r="D25" s="37"/>
      <c r="E25" s="37"/>
      <c r="F25" s="37"/>
      <c r="G25" s="37"/>
      <c r="H25" s="37"/>
      <c r="I25" s="37"/>
      <c r="J25" s="38"/>
    </row>
    <row r="26" spans="1:10" x14ac:dyDescent="0.25">
      <c r="A26" s="13"/>
      <c r="C26" s="55" t="s">
        <v>40</v>
      </c>
      <c r="D26" s="56"/>
      <c r="E26" s="55" t="s">
        <v>41</v>
      </c>
      <c r="F26" s="56"/>
      <c r="G26" s="55" t="s">
        <v>42</v>
      </c>
      <c r="H26" s="55"/>
      <c r="I26" s="55" t="s">
        <v>43</v>
      </c>
      <c r="J26" s="57"/>
    </row>
    <row r="27" spans="1:10" ht="38.25" x14ac:dyDescent="0.25">
      <c r="A27" s="14" t="s">
        <v>44</v>
      </c>
      <c r="B27" s="15" t="s">
        <v>45</v>
      </c>
      <c r="C27" s="15" t="s">
        <v>46</v>
      </c>
      <c r="D27" s="15" t="s">
        <v>47</v>
      </c>
      <c r="E27" s="15" t="s">
        <v>48</v>
      </c>
      <c r="F27" s="15" t="s">
        <v>49</v>
      </c>
      <c r="G27" s="15" t="s">
        <v>50</v>
      </c>
      <c r="H27" s="15" t="s">
        <v>51</v>
      </c>
      <c r="I27" s="15" t="s">
        <v>52</v>
      </c>
      <c r="J27" s="16" t="s">
        <v>53</v>
      </c>
    </row>
    <row r="28" spans="1:10" ht="24" x14ac:dyDescent="0.25">
      <c r="A28" s="17">
        <v>6354</v>
      </c>
      <c r="B28" s="18" t="s">
        <v>54</v>
      </c>
      <c r="C28" s="19">
        <v>310000</v>
      </c>
      <c r="D28" s="20">
        <v>775000000</v>
      </c>
      <c r="E28" s="21">
        <v>80000</v>
      </c>
      <c r="F28" s="20">
        <v>200000000</v>
      </c>
      <c r="G28" s="21">
        <v>64985</v>
      </c>
      <c r="H28" s="20">
        <v>432952751.06</v>
      </c>
      <c r="I28" s="22">
        <f>+Tabla132423[[#This Row],[Física 
(E)]]/Tabla132423[[#This Row],[Física
(C)]]</f>
        <v>0.81231249999999999</v>
      </c>
      <c r="J28" s="23">
        <f>432952761.06/200000000</f>
        <v>2.1647638053000002</v>
      </c>
    </row>
    <row r="29" spans="1:10" ht="15.75" x14ac:dyDescent="0.25">
      <c r="A29" s="36" t="s">
        <v>55</v>
      </c>
      <c r="B29" s="37"/>
      <c r="C29" s="37"/>
      <c r="D29" s="37"/>
      <c r="E29" s="37"/>
      <c r="F29" s="37"/>
      <c r="G29" s="37"/>
      <c r="H29" s="37"/>
      <c r="I29" s="37"/>
      <c r="J29" s="38"/>
    </row>
    <row r="30" spans="1:10" x14ac:dyDescent="0.25">
      <c r="A30" s="24" t="s">
        <v>56</v>
      </c>
      <c r="B30" s="39">
        <v>6354</v>
      </c>
      <c r="C30" s="39"/>
      <c r="D30" s="39"/>
      <c r="E30" s="39"/>
      <c r="F30" s="39"/>
      <c r="G30" s="39"/>
      <c r="H30" s="39"/>
      <c r="I30" s="39"/>
      <c r="J30" s="39"/>
    </row>
    <row r="31" spans="1:10" ht="57.75" customHeight="1" x14ac:dyDescent="0.25">
      <c r="A31" s="24" t="s">
        <v>57</v>
      </c>
      <c r="B31" s="39" t="s">
        <v>58</v>
      </c>
      <c r="C31" s="39"/>
      <c r="D31" s="39"/>
      <c r="E31" s="39"/>
      <c r="F31" s="39"/>
      <c r="G31" s="39"/>
      <c r="H31" s="39"/>
      <c r="I31" s="39"/>
      <c r="J31" s="39"/>
    </row>
    <row r="32" spans="1:10" ht="45.75" customHeight="1" x14ac:dyDescent="0.25">
      <c r="A32" s="24" t="s">
        <v>59</v>
      </c>
      <c r="B32" s="39" t="s">
        <v>60</v>
      </c>
      <c r="C32" s="39"/>
      <c r="D32" s="39"/>
      <c r="E32" s="39"/>
      <c r="F32" s="39"/>
      <c r="G32" s="39"/>
      <c r="H32" s="39"/>
      <c r="I32" s="39"/>
      <c r="J32" s="39"/>
    </row>
    <row r="33" spans="1:10" ht="25.5" customHeight="1" x14ac:dyDescent="0.25">
      <c r="A33" s="40" t="s">
        <v>61</v>
      </c>
      <c r="B33" s="42" t="s">
        <v>62</v>
      </c>
      <c r="C33" s="43"/>
      <c r="D33" s="43"/>
      <c r="E33" s="43"/>
      <c r="F33" s="43"/>
      <c r="G33" s="43"/>
      <c r="H33" s="43"/>
      <c r="I33" s="43"/>
      <c r="J33" s="44"/>
    </row>
    <row r="34" spans="1:10" ht="66.75" customHeight="1" x14ac:dyDescent="0.25">
      <c r="A34" s="41"/>
      <c r="B34" s="45"/>
      <c r="C34" s="46"/>
      <c r="D34" s="46"/>
      <c r="E34" s="46"/>
      <c r="F34" s="46"/>
      <c r="G34" s="46"/>
      <c r="H34" s="46"/>
      <c r="I34" s="46"/>
      <c r="J34" s="47"/>
    </row>
    <row r="35" spans="1:10" ht="15.75" x14ac:dyDescent="0.25">
      <c r="A35" s="26" t="s">
        <v>63</v>
      </c>
      <c r="B35" s="27"/>
      <c r="C35" s="27"/>
      <c r="D35" s="27"/>
      <c r="E35" s="27"/>
      <c r="F35" s="27"/>
      <c r="G35" s="27"/>
      <c r="H35" s="27"/>
      <c r="I35" s="27"/>
      <c r="J35" s="28"/>
    </row>
    <row r="36" spans="1:10" ht="15.75" x14ac:dyDescent="0.25">
      <c r="A36" s="29" t="s">
        <v>64</v>
      </c>
      <c r="B36" s="30"/>
      <c r="C36" s="30"/>
      <c r="D36" s="30"/>
      <c r="E36" s="30"/>
      <c r="F36" s="30"/>
      <c r="G36" s="30"/>
      <c r="H36" s="30"/>
      <c r="I36" s="30"/>
      <c r="J36" s="31"/>
    </row>
    <row r="37" spans="1:10" ht="33.75" customHeight="1" x14ac:dyDescent="0.25">
      <c r="A37" s="32" t="s">
        <v>65</v>
      </c>
      <c r="B37" s="33"/>
      <c r="C37" s="33"/>
      <c r="D37" s="33"/>
      <c r="E37" s="33"/>
      <c r="F37" s="33"/>
      <c r="G37" s="33"/>
      <c r="H37" s="33"/>
      <c r="I37" s="33"/>
      <c r="J37" s="34"/>
    </row>
    <row r="38" spans="1:10" x14ac:dyDescent="0.25">
      <c r="A38" s="25"/>
      <c r="B38" s="25"/>
      <c r="C38" s="25"/>
      <c r="D38" s="25"/>
      <c r="E38" s="25"/>
      <c r="F38" s="25"/>
      <c r="G38" s="25"/>
      <c r="H38" s="25"/>
      <c r="I38" s="25"/>
      <c r="J38" s="25"/>
    </row>
    <row r="39" spans="1:10" ht="21.75" customHeight="1" x14ac:dyDescent="0.25">
      <c r="A39" s="35" t="s">
        <v>66</v>
      </c>
      <c r="B39" s="35"/>
      <c r="C39" s="35"/>
      <c r="D39" s="35"/>
      <c r="E39" s="35"/>
      <c r="F39" s="35"/>
      <c r="G39" s="35"/>
      <c r="H39" s="35"/>
      <c r="I39" s="35"/>
      <c r="J39" s="35"/>
    </row>
    <row r="40" spans="1:10" ht="15.75" x14ac:dyDescent="0.25">
      <c r="A40" s="26"/>
      <c r="B40" s="27"/>
      <c r="C40" s="27"/>
      <c r="D40" s="27"/>
      <c r="E40" s="27"/>
      <c r="F40" s="27"/>
      <c r="G40" s="27"/>
      <c r="H40" s="27"/>
      <c r="I40" s="27"/>
      <c r="J40" s="28"/>
    </row>
    <row r="41" spans="1:10" ht="15.75" x14ac:dyDescent="0.25">
      <c r="A41" s="36"/>
      <c r="B41" s="37"/>
      <c r="C41" s="37"/>
      <c r="D41" s="37"/>
      <c r="E41" s="37"/>
      <c r="F41" s="37"/>
      <c r="G41" s="37"/>
      <c r="H41" s="37"/>
      <c r="I41" s="37"/>
      <c r="J41" s="38"/>
    </row>
  </sheetData>
  <mergeCells count="49">
    <mergeCell ref="B1:J1"/>
    <mergeCell ref="B2:C2"/>
    <mergeCell ref="D2:H2"/>
    <mergeCell ref="B3:C3"/>
    <mergeCell ref="D3:H3"/>
    <mergeCell ref="A4:J4"/>
    <mergeCell ref="A5:J5"/>
    <mergeCell ref="A6:J6"/>
    <mergeCell ref="B7:J7"/>
    <mergeCell ref="B8:J8"/>
    <mergeCell ref="B20:J20"/>
    <mergeCell ref="B9:J9"/>
    <mergeCell ref="B10:J10"/>
    <mergeCell ref="B11:J11"/>
    <mergeCell ref="A12:J12"/>
    <mergeCell ref="C13:J13"/>
    <mergeCell ref="C14:J14"/>
    <mergeCell ref="C15:J15"/>
    <mergeCell ref="A16:J16"/>
    <mergeCell ref="B17:J17"/>
    <mergeCell ref="B18:J18"/>
    <mergeCell ref="B19:J19"/>
    <mergeCell ref="C26:D26"/>
    <mergeCell ref="E26:F26"/>
    <mergeCell ref="G26:H26"/>
    <mergeCell ref="I26:J26"/>
    <mergeCell ref="A21:J21"/>
    <mergeCell ref="A22:J22"/>
    <mergeCell ref="A23:B23"/>
    <mergeCell ref="C23:E23"/>
    <mergeCell ref="F23:H23"/>
    <mergeCell ref="I23:J23"/>
    <mergeCell ref="A24:B24"/>
    <mergeCell ref="C24:E24"/>
    <mergeCell ref="F24:H24"/>
    <mergeCell ref="I24:J24"/>
    <mergeCell ref="A25:J25"/>
    <mergeCell ref="A41:J41"/>
    <mergeCell ref="A29:J29"/>
    <mergeCell ref="B30:J30"/>
    <mergeCell ref="B31:J31"/>
    <mergeCell ref="B32:J32"/>
    <mergeCell ref="A33:A34"/>
    <mergeCell ref="B33:J34"/>
    <mergeCell ref="A35:J35"/>
    <mergeCell ref="A36:J36"/>
    <mergeCell ref="A37:J37"/>
    <mergeCell ref="A39:J39"/>
    <mergeCell ref="A40:J40"/>
  </mergeCells>
  <dataValidations count="16">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F27 E28:F28 D27:D28" xr:uid="{00000000-0002-0000-0000-000002000000}"/>
    <dataValidation allowBlank="1" showInputMessage="1" showErrorMessage="1" prompt="Meta anual del indicador" sqref="E27 C27:C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xr:uid="{00000000-0002-0000-0000-000007000000}"/>
    <dataValidation allowBlank="1" showInputMessage="1" showErrorMessage="1" prompt="Oportunidades de mejora identificadas" sqref="A37:A38 B38:J38" xr:uid="{00000000-0002-0000-0000-000008000000}"/>
    <dataValidation allowBlank="1" showInputMessage="1" showErrorMessage="1" prompt="De existir desvío, explicar razones." sqref="B33" xr:uid="{00000000-0002-0000-0000-000009000000}"/>
    <dataValidation allowBlank="1" showInputMessage="1" showErrorMessage="1" prompt="1. Describir lo plasmado en el presupuesto_x000a_2. Describir lo alcanzado en términos financieros y de producción " sqref="B32:J32" xr:uid="{00000000-0002-0000-0000-00000A000000}"/>
    <dataValidation allowBlank="1" showInputMessage="1" showErrorMessage="1" prompt="¿En qué consiste el producto? su objetivo" sqref="B31:J31" xr:uid="{00000000-0002-0000-0000-00000B000000}"/>
    <dataValidation allowBlank="1" showInputMessage="1" showErrorMessage="1" prompt="Nombre del producto" sqref="B30:J30"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 de Jesus Cabral Reyes</dc:creator>
  <cp:lastModifiedBy>Franklin Diaz</cp:lastModifiedBy>
  <dcterms:created xsi:type="dcterms:W3CDTF">2024-01-19T18:33:15Z</dcterms:created>
  <dcterms:modified xsi:type="dcterms:W3CDTF">2024-01-22T13:58:54Z</dcterms:modified>
</cp:coreProperties>
</file>