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frdiaz\Downloads\"/>
    </mc:Choice>
  </mc:AlternateContent>
  <xr:revisionPtr revIDLastSave="0" documentId="13_ncr:1_{88B93261-1C49-4DD1-8258-138A2951E989}" xr6:coauthVersionLast="47" xr6:coauthVersionMax="47" xr10:uidLastSave="{00000000-0000-0000-0000-000000000000}"/>
  <bookViews>
    <workbookView xWindow="-120" yWindow="-120" windowWidth="29040" windowHeight="15720" xr2:uid="{00000000-000D-0000-FFFF-FFFF00000000}"/>
  </bookViews>
  <sheets>
    <sheet name="Total 1er. Sem. 2024" sheetId="25" r:id="rId1"/>
    <sheet name="Estructura Vigente" sheetId="11" state="hidden" r:id="rId2"/>
    <sheet name="Historial de Cambios" sheetId="10" state="hidden" r:id="rId3"/>
    <sheet name="Hoja3" sheetId="15" state="hidden" r:id="rId4"/>
  </sheets>
  <externalReferences>
    <externalReference r:id="rId5"/>
  </externalReferences>
  <definedNames>
    <definedName name="Print_Area" localSheetId="2">'Historial de Cambios'!$A$1:$F$47</definedName>
    <definedName name="Print_Titles" localSheetId="2">'Historial de Cambios'!$1:$7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25" l="1"/>
  <c r="M35" i="25" l="1"/>
  <c r="N20" i="25"/>
  <c r="O20" i="25" s="1"/>
  <c r="N32" i="25"/>
  <c r="N31" i="25" s="1"/>
  <c r="L32" i="25"/>
  <c r="L33" i="25" s="1"/>
  <c r="Q32" i="25"/>
  <c r="Q33" i="25" s="1"/>
  <c r="M33" i="25"/>
  <c r="N33" i="25"/>
  <c r="P33" i="25" s="1"/>
  <c r="P31" i="25"/>
  <c r="P32" i="25" s="1"/>
  <c r="P29" i="25"/>
  <c r="O29" i="25"/>
  <c r="O27" i="25"/>
  <c r="O26" i="25"/>
  <c r="M30" i="25"/>
  <c r="M31" i="25" s="1"/>
  <c r="J28" i="25"/>
  <c r="I28" i="25"/>
  <c r="M25" i="25"/>
  <c r="M23" i="25"/>
  <c r="O23" i="25" s="1"/>
  <c r="P23" i="25" s="1"/>
  <c r="M27" i="25"/>
  <c r="C15" i="25"/>
  <c r="C14" i="2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ljimenez\Documents\Mis archivos de origen de datos\BI DIGEPRESDataWarehouse DimEstructuraProgramatica.odc" keepAlive="1" name="BI DIGEPRESDataWarehouse DimEstructuraProgramatica"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DimEstructuraProgramatica&quot;" commandType="3"/>
  </connection>
  <connection id="2" xr16:uid="{00000000-0015-0000-FFFF-FFFF01000000}" odcFile="C:\Users\ljimenez\Documents\Mis archivos de origen de datos\bi DIGEPRESDataWarehouse EjecucionGastos2019.odc" keepAlive="1" name="bi DIGEPRESDataWarehouse EjecucionGastos2019"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EjecucionGastos2019&quot;" commandType="3"/>
  </connection>
  <connection id="3" xr16:uid="{00000000-0015-0000-FFFF-FFFF02000000}" odcFile="C:\Users\ljimenez\Documents\Mis archivos de origen de datos\bi DIGEPRESEjecucionGastosMD Ejecucion Gastos.odc" keepAlive="1" name="bi DIGEPRESEjecucionGastosMD Ejecucion Gastos" type="5" refreshedVersion="5" background="1" refreshOnLoad="1">
    <dbPr connection="Provider=MSOLAP.8;Integrated Security=SSPI;Persist Security Info=True;Initial Catalog=DIGEPRESEjecucionGastosMD;Data Source=bi;MDX Compatibility=1;Safety Options=2;MDX Missing Member Mode=Error;Update Isolation Level=2" command="Ejecucion Gastos"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bi DIGEPRESEjecucionGastosMD Ejecucion Gastos"/>
    <s v="{[CLASIFICADOR  PROGRAMATICO].[Programatica].[Capitulo].&amp;[0205 - MINISTERIO DE HACIENDA]}"/>
    <s v="{[FECHA REGISTRO].[3 - Ano].&amp;[2019]}"/>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<sst xmlns="http://schemas.openxmlformats.org/spreadsheetml/2006/main" count="1207" uniqueCount="1188">
  <si>
    <t>Código</t>
  </si>
  <si>
    <t>Fecha Versión</t>
  </si>
  <si>
    <t>Versión</t>
  </si>
  <si>
    <t>Capítulo</t>
  </si>
  <si>
    <t>Subcapítulo</t>
  </si>
  <si>
    <t>DESCRIPCIÓN</t>
  </si>
  <si>
    <t>3.3.6</t>
  </si>
  <si>
    <t>0205 - MINISTERIO DE HACIENDA</t>
  </si>
  <si>
    <t>01 - MINISTERIO DE HACIENDA</t>
  </si>
  <si>
    <t>HISTORIAL DE CAMBIOS</t>
  </si>
  <si>
    <t>REVISIÓN</t>
  </si>
  <si>
    <t>FECHA</t>
  </si>
  <si>
    <t>SECCIÓN</t>
  </si>
  <si>
    <t>REVISADO POR</t>
  </si>
  <si>
    <t>APROBADO POR</t>
  </si>
  <si>
    <t>08/05/2018</t>
  </si>
  <si>
    <t>Todas</t>
  </si>
  <si>
    <t>Creación del Documento</t>
  </si>
  <si>
    <t>Víctor Montero
Encargado Depto. Normas, Metodologías y Calidad del Gasto</t>
  </si>
  <si>
    <t>18/06/2018</t>
  </si>
  <si>
    <t>II</t>
  </si>
  <si>
    <t>Inclusión del indicador de producto</t>
  </si>
  <si>
    <t>06/03/2019</t>
  </si>
  <si>
    <t>Reestructuración del documento para la solicitud de modificaciones a estructuras programáticas</t>
  </si>
  <si>
    <t>03/06/2019</t>
  </si>
  <si>
    <t>II.I</t>
  </si>
  <si>
    <t>Inclusión de columna para racional de modificación</t>
  </si>
  <si>
    <t>ESTRUCTURA PROGRAMÁTICA VIGENTE</t>
  </si>
  <si>
    <t>Etiquetas de fila</t>
  </si>
  <si>
    <t>00 - N/A</t>
  </si>
  <si>
    <t>98 - Administración de contribuciones especiales</t>
  </si>
  <si>
    <t>96 - Deuda pública y otras operaciones financieras</t>
  </si>
  <si>
    <t>99 - Administración de activos, pasivos y transferencias</t>
  </si>
  <si>
    <t>Total general</t>
  </si>
  <si>
    <t>01 - Actividades Centrales</t>
  </si>
  <si>
    <t>11 - Administración de las operaciones del Tesoro</t>
  </si>
  <si>
    <t>12 - Catastro de bienes inmuebles a nivel nacional</t>
  </si>
  <si>
    <t>13 - Administración general de Bienes Nacionales</t>
  </si>
  <si>
    <t>14 - Regulación, supervisión y fomento de las Compras Públicas</t>
  </si>
  <si>
    <t>15 - Formulación de políticas tributaria y gestión de las exoneraciones</t>
  </si>
  <si>
    <t>16 - Desarrollo y fortalecimiento de las capacidades en finanzas públicas</t>
  </si>
  <si>
    <t>17 - Servicios de Contabilidad Gubernamental</t>
  </si>
  <si>
    <t>18 - Adminstración de Crédito Público</t>
  </si>
  <si>
    <t>19 - Modernización de la Administración Financiera</t>
  </si>
  <si>
    <t>20 - Gestión del Sistema Presupuestario Dominicano</t>
  </si>
  <si>
    <t>21 - Administración de Pensiones y Jubilaciones</t>
  </si>
  <si>
    <t>01 - Acciones Comunes</t>
  </si>
  <si>
    <t>02 - Instituciones del Sector Publico No Financiero (SPNF) con recursos centralizados en la Cuenta Unica del Tesoro</t>
  </si>
  <si>
    <t>03 - Instituciones del Sector Publico No Financiero con cuota de pago asiganda</t>
  </si>
  <si>
    <t>04 - Instituciones Publicas con pagos oportunos de acuerdo a las politicas de pago</t>
  </si>
  <si>
    <t>05 - Administraciones Locales y/o colecturias con pago a traves de Especies Timbradas provistas</t>
  </si>
  <si>
    <t>02 - Estado dominicano con bienes inmuebles inventariados y valorados a nivel nacional</t>
  </si>
  <si>
    <t>03 - Estado Dominicano recibe estudios de mercado determinando precio por metro cuadrado de terrenos a nivel nacional.</t>
  </si>
  <si>
    <t>04 - Ciudadanos reciben servicios de expedición de certificaciones catastrales a nivel nacional</t>
  </si>
  <si>
    <t>02 - Titularidad de Inmuebles del Estado</t>
  </si>
  <si>
    <t>03 - Registro de inventario de bienes muebles</t>
  </si>
  <si>
    <t>04 - Subastas Públicas</t>
  </si>
  <si>
    <t>02 - MIPYME, gobiernos locales y sectores productivos nacionales participan en el mercado de compras publicas inclusivas y sostenibles</t>
  </si>
  <si>
    <t>03 - Mujeres y MIPYME  de mujeres participan en igualdad de oportunidades en el Sistema Nacional de Compras y Contrataciones Publicas (SNCCP) y en el organismo rector y se fomenta su inclusión en el mercado de Compras Publicas</t>
  </si>
  <si>
    <t>04 - Incorporación de instituciones al Sistema Nacional de Compras y Contrataciones (SNCCP).</t>
  </si>
  <si>
    <t>02 - Diseño de la Politica Tributaria</t>
  </si>
  <si>
    <t>01 - Acciones comunes</t>
  </si>
  <si>
    <t>02 - Servidores públicos/cuidadanos reciben capacitaciones política y gestión fiscal</t>
  </si>
  <si>
    <t>03 - Instituciones públicas y privadas reciben acreditación y certificación para desarrollar programas en materia hacendaría</t>
  </si>
  <si>
    <t>02 - Instituciones del Sector Público no Financiero con Normativas en Cumplimiento con las Normas Internacionales Implementadas</t>
  </si>
  <si>
    <t>03 - Informe de Estado de Recaudación e Inversionista de las Rentas</t>
  </si>
  <si>
    <t>02 - Gestionar y Normar el endeudamiento publico del SPNF</t>
  </si>
  <si>
    <t>02 - Usuarios con Acceso al Sistema para la Gestión Financiera del Estado con Funcionamiento Eficiente</t>
  </si>
  <si>
    <t>02 - Instituciones del sector publico no financiero formulan y ejecutan sus presupuestos en base a productos</t>
  </si>
  <si>
    <t>03 - Instituciones del gobierno general nacional con seguimiento y evaluación presupuestaria en base a productos</t>
  </si>
  <si>
    <t>02 - Pensionados y Jubilados con derechos  previsionales oportunamente otorgados</t>
  </si>
  <si>
    <t>Programatica</t>
  </si>
  <si>
    <t>2019</t>
  </si>
  <si>
    <t>Año</t>
  </si>
  <si>
    <t>Griselda Gómez Dirección de Evaluación y Calidad del Gasto Público</t>
  </si>
  <si>
    <t>06/05/2021</t>
  </si>
  <si>
    <t>0101</t>
  </si>
  <si>
    <t>SENADO DE LA REPÚBLICA</t>
  </si>
  <si>
    <t>CÁMARA DE DIPUTADOS</t>
  </si>
  <si>
    <t>0102</t>
  </si>
  <si>
    <t>0201</t>
  </si>
  <si>
    <t>PRESIDENCIA DE LA REPÚBLICA</t>
  </si>
  <si>
    <t>0202</t>
  </si>
  <si>
    <t>MINISTERIO DE INTERIOR Y POLICÍA</t>
  </si>
  <si>
    <t>0203</t>
  </si>
  <si>
    <t>MINISTERIO DE DEFENSA</t>
  </si>
  <si>
    <t>0204</t>
  </si>
  <si>
    <t>MINISTERIO DE RELACIONES EXTERIORES</t>
  </si>
  <si>
    <t>0205</t>
  </si>
  <si>
    <t>MINISTERIO DE HACIENDA</t>
  </si>
  <si>
    <t>0206</t>
  </si>
  <si>
    <t>MINISTERIO DE EDUCACIÓN</t>
  </si>
  <si>
    <t>0207</t>
  </si>
  <si>
    <t>MINISTERIO DE SALUD PÚBLICA Y ASISTENCIA SOCIAL</t>
  </si>
  <si>
    <t>0208</t>
  </si>
  <si>
    <t>MINISTERIO DE DEPORTES Y RECREACIÓN</t>
  </si>
  <si>
    <t>0209</t>
  </si>
  <si>
    <t>MINISTERIO DE TRABAJO</t>
  </si>
  <si>
    <t>0210</t>
  </si>
  <si>
    <t>MINISTERIO DE AGRICULTURA</t>
  </si>
  <si>
    <t>0211</t>
  </si>
  <si>
    <t>MINISTERIO DE OBRAS PÚBLICAS Y COMUNICACIONES</t>
  </si>
  <si>
    <t>0212</t>
  </si>
  <si>
    <t>MINISTERIO DE INDUSTRIA, COMERCIO Y MIPYMES (MICM)</t>
  </si>
  <si>
    <t>0213</t>
  </si>
  <si>
    <t>MINISTERIO DE TURISMO</t>
  </si>
  <si>
    <t>0214</t>
  </si>
  <si>
    <t>PROCURADURÍA GENERAL DE LA REPÚBLICA</t>
  </si>
  <si>
    <t>0215</t>
  </si>
  <si>
    <t>MINISTERIO DE LA MUJER</t>
  </si>
  <si>
    <t>0216</t>
  </si>
  <si>
    <t>MINISTERIO DE CULTURA</t>
  </si>
  <si>
    <t>0217</t>
  </si>
  <si>
    <t>MINISTERIO DE LA JUVENTUD</t>
  </si>
  <si>
    <t>0218</t>
  </si>
  <si>
    <t>MINISTERIO DE MEDIO AMBIENTE Y RECURSOS NATURALES</t>
  </si>
  <si>
    <t>0219</t>
  </si>
  <si>
    <t>MINISTERIO DE EDUCACIÓN SUPERIOR CIENCIA Y TECNOLOGIA</t>
  </si>
  <si>
    <t>0220</t>
  </si>
  <si>
    <t>MINISTERIO DE ECONOMÍA, PLANIFICACIÓN Y DESARROLLO</t>
  </si>
  <si>
    <t>CONSEJO NACIONAL DE COMPETITIVIDAD</t>
  </si>
  <si>
    <t>0221</t>
  </si>
  <si>
    <t>MINISTERIO DE ADMINISTRACIÓN PUBLICA</t>
  </si>
  <si>
    <t>0222</t>
  </si>
  <si>
    <t>MINISTERIO DE ENERGÍA Y MINAS</t>
  </si>
  <si>
    <t>SERVICIO GEOLÓGICO NACIONAL</t>
  </si>
  <si>
    <t>5121</t>
  </si>
  <si>
    <t>5151</t>
  </si>
  <si>
    <t>5158</t>
  </si>
  <si>
    <t>DIRECCIÓN GENERAL DE ADUANAS</t>
  </si>
  <si>
    <t>5159</t>
  </si>
  <si>
    <t>DIRECCIÓN GENERAL DE IMPUESTOS INTERNOS</t>
  </si>
  <si>
    <t>5161</t>
  </si>
  <si>
    <t>5162</t>
  </si>
  <si>
    <t>INSTITUTO DOMINICANO DE AVIACIÓN CIVIL</t>
  </si>
  <si>
    <t>6115</t>
  </si>
  <si>
    <t>INSTITUTO POSTAL DOMINICANO</t>
  </si>
  <si>
    <t>0301</t>
  </si>
  <si>
    <t>PODER JUDICIAL</t>
  </si>
  <si>
    <t>0401</t>
  </si>
  <si>
    <t>JUNTA CENTRAL ELECTORAL</t>
  </si>
  <si>
    <t>0402</t>
  </si>
  <si>
    <t>CÁMARA DE CUENTAS</t>
  </si>
  <si>
    <t>0403</t>
  </si>
  <si>
    <t>TRIBUNAL CONSTITUCIONAL</t>
  </si>
  <si>
    <t>0404</t>
  </si>
  <si>
    <t>DEFENSOR DEL PUEBLO</t>
  </si>
  <si>
    <t>0405</t>
  </si>
  <si>
    <t>TRIBUNAL SUPERIOR ELECTORAL ( TSE)</t>
  </si>
  <si>
    <t>5102</t>
  </si>
  <si>
    <t>CENTRO DE EXPORTACIONES E INVERSIONES DE LA REP. DOM.</t>
  </si>
  <si>
    <t>5103</t>
  </si>
  <si>
    <t>CONSEJO NACIONAL DE POBLACIÓN Y FAMILIA</t>
  </si>
  <si>
    <t>5104</t>
  </si>
  <si>
    <t>DEPARTAMENTO AEROPORTUARIO</t>
  </si>
  <si>
    <t>5108</t>
  </si>
  <si>
    <t>CRUZ ROJA DOMINICANA</t>
  </si>
  <si>
    <t>5109</t>
  </si>
  <si>
    <t>DEFENSA CIVIL</t>
  </si>
  <si>
    <t>5111</t>
  </si>
  <si>
    <t>INSTITUTO AGRARIO DOMINICANO</t>
  </si>
  <si>
    <t>5112</t>
  </si>
  <si>
    <t>INSTITUTO AZUCARERO DOMINICANO</t>
  </si>
  <si>
    <t>5114</t>
  </si>
  <si>
    <t>INSTITUTO PARA EL DESARROLLO DEL NOROESTE</t>
  </si>
  <si>
    <t>5118</t>
  </si>
  <si>
    <t>INSTITUTO NACIONAL DE RECURSOS HIDRÁULICOS (INDRHI)</t>
  </si>
  <si>
    <t>5119</t>
  </si>
  <si>
    <t>INSTITUTO PARA EL DESARROLLO DEL SUROESTE</t>
  </si>
  <si>
    <t>5120</t>
  </si>
  <si>
    <t>JARDÍN BOTÁNICO</t>
  </si>
  <si>
    <t>LIGA MUNICIPAL DOMINICANA</t>
  </si>
  <si>
    <t>5128</t>
  </si>
  <si>
    <t>UNIVERSIDAD AUTÓNOMA DE SANTO DOMINGO</t>
  </si>
  <si>
    <t>5130</t>
  </si>
  <si>
    <t>PARQUE ZOOLÓGICO NACIONAL</t>
  </si>
  <si>
    <t>5131</t>
  </si>
  <si>
    <t>INSTITUTO DOMINICANO DE LAS TELECOMUNICACIONES</t>
  </si>
  <si>
    <t>5132</t>
  </si>
  <si>
    <t>INSTITUTO DOMINICANO DE INVESTIGACIONES AGROPECUARIAS Y FORESTALES</t>
  </si>
  <si>
    <t>5133</t>
  </si>
  <si>
    <t>MUSEO DE HISTORIA NATURAL</t>
  </si>
  <si>
    <t>5134</t>
  </si>
  <si>
    <t>ACUARIO NACIONAL</t>
  </si>
  <si>
    <t>5135</t>
  </si>
  <si>
    <t>OFICINA NACIONAL DE PROPIEDAD INDUSTRIAL</t>
  </si>
  <si>
    <t>5136</t>
  </si>
  <si>
    <t>INSTITUTO DOMINICANO DEL CAFÉ</t>
  </si>
  <si>
    <t>5137</t>
  </si>
  <si>
    <t>INSTITUTO DUARTIANO</t>
  </si>
  <si>
    <t>5138</t>
  </si>
  <si>
    <t>COMISIÓN NACIONAL DE ENERGÍA</t>
  </si>
  <si>
    <t>5139</t>
  </si>
  <si>
    <t>SUPERINTENDENCIA DE ELECTRICIDAD</t>
  </si>
  <si>
    <t>5140</t>
  </si>
  <si>
    <t>INSTITUTO DEL TABACO DE LA REPÚBLICA DOMINICANA</t>
  </si>
  <si>
    <t>5142</t>
  </si>
  <si>
    <t>FONDO PATRIMONIAL DE LAS EMPRESAS REFORMADAS</t>
  </si>
  <si>
    <t>5143</t>
  </si>
  <si>
    <t>INSTITUTO DE DESARROLLO Y CRÉDITO COOPERATIVO</t>
  </si>
  <si>
    <t>5144</t>
  </si>
  <si>
    <t>FONDO ESPECIAL PARA EL DESARROLLO AGROPECUARIO</t>
  </si>
  <si>
    <t>5147</t>
  </si>
  <si>
    <t>INSTITUTO NACIONAL DE LA UVA</t>
  </si>
  <si>
    <t>5150</t>
  </si>
  <si>
    <t>CONSEJO NACIONAL DE ZONAS FRANCAS</t>
  </si>
  <si>
    <t>CONSEJO NACIONAL PARA LA NIÑEZ Y LA ADOLESCENCIA</t>
  </si>
  <si>
    <t>5154</t>
  </si>
  <si>
    <t>INSTITUTO DE INNOVACIÓN EN BIOTECNOLOGÍA E INDUSTRIAL (IIBI)</t>
  </si>
  <si>
    <t>5155</t>
  </si>
  <si>
    <t>INSTITUTO DE FORMACIÓN TÉCNICO PROFESIONAL (INFOTEP )</t>
  </si>
  <si>
    <t>5157</t>
  </si>
  <si>
    <t>CORPORACIÓN DOMICANA DE EMPRESAS ESTATALES (CORDE</t>
  </si>
  <si>
    <t>INSTITUTO DE PROTECCIÓN DE LOS DERECHOS AL CONSUMIDOR</t>
  </si>
  <si>
    <t>5163</t>
  </si>
  <si>
    <t>CONSEJO DOMINICANO DE PESCA Y ACUICULTURA</t>
  </si>
  <si>
    <t>5165</t>
  </si>
  <si>
    <t>COMISIÓN REGULADORA DE PRACTICAS DESLEALES</t>
  </si>
  <si>
    <t>5166</t>
  </si>
  <si>
    <t>COMISIÓN NACIONAL DE DEFENSA DE LA COMPETENCIA</t>
  </si>
  <si>
    <t>5167</t>
  </si>
  <si>
    <t>OFICINA NACIONAL DE DEFENSA PUBLICA</t>
  </si>
  <si>
    <t>5168</t>
  </si>
  <si>
    <t>ARCHIVO GENERAL DE LA NACIÓN</t>
  </si>
  <si>
    <t>5169</t>
  </si>
  <si>
    <t>DIRECCIÓN GENERAL DE CINE (DGCINE)</t>
  </si>
  <si>
    <t>5126</t>
  </si>
  <si>
    <t>SUPERINTENDENCIA DE BANCOS</t>
  </si>
  <si>
    <t>5127</t>
  </si>
  <si>
    <t>SUPERINTENDENCIA DE SEGUROS</t>
  </si>
  <si>
    <t>5174</t>
  </si>
  <si>
    <t>MERCADOS DOMINICANOS DE ABASTO AGROPECUARIO</t>
  </si>
  <si>
    <t>5171</t>
  </si>
  <si>
    <t>INSTITUTO DOMINICANO PARA LA CALIDAD (INDOCAL)</t>
  </si>
  <si>
    <t>5175</t>
  </si>
  <si>
    <t>5176</t>
  </si>
  <si>
    <t>CONSEJO NACIONAL DE DISCAPACIDAD (CONADIS)</t>
  </si>
  <si>
    <t>5177</t>
  </si>
  <si>
    <t>CONSEJO NAC. DE INVESTIGACIONES AGROPECUARIAS Y FORESTALES (CONIAF)</t>
  </si>
  <si>
    <t>5178</t>
  </si>
  <si>
    <t>FONDO NACIONAL PARA EL MEDIO AMBIENTE Y RECURSOS NATURALES</t>
  </si>
  <si>
    <t>5179</t>
  </si>
  <si>
    <t>5164</t>
  </si>
  <si>
    <t>CONSEJO NAC. PARA LAS COMUNIDADES DOMINICANAS EN EL EXTERIOR (CONDEX)</t>
  </si>
  <si>
    <t>5180</t>
  </si>
  <si>
    <t>DIRECCIÓN CENTRAL DEL SERVICIO NACIONAL DE SALUD</t>
  </si>
  <si>
    <t>5172</t>
  </si>
  <si>
    <t>ORGANISMO DOMINICANO DE ACREDITACIÓN (ODAC)</t>
  </si>
  <si>
    <t>5181</t>
  </si>
  <si>
    <t>INSTITUTO GEOGRÁFICO NACIONAL JOSÉ JOAQUÍN HUNGRÍA MORELL</t>
  </si>
  <si>
    <t>5152</t>
  </si>
  <si>
    <t>CONSEJO NACIONAL DE ESTANCIAS INFANTILES</t>
  </si>
  <si>
    <t>INSTITUTO NACIONAL DE TRÁNSITO Y TRANSPORTE TERRESTRE</t>
  </si>
  <si>
    <t>5182</t>
  </si>
  <si>
    <t>5183</t>
  </si>
  <si>
    <t>UNIDAD DE ANÁLISIS FINANCIERO (UAF)</t>
  </si>
  <si>
    <t>5184</t>
  </si>
  <si>
    <t>DIRECCIÓN GENERAL DE ALIANZAS PÚBLICO-PRIVADAS</t>
  </si>
  <si>
    <t>5208</t>
  </si>
  <si>
    <t>SEGURO NACIONAL DE SALUD</t>
  </si>
  <si>
    <t>5202</t>
  </si>
  <si>
    <t>INSTITUTO DE AUXILIOS Y VIVIENDAS</t>
  </si>
  <si>
    <t>5205</t>
  </si>
  <si>
    <t>SUPERINTENDENCIA DE PENSIONES</t>
  </si>
  <si>
    <t>5206</t>
  </si>
  <si>
    <t>SUPERINTENDENCIA DE SALUD Y RIESGO LABORAL</t>
  </si>
  <si>
    <t>5207</t>
  </si>
  <si>
    <t>CONSEJO NACIONAL DE SEGURIDAD SOCIAL</t>
  </si>
  <si>
    <t>5209</t>
  </si>
  <si>
    <t>Dirección de Información y Defensa de los Afiliados -DIDA-</t>
  </si>
  <si>
    <t>5210</t>
  </si>
  <si>
    <t xml:space="preserve"> Instituto Dominicano de Prevención y Protección de Riesgos Laborales (IDOPPRIL)
</t>
  </si>
  <si>
    <t>5211</t>
  </si>
  <si>
    <t xml:space="preserve">Tesorería de la Seguridad Social </t>
  </si>
  <si>
    <t>7001</t>
  </si>
  <si>
    <t>AYUNTAMIENTO DEL DISTRITO NACIONAL</t>
  </si>
  <si>
    <t>7002</t>
  </si>
  <si>
    <t>AYUNTAMIENTO MUNICIPAL DE ALTAMIRA</t>
  </si>
  <si>
    <t>7003</t>
  </si>
  <si>
    <t>AYUNTAMIENTO MUNICIPAL DE ARENOSO</t>
  </si>
  <si>
    <t>7004</t>
  </si>
  <si>
    <t>AYUNTAMIENTO MUNICIPAL DE AZUA DE COMPOSTELA</t>
  </si>
  <si>
    <t>7005</t>
  </si>
  <si>
    <t>AYUNTAMIENTO MUNICIPAL DE BAJOS DE HAINA</t>
  </si>
  <si>
    <t>7006</t>
  </si>
  <si>
    <t>AYUNTAMIENTO MUNICIPAL DE BANÍ</t>
  </si>
  <si>
    <t>7007</t>
  </si>
  <si>
    <t>AYUNTAMIENTO MUNICIPAL DE BÁNICA</t>
  </si>
  <si>
    <t>7008</t>
  </si>
  <si>
    <t>AYUNTAMIENTO MUNICIPAL DE SANTA CRUZ DE BARAHONA</t>
  </si>
  <si>
    <t>7009</t>
  </si>
  <si>
    <t>AYUNTAMIENTO MUNICIPAL DE BAYAGUANA</t>
  </si>
  <si>
    <t>7010</t>
  </si>
  <si>
    <t>AYUNTAMIENTO MUNICIPAL DE BOHECHÍO</t>
  </si>
  <si>
    <t>7011</t>
  </si>
  <si>
    <t>AYUNTAMIENTO MUNICIPAL DE CABRAL</t>
  </si>
  <si>
    <t>7012</t>
  </si>
  <si>
    <t>AYUNTAMIENTO MUNICIPAL DE CABRERA</t>
  </si>
  <si>
    <t>7013</t>
  </si>
  <si>
    <t>AYUNTAMIENTO MUNICIPAL DE CAMBITA GARABITOS</t>
  </si>
  <si>
    <t>7014</t>
  </si>
  <si>
    <t>AYUNTAMIENTO MUNICIPAL DE CASTAÑUELAS</t>
  </si>
  <si>
    <t>7015</t>
  </si>
  <si>
    <t>AYUNTAMIENTO MUNICIPAL DE CASTILLO</t>
  </si>
  <si>
    <t>7016</t>
  </si>
  <si>
    <t>AYUNTAMIENTO MUNICIPAL DE CAYETANO GERMOSÉN</t>
  </si>
  <si>
    <t>7017</t>
  </si>
  <si>
    <t>AYUNTAMIENTO MUNICIPAL DE CEVICOS</t>
  </si>
  <si>
    <t>7018</t>
  </si>
  <si>
    <t>AYUNTAMIENTO MUNICIPAL DE CONSUELO</t>
  </si>
  <si>
    <t>7019</t>
  </si>
  <si>
    <t>AYUNTAMIENTO MUNICIPAL DE CONSTANZA</t>
  </si>
  <si>
    <t>7020</t>
  </si>
  <si>
    <t>AYUNTAMIENTO MUNICIPAL DE COTUÍ</t>
  </si>
  <si>
    <t>7021</t>
  </si>
  <si>
    <t>AYUNTAMIENTO MUNICIPAL DE SANTO DOMINGO ESTE</t>
  </si>
  <si>
    <t>7022</t>
  </si>
  <si>
    <t>AYUNTAMIENTO MUNICIPAL DE DAJABÓN</t>
  </si>
  <si>
    <t>7023</t>
  </si>
  <si>
    <t>AYUNTAMIENTO MUNICIPAL DE BOCA CHICA</t>
  </si>
  <si>
    <t>7024</t>
  </si>
  <si>
    <t>AYUNTAMIENTO MUNICIPAL DE DUVERGÉ</t>
  </si>
  <si>
    <t>7025</t>
  </si>
  <si>
    <t>AYUNTAMIENTO MUNICIPAL DE EL CERCADO</t>
  </si>
  <si>
    <t>7026</t>
  </si>
  <si>
    <t>AYUNTAMIENTO MUNICIPAL DE EL FACTOR</t>
  </si>
  <si>
    <t>7027</t>
  </si>
  <si>
    <t>AYUNTAMIENTO MUNICIPAL DE EL LLANO</t>
  </si>
  <si>
    <t>7028</t>
  </si>
  <si>
    <t>AYUNTAMIENTO MUNICIPAL DE SANTO DOMINGO OESTE</t>
  </si>
  <si>
    <t>7029</t>
  </si>
  <si>
    <t>AYUNTAMIENTO MUNICIPAL DE SANTA CRUZ DEL SEYBO</t>
  </si>
  <si>
    <t>7030</t>
  </si>
  <si>
    <t>AYUNTAMIENTO MUNICIPAL DE COMENDADOR</t>
  </si>
  <si>
    <t>7031</t>
  </si>
  <si>
    <t>AYUNTAMIENTO MUNICIPAL DE EL VALLE</t>
  </si>
  <si>
    <t>7032</t>
  </si>
  <si>
    <t>AYUNTAMIENTO MUNICIPAL DE ENRIQUILLO</t>
  </si>
  <si>
    <t>7033</t>
  </si>
  <si>
    <t>AYUNTAMIENTO MUNICIPAL DE ESPERANZA</t>
  </si>
  <si>
    <t>7034</t>
  </si>
  <si>
    <t>AYUNTAMIENTO MUNICIPAL DE ESTEBANÍA</t>
  </si>
  <si>
    <t>7035</t>
  </si>
  <si>
    <t>AYUNTAMIENTO MUNICIPAL DE FANTINO</t>
  </si>
  <si>
    <t>7036</t>
  </si>
  <si>
    <t>AYUNTAMIENTO MUNICIPAL DE SANTO DOMINGO NORTE</t>
  </si>
  <si>
    <t>7037</t>
  </si>
  <si>
    <t>AYUNTAMIENTO MUNICIPAL DE GALVÁN</t>
  </si>
  <si>
    <t>7038</t>
  </si>
  <si>
    <t>AYUNTAMIENTO MUNICIPAL DE GASPAR HERNÁNDEZ</t>
  </si>
  <si>
    <t>7039</t>
  </si>
  <si>
    <t>AYUNTAMIENTO MUNICIPAL DE GUANANICO</t>
  </si>
  <si>
    <t>7040</t>
  </si>
  <si>
    <t>AYUNTAMIENTO MUNICIPAL DE GUAYABAL (AZUA)</t>
  </si>
  <si>
    <t>7041</t>
  </si>
  <si>
    <t>AYUNTAMIENTO MUNICIPAL DE GUAYMATE</t>
  </si>
  <si>
    <t>7042</t>
  </si>
  <si>
    <t>AYUNTAMIENTO MUNICIPAL DE GUAYUBÍN</t>
  </si>
  <si>
    <t>7043</t>
  </si>
  <si>
    <t>AYUNTAMIENTO MUNICIPAL DE HATO MAYOR DEL REY</t>
  </si>
  <si>
    <t>7044</t>
  </si>
  <si>
    <t>AYUNTAMIENTO MUNICIPAL DE SALVALEÓN DE HIGÜEY</t>
  </si>
  <si>
    <t>7045</t>
  </si>
  <si>
    <t>AYUNTAMIENTO MUNICIPAL DE HONDO VALLE</t>
  </si>
  <si>
    <t>7046</t>
  </si>
  <si>
    <t>AYUNTAMIENTO MUNICIPAL DE HOSTOS</t>
  </si>
  <si>
    <t>7047</t>
  </si>
  <si>
    <t>AYUNTAMIENTO MUNICIPAL DE IMBERT</t>
  </si>
  <si>
    <t>7048</t>
  </si>
  <si>
    <t>AYUNTAMIENTO MUNICIPAL DE JAMAO AL NORTE</t>
  </si>
  <si>
    <t>7049</t>
  </si>
  <si>
    <t>AYUNTAMIENTO MUNICIPAL DE JÁNICO</t>
  </si>
  <si>
    <t>7050</t>
  </si>
  <si>
    <t>AYUNTAMIENTO MUNICIPAL DE JARABACOA</t>
  </si>
  <si>
    <t>7051</t>
  </si>
  <si>
    <t>AYUNTAMIENTO MUNICIPAL DE JIMA ABAJO</t>
  </si>
  <si>
    <t>7052</t>
  </si>
  <si>
    <t>AYUNTAMIENTO MUNICIPAL DE JIMANÍ</t>
  </si>
  <si>
    <t>7053</t>
  </si>
  <si>
    <t>JUNTA DE DISTRITO MUNICIPAL DE JOSÉ CONTRERAS</t>
  </si>
  <si>
    <t>7054</t>
  </si>
  <si>
    <t>AYUNTAMIENTO MUNICIPAL DE JUAN DE HERRERA</t>
  </si>
  <si>
    <t>7055</t>
  </si>
  <si>
    <t>AYUNTAMIENTO MUNICIPAL DE JUAN SANTIAGO</t>
  </si>
  <si>
    <t>7056</t>
  </si>
  <si>
    <t>AYUNTAMIENTO MUNICIPAL DE LA DESCUBIERTA</t>
  </si>
  <si>
    <t>7057</t>
  </si>
  <si>
    <t>JUNTA DE DISTRITO MUNICIPAL DE LAGUNA NISIBÓN</t>
  </si>
  <si>
    <t>7058</t>
  </si>
  <si>
    <t>AYUNTAMIENTO MUNICIPAL DE LAGUNA SALADA</t>
  </si>
  <si>
    <t>7059</t>
  </si>
  <si>
    <t>JUNTA DE DISTRITO MUNICIPAL DE LA CUEVA</t>
  </si>
  <si>
    <t>7060</t>
  </si>
  <si>
    <t>JUNTA DE DISTRITO MUNICIPAL DE LA OTRA BANDA</t>
  </si>
  <si>
    <t>7061</t>
  </si>
  <si>
    <t>AYUNTAMIENTO MUNICIPAL DE LOS CACAOS</t>
  </si>
  <si>
    <t>7062</t>
  </si>
  <si>
    <t>AYUNTAMIENTO MUNICIPAL DE LAS CHARCAS</t>
  </si>
  <si>
    <t>7063</t>
  </si>
  <si>
    <t>AYUNTAMIENTO MUNICIPAL DE LAS SALINAS</t>
  </si>
  <si>
    <t>7064</t>
  </si>
  <si>
    <t>AYUNTAMIENTO MUNICIPAL DE LAS GUÁRANAS</t>
  </si>
  <si>
    <t>7065</t>
  </si>
  <si>
    <t>AYUNTAMIENTO MUNICIPAL DE LAS MATAS DE FARFÁN</t>
  </si>
  <si>
    <t>7066</t>
  </si>
  <si>
    <t>AYUNTAMIENTO MUNICIPAL DE LAS MATAS DE SANTA CRUZ</t>
  </si>
  <si>
    <t>7067</t>
  </si>
  <si>
    <t>AYUNTAMIENTO MUNICIPAL DE LA YAYAS DE VIAJAMA</t>
  </si>
  <si>
    <t>7068</t>
  </si>
  <si>
    <t>AYUNTAMIENTO MUNICIPAL DE LAS TERRENAS</t>
  </si>
  <si>
    <t>LAS TERRENAS</t>
  </si>
  <si>
    <t>7069</t>
  </si>
  <si>
    <t>AYUNTAMIENTO MUNICIPAL DE LA ROMANA</t>
  </si>
  <si>
    <t>7070</t>
  </si>
  <si>
    <t>AYUNTAMIENTO MUNICIPAL DE LA VEGA</t>
  </si>
  <si>
    <t>7071</t>
  </si>
  <si>
    <t>AYUNTAMIENTO MUNICIPAL DE LICEY AL MEDIO</t>
  </si>
  <si>
    <t>7072</t>
  </si>
  <si>
    <t>AYUNTAMIENTO MUNICIPAL DE LOMA DE CABRERA</t>
  </si>
  <si>
    <t>7073</t>
  </si>
  <si>
    <t>AYUNTAMIENTO MUNICIPAL DE VILLA LOS ALMÁCIGOS</t>
  </si>
  <si>
    <t>7074</t>
  </si>
  <si>
    <t>AYUNTAMIENTO MUNICIPAL DE LOS HIDALGOS</t>
  </si>
  <si>
    <t>7075</t>
  </si>
  <si>
    <t>AYUNTAMIENTO MUNICIPAL DE SAN JOSÉ DE LOS LLANOS</t>
  </si>
  <si>
    <t>7076</t>
  </si>
  <si>
    <t>AYUNTAMIENTO MUNICIPAL DE LOS RÍOS</t>
  </si>
  <si>
    <t>7077</t>
  </si>
  <si>
    <t>AYUNTAMIENTO MUNICIPAL DE LUPERÓN</t>
  </si>
  <si>
    <t>7078</t>
  </si>
  <si>
    <t>AYUNTAMIENTO MUNICIPAL DE MAIMÓN</t>
  </si>
  <si>
    <t>7079</t>
  </si>
  <si>
    <t>AYUNTAMIENTO MUNICIPAL DE MELLA</t>
  </si>
  <si>
    <t>7080</t>
  </si>
  <si>
    <t>AYUNTAMIENTO MUNICIPAL DE MICHES</t>
  </si>
  <si>
    <t>7081</t>
  </si>
  <si>
    <t>AYUNTAMIENTO MUNICIPAL DE MOCA</t>
  </si>
  <si>
    <t>7082</t>
  </si>
  <si>
    <t>AYUNTAMIENTO MUNICIPAL DE MONCIÓN</t>
  </si>
  <si>
    <t>7083</t>
  </si>
  <si>
    <t>AYUNTAMIENTO MUNICIPAL DE BONAO</t>
  </si>
  <si>
    <t>7084</t>
  </si>
  <si>
    <t>AYUNTAMIENTO MUNICIPAL DE SAN FERNANDO DE MONTE CRISTI</t>
  </si>
  <si>
    <t>7085</t>
  </si>
  <si>
    <t>AYUNTAMIENTO MUNICIPAL DE MONTE PLATA</t>
  </si>
  <si>
    <t>7086</t>
  </si>
  <si>
    <t>AYUNTAMIENTO MUNICIPAL DE NAGUA</t>
  </si>
  <si>
    <t>7087</t>
  </si>
  <si>
    <t>AYUNTAMIENTO MUNICIPAL DE NEYBA</t>
  </si>
  <si>
    <t>7088</t>
  </si>
  <si>
    <t>AYUNTAMIENTO MUNICIPAL DE NIZAO</t>
  </si>
  <si>
    <t>7089</t>
  </si>
  <si>
    <t>AYUNTAMIENTO MUNICIPAL DE OVIEDO</t>
  </si>
  <si>
    <t>7090</t>
  </si>
  <si>
    <t>AYUNTAMIENTO MUNICIPAL DE PADRE LAS CASAS</t>
  </si>
  <si>
    <t>7091</t>
  </si>
  <si>
    <t>AYUNTAMIENTO MUNICIPAL DE PARAÍSO</t>
  </si>
  <si>
    <t>7092</t>
  </si>
  <si>
    <t>AYUNTAMIENTO MUNICIPAL DE PARTIDO</t>
  </si>
  <si>
    <t>7093</t>
  </si>
  <si>
    <t>AYUNTAMIENTO MUNICIPAL DE PEDERNALES</t>
  </si>
  <si>
    <t>7094</t>
  </si>
  <si>
    <t>JUNTA DE DISTRITO MUNICIPAL DE PEDRO GARCÍA</t>
  </si>
  <si>
    <t>7095</t>
  </si>
  <si>
    <t>AYUNTAMIENTO MUNICIPAL DE PEDRO SANTANA</t>
  </si>
  <si>
    <t>7096</t>
  </si>
  <si>
    <t>AYUNTAMIENTO MUNICIPAL DE PEPILLO SALCEDO</t>
  </si>
  <si>
    <t>7097</t>
  </si>
  <si>
    <t>AYUNTAMIENTO MUNICIPAL DE PERALTA</t>
  </si>
  <si>
    <t>7098</t>
  </si>
  <si>
    <t>AYUNTAMIENTO MUNICIPAL DE PIMENTEL</t>
  </si>
  <si>
    <t>7099</t>
  </si>
  <si>
    <t>AYUNTAMIENTO MUNICIPAL DE PIEDRA BLANCA</t>
  </si>
  <si>
    <t>7100</t>
  </si>
  <si>
    <t>AYUNTAMIENTO MUNICIPAL DE POLO</t>
  </si>
  <si>
    <t>7101</t>
  </si>
  <si>
    <t>AYUNTAMIENTO MUNICIPAL DE POSTRER RÍO</t>
  </si>
  <si>
    <t>7102</t>
  </si>
  <si>
    <t>AYUNTAMIENTO MUNICIPAL DE SAN FELIPE DE PUERTO PLATA</t>
  </si>
  <si>
    <t>7103</t>
  </si>
  <si>
    <t>AYUNTAMIENTO MUNICIPAL DE QUISQUEYA</t>
  </si>
  <si>
    <t>7104</t>
  </si>
  <si>
    <t>AYUNTAMIENTO MUNICIPAL DE RAMÓN SANTANA</t>
  </si>
  <si>
    <t>7105</t>
  </si>
  <si>
    <t>AYUNTAMIENTO MUNICIPAL DE RESTAURACIÓN</t>
  </si>
  <si>
    <t>7106</t>
  </si>
  <si>
    <t>AYUNTAMIENTO MUNICIPAL DE RÍO SAN JUAN</t>
  </si>
  <si>
    <t>7107</t>
  </si>
  <si>
    <t>AYUNTAMIENTO MUNICIPAL DE SABANA DE LA MAR</t>
  </si>
  <si>
    <t>7108</t>
  </si>
  <si>
    <t>AYUNTAMIENTO MUNICIPAL DE SABANA GRANDE DE BOYÁ</t>
  </si>
  <si>
    <t>7109</t>
  </si>
  <si>
    <t>AYUNTAMIENTO MUNICIPAL DE SABANA GRANDE DE PALENQUE</t>
  </si>
  <si>
    <t>7110</t>
  </si>
  <si>
    <t>AYUNTAMIENTO MUNICIPAL DE SABANA IGLESIA</t>
  </si>
  <si>
    <t>7111</t>
  </si>
  <si>
    <t>AYUNTAMIENTO MUNICIPAL DE SABANA LARGA (SAN JOSÉ DE OCOA)</t>
  </si>
  <si>
    <t>7112</t>
  </si>
  <si>
    <t>AYUNTAMIENTO MUNICIPAL DE SABANA YEGUA</t>
  </si>
  <si>
    <t>7113</t>
  </si>
  <si>
    <t>AYUNTAMIENTO MUNICIPAL DE SALCEDO</t>
  </si>
  <si>
    <t>7114</t>
  </si>
  <si>
    <t>AYUNTAMIENTO MUNICIPAL DE SANTA BÁRBARA DE SAMANÁ</t>
  </si>
  <si>
    <t>7115</t>
  </si>
  <si>
    <t>AYUNTAMIENTO MUNICIPAL DE SÁNCHEZ</t>
  </si>
  <si>
    <t>7116</t>
  </si>
  <si>
    <t>AYUNTAMIENTO MUNICIPAL DE SAN CRISTÓBAL</t>
  </si>
  <si>
    <t>7117</t>
  </si>
  <si>
    <t>AYUNTAMIENTO MUNICIPAL DE SAN FRANCISCO DE MACORÍS</t>
  </si>
  <si>
    <t>7118</t>
  </si>
  <si>
    <t>AYUNTAMIENTO MUNICIPAL DE SAN GREGORIO DE NIGUA</t>
  </si>
  <si>
    <t>7119</t>
  </si>
  <si>
    <t>AYUNTAMIENTO MUNICIPAL DE SAN IGNACIO DE SABANETA</t>
  </si>
  <si>
    <t>7120</t>
  </si>
  <si>
    <t>AYUNTAMIENTO MUNICIPAL DE SAN JOSÉ DE LAS MATAS</t>
  </si>
  <si>
    <t>7121</t>
  </si>
  <si>
    <t>AYUNTAMIENTO MUNICIPAL DE SAN JOSÉ DE OCOA</t>
  </si>
  <si>
    <t>7122</t>
  </si>
  <si>
    <t>AYUNTAMIENTO MUNICIPAL DE SAN JUAN DE LA MAGUANA</t>
  </si>
  <si>
    <t>7123</t>
  </si>
  <si>
    <t>AYUNTAMIENTO MUNICIPAL DE SAN PEDRO DE MACORÍS</t>
  </si>
  <si>
    <t>7124</t>
  </si>
  <si>
    <t>AYUNTAMIENTO MUNICIPAL DE SANTIAGO DE LOS CABALLEROS</t>
  </si>
  <si>
    <t>7125</t>
  </si>
  <si>
    <t>AYUNTAMIENTO MUNICIPAL DE SAN RAFAEL DEL YUMA</t>
  </si>
  <si>
    <t>7126</t>
  </si>
  <si>
    <t>AYUNTAMIENTO MUNICIPAL DE SAN VICTOR</t>
  </si>
  <si>
    <t>7127</t>
  </si>
  <si>
    <t>AYUNTAMIENTO MUNICIPAL DE SOSÚA</t>
  </si>
  <si>
    <t>7128</t>
  </si>
  <si>
    <t>AYUNTAMIENTO MUNICIPAL DE TÁBARA ARRIBA</t>
  </si>
  <si>
    <t>7129</t>
  </si>
  <si>
    <t>AYUNTAMIENTO MUNICIPAL DE TAMAYO</t>
  </si>
  <si>
    <t>7130</t>
  </si>
  <si>
    <t>AYUNTAMIENTO MUNICIPAL DE TAMBORIL</t>
  </si>
  <si>
    <t>7131</t>
  </si>
  <si>
    <t>AYUNTAMIENTO MUNICIPAL DE TENARES</t>
  </si>
  <si>
    <t>7132</t>
  </si>
  <si>
    <t>JUNTA DE DISTRITO MUNICIPAL DE UVILLA</t>
  </si>
  <si>
    <t>7133</t>
  </si>
  <si>
    <t>AYUNTAMIENTO MUNICIPAL DE SANTA CRUZ DE MAO</t>
  </si>
  <si>
    <t>7134</t>
  </si>
  <si>
    <t>AYUNTAMIENTO MUNICIPAL DE VALLEJUELO</t>
  </si>
  <si>
    <t>7135</t>
  </si>
  <si>
    <t>AYUNTAMIENTO MUNICIPAL DE VICENTE NOBLE</t>
  </si>
  <si>
    <t>7136</t>
  </si>
  <si>
    <t>AYUNTAMIENTO MUNICIPAL DE VILLA ALTAGRACIA</t>
  </si>
  <si>
    <t>7137</t>
  </si>
  <si>
    <t>AYUNTAMIENTO MUNICIPAL DE VILLA BISONÓ</t>
  </si>
  <si>
    <t>7138</t>
  </si>
  <si>
    <t>AYUNTAMIENTO MUNICIPAL DE VILLA GONZÁLEZ</t>
  </si>
  <si>
    <t>7139</t>
  </si>
  <si>
    <t>AYUNTAMIENTO MUNICIPAL DE VILLA ISABELA</t>
  </si>
  <si>
    <t>7140</t>
  </si>
  <si>
    <t>AYUNTAMIENTO MUNICIPAL DE VILLA JARAGUA</t>
  </si>
  <si>
    <t>7141</t>
  </si>
  <si>
    <t>AYUNTAMIENTO MUNICIPAL DE VILLA RIVA</t>
  </si>
  <si>
    <t>7142</t>
  </si>
  <si>
    <t>AYUNTAMIENTO MUNICIPAL DE VILLA TAPIA</t>
  </si>
  <si>
    <t>7143</t>
  </si>
  <si>
    <t>AYUNTAMIENTO MUNICIPAL DE VILLA VÁSQUEZ</t>
  </si>
  <si>
    <t>7144</t>
  </si>
  <si>
    <t>AYUNTAMIENTO MUNICIPAL DE YAGUATE</t>
  </si>
  <si>
    <t>7145</t>
  </si>
  <si>
    <t>AYUNTAMIENTO MUNICIPAL DE YAMASÁ</t>
  </si>
  <si>
    <t>7146</t>
  </si>
  <si>
    <t>AYUNTAMIENTO MUNICIPAL DE PUEBLO VIEJO</t>
  </si>
  <si>
    <t>7147</t>
  </si>
  <si>
    <t>AYUNTAMIENTO MUNICIPAL DE EL PINO</t>
  </si>
  <si>
    <t>7148</t>
  </si>
  <si>
    <t>AYUNTAMIENTO MUNICIPAL DE RANCHO ARRIBA</t>
  </si>
  <si>
    <t>7149</t>
  </si>
  <si>
    <t>AYUNTAMIENTO MUNICIPAL DE PERALVILLO</t>
  </si>
  <si>
    <t>7150</t>
  </si>
  <si>
    <t>AYUNTAMIENTO MUNICIPAL DE MATANZAS</t>
  </si>
  <si>
    <t>7151</t>
  </si>
  <si>
    <t>JUNTA DE DISTRITO MUNICIPAL DE VILLA FUNDACIÓN</t>
  </si>
  <si>
    <t>7152</t>
  </si>
  <si>
    <t>JUNTA DE DISTRITO MUNICIPAL DE SABANA BUEY</t>
  </si>
  <si>
    <t>7153</t>
  </si>
  <si>
    <t>AYUNTAMIENTO MUNICIPAL DE BAITOA</t>
  </si>
  <si>
    <t>7154</t>
  </si>
  <si>
    <t>JUNTA DE DISTRITO MUNICIPAL DE LA CIÉNAGA (SAN JOSÉ DE OCOA)</t>
  </si>
  <si>
    <t>7155</t>
  </si>
  <si>
    <t>JUNTA DE DISTRITO MUNICIPAL DE RÍO LIMPIO</t>
  </si>
  <si>
    <t>7156</t>
  </si>
  <si>
    <t>JUNTA DE DISTRITO MUNICIPAL DE TIREO ARRIBA</t>
  </si>
  <si>
    <t>7157</t>
  </si>
  <si>
    <t>JUNTA DE DISTRITO MUNICIPAL DE AGUA SANTA DEL YUMA</t>
  </si>
  <si>
    <t>7158</t>
  </si>
  <si>
    <t>JUNTA DE DISTRITO MUNICIPAL DE AMIAMA GÓMEZ</t>
  </si>
  <si>
    <t>7159</t>
  </si>
  <si>
    <t>JUNTA DE DISTRITO MUNICIPAL DE AMINA</t>
  </si>
  <si>
    <t>7160</t>
  </si>
  <si>
    <t>JUNTA DE DISTRITO MUNICIPAL DE ANGELINA</t>
  </si>
  <si>
    <t>7161</t>
  </si>
  <si>
    <t>JUNTA DE DISTRITO MUNICIPAL DE ARROYO BARRIL</t>
  </si>
  <si>
    <t>7162</t>
  </si>
  <si>
    <t>JUNTA DE DISTRITO MUNICIPAL DE ARROYO CANO</t>
  </si>
  <si>
    <t>7163</t>
  </si>
  <si>
    <t>JUNTA DE DISTRITO MUNICIPAL DE ARROYO DULCE</t>
  </si>
  <si>
    <t>7164</t>
  </si>
  <si>
    <t>JUNTA DE DISTRITO MUNICIPAL DE ARROYO SALADO</t>
  </si>
  <si>
    <t>7165</t>
  </si>
  <si>
    <t>JUNTA DE DISTRITO MUNICIPAL DE BAHORUCO</t>
  </si>
  <si>
    <t>7166</t>
  </si>
  <si>
    <t>JUNTA DE DISTRITO MUNICIPAL DE BARRO ARRIBA</t>
  </si>
  <si>
    <t>7167</t>
  </si>
  <si>
    <t>JUNTA DE DISTRITO MUNICIPAL DE BATISTA</t>
  </si>
  <si>
    <t>7168</t>
  </si>
  <si>
    <t>JUNTA DE DISTRITO MUNICIPAL DE BAYAHIBE</t>
  </si>
  <si>
    <t>7169</t>
  </si>
  <si>
    <t>JUNTA DE DISTRITO MUNICIPAL DE BELLOSO</t>
  </si>
  <si>
    <t>7170</t>
  </si>
  <si>
    <t>JUNTA DE DISTRITO MUNICIPAL DE BLANCO</t>
  </si>
  <si>
    <t>7171</t>
  </si>
  <si>
    <t>JUNTA DE DISTRITO MUNICIPAL DE BOCA DE CACHÓN</t>
  </si>
  <si>
    <t>7172</t>
  </si>
  <si>
    <t>JUNTA DE DISTRITO MUNICIPAL DE BOCA DE YUMA</t>
  </si>
  <si>
    <t>7173</t>
  </si>
  <si>
    <t>JUNTA DE DISTRITO MUNICIPAL DE BOYÁ</t>
  </si>
  <si>
    <t>7174</t>
  </si>
  <si>
    <t>JUNTA DE DISTRITO MUNICIPAL DE BUENA VISTA</t>
  </si>
  <si>
    <t>7175</t>
  </si>
  <si>
    <t>JUNTA DE DISTRITO MUNICIPAL DE CABARETE</t>
  </si>
  <si>
    <t>7176</t>
  </si>
  <si>
    <t>JUNTA DE DISTRITO MUNICIPAL DE CANA CHAPETÓN</t>
  </si>
  <si>
    <t>7177</t>
  </si>
  <si>
    <t>JUNTA DE DISTRITO MUNICIPAL DE CANCA LA REYNA</t>
  </si>
  <si>
    <t>7178</t>
  </si>
  <si>
    <t>JUNTA DE DISTRITO MUNICIPAL DE CANOA</t>
  </si>
  <si>
    <t>7179</t>
  </si>
  <si>
    <t>JUNTA DE DISTRITO MUNICIPAL DE CAÑONGO</t>
  </si>
  <si>
    <t>7180</t>
  </si>
  <si>
    <t>JUNTA DE DISTRITO MUNICIPAL DE CAPOTILLO</t>
  </si>
  <si>
    <t>7181</t>
  </si>
  <si>
    <t>JUNTA DE DISTRITO MUNICIPAL DE CATALINA</t>
  </si>
  <si>
    <t>7182</t>
  </si>
  <si>
    <t>JUNTA DE DISTRITO MUNICIPAL DE CENOVÍ</t>
  </si>
  <si>
    <t>7183</t>
  </si>
  <si>
    <t>JUNTA DE DISTRITO MUNICIPAL DE CHIRINO</t>
  </si>
  <si>
    <t>7184</t>
  </si>
  <si>
    <t>JUNTA DE DISTRITO MUNICIPAL DE CRISTO REY DE GUARAGUAO</t>
  </si>
  <si>
    <t>7185</t>
  </si>
  <si>
    <t>AYUNTAMIENTO MUNICIPAL DE CRISTÓBAL</t>
  </si>
  <si>
    <t>7186</t>
  </si>
  <si>
    <t>JUNTA DE DISTRITO MUNICIPAL DE CRUCE DE GUAYACANES</t>
  </si>
  <si>
    <t>7187</t>
  </si>
  <si>
    <t>JUNTA DE DISTRITO MUNICIPAL DE CUMAYASA</t>
  </si>
  <si>
    <t>7188</t>
  </si>
  <si>
    <t>JUNTA DE DISTRITO MUNICIPAL DE DON JUAN</t>
  </si>
  <si>
    <t>7189</t>
  </si>
  <si>
    <t>JUNTA DE DISTRITO MUNICIPAL EL CACHÓN</t>
  </si>
  <si>
    <t>7190</t>
  </si>
  <si>
    <t>JUNTA DE DISTRITO MUNICIPAL EL CAIMITO</t>
  </si>
  <si>
    <t>7191</t>
  </si>
  <si>
    <t>JUNTA DE DISTRITO MUNICIPAL EL CARRETÓN</t>
  </si>
  <si>
    <t>7192</t>
  </si>
  <si>
    <t>JUNTA DE DISTRITO MUNICIPAL EL CARRIL</t>
  </si>
  <si>
    <t>7193</t>
  </si>
  <si>
    <t>JUNTA DE DISTRITO MUNICIPAL EL CEDRO (JOBERO)</t>
  </si>
  <si>
    <t>7194</t>
  </si>
  <si>
    <t>JUNTA DE DISTRITO MUNICIPAL EL HIGÜERITO</t>
  </si>
  <si>
    <t>7195</t>
  </si>
  <si>
    <t>JUNTA DE DISTRITO MUNICIPAL EL LIMÓN (JIMANÍ)</t>
  </si>
  <si>
    <t>7196</t>
  </si>
  <si>
    <t>JUNTA DE DISTRITO MUNICIPAL EL LIMÓN (SAMANÁ)</t>
  </si>
  <si>
    <t>7197</t>
  </si>
  <si>
    <t>JUNTA DE DISTRITO MUNICIPAL EL LIMÓN (VILLA GONZÁLEZ)</t>
  </si>
  <si>
    <t>7198</t>
  </si>
  <si>
    <t>JUNTA DE DISTRITO MUNICIPAL EL PALMAR</t>
  </si>
  <si>
    <t>7200</t>
  </si>
  <si>
    <t>JUNTA DE DISTRITO MUNICIPAL EL PINAR</t>
  </si>
  <si>
    <t>7201</t>
  </si>
  <si>
    <t>JUNTA DE DISTRITO MUNICIPAL EL POZO</t>
  </si>
  <si>
    <t>7202</t>
  </si>
  <si>
    <t>JUNTA DE DISTRITO MUNICIPAL CAMBITA EL PUEBLECITO</t>
  </si>
  <si>
    <t>7203</t>
  </si>
  <si>
    <t>JUNTA DE DISTRITO MUNICIPAL EL PUERTO</t>
  </si>
  <si>
    <t>7204</t>
  </si>
  <si>
    <t>JUNTA DE DISTRITO MUNICIPAL EL RANCHITO</t>
  </si>
  <si>
    <t>7205</t>
  </si>
  <si>
    <t>JUNTA DE DISTRITO MUNICIPAL EL ROSARIO (PUEBLO VIEJO)</t>
  </si>
  <si>
    <t>7206</t>
  </si>
  <si>
    <t>JUNTA DE DISTRITO MUNICIPAL EL ROSARIO (SAN JUAN)</t>
  </si>
  <si>
    <t>7207</t>
  </si>
  <si>
    <t>JUNTA DE DISTRITO MUNICIPAL EL RUBIO</t>
  </si>
  <si>
    <t>7208</t>
  </si>
  <si>
    <t>JUNTA DE DISTRITO MUNICIPAL EL YAQUE</t>
  </si>
  <si>
    <t>7209</t>
  </si>
  <si>
    <t>JUNTA DE DISTRITO MUNICIPAL DE ESTERO HONDO</t>
  </si>
  <si>
    <t>7210</t>
  </si>
  <si>
    <t>JUNTA DE DISTRITO MUNICIPAL DE FONDO NEGRO</t>
  </si>
  <si>
    <t>7211</t>
  </si>
  <si>
    <t>AYUNTAMIENTO MUNICIPAL DE FUNDACIÓN</t>
  </si>
  <si>
    <t>7212</t>
  </si>
  <si>
    <t>JUNTA DE DISTRITO MUNICIPAL DE GANADERO</t>
  </si>
  <si>
    <t>7213</t>
  </si>
  <si>
    <t>JUNTA DE DISTRITO MUNICIPAL DE GAUTIER</t>
  </si>
  <si>
    <t>7214</t>
  </si>
  <si>
    <t>JUNTA DE DISTRITO MUNICIPAL DE GONZALO</t>
  </si>
  <si>
    <t>7215</t>
  </si>
  <si>
    <t>JUNTA DE DISTRITO MUNICIPAL DE GUATAPANAL</t>
  </si>
  <si>
    <t>7216</t>
  </si>
  <si>
    <t>JUNTA DE DISTRITO MUNICIPAL DE GUAYABAL (POSTRER RÍO)</t>
  </si>
  <si>
    <t>7217</t>
  </si>
  <si>
    <t>JUNTA DE DISTRITO MUNICIPAL DE GUAYABO DULCE</t>
  </si>
  <si>
    <t>7218</t>
  </si>
  <si>
    <t>AYUNTAMIENTO MUNICIPAL DE GUERRA</t>
  </si>
  <si>
    <t>7219</t>
  </si>
  <si>
    <t>JUNTA DE DISTRITO MUNICIPAL DE HATILLO PALMA</t>
  </si>
  <si>
    <t>7220</t>
  </si>
  <si>
    <t>JUNTA DE DISTRITO MUNICIPAL DE HATO DAMAS</t>
  </si>
  <si>
    <t>7221</t>
  </si>
  <si>
    <t>JUNTA DE DISTRITO MUNICIPAL DE HATO DEL PADRE</t>
  </si>
  <si>
    <t>7222</t>
  </si>
  <si>
    <t>JUNTA DE DISTRITO MUNICIPAL DE HATO DEL YAQUE</t>
  </si>
  <si>
    <t>7223</t>
  </si>
  <si>
    <t>JUNTA DE DISTRITO MUNICIPAL DE HATO VIEJO</t>
  </si>
  <si>
    <t>7224</t>
  </si>
  <si>
    <t>JUNTA DE DISTRITO MUNICIPAL DE JAIBÓN (LAGUNA SALADA)</t>
  </si>
  <si>
    <t>7225</t>
  </si>
  <si>
    <t>JUNTA DE DISTRITO MUNICIPAL DE JAIBÓN (PUEBLO NUEVO)</t>
  </si>
  <si>
    <t>7226</t>
  </si>
  <si>
    <t>JUNTA DE DISTRITO MUNICIPAL DE JAMAO AFUERA</t>
  </si>
  <si>
    <t>7227</t>
  </si>
  <si>
    <t>AYUNTAMIENTO MUNICIPAL DE JAQUIMEYES</t>
  </si>
  <si>
    <t>7228</t>
  </si>
  <si>
    <t>JUNTA DE DISTRITO MUNICIPAL DE JICOMÉ</t>
  </si>
  <si>
    <t>7229</t>
  </si>
  <si>
    <t>JUNTA DE DISTRITO MUNICIPAL DE JOBA ARRIBA</t>
  </si>
  <si>
    <t>7230</t>
  </si>
  <si>
    <t>JUNTA DE DISTRITO MUNICIPAL DE JOSÉ FRANCISCO PEÑA GÓMEZ</t>
  </si>
  <si>
    <t>7231</t>
  </si>
  <si>
    <t>JUNTA DE DISTRITO MUNICIPAL DE JUAN ADRIÁN</t>
  </si>
  <si>
    <t>7232</t>
  </si>
  <si>
    <t>JUNTA DE DISTRITO MUNICIPAL DE JUAN LÓPEZ</t>
  </si>
  <si>
    <t>7233</t>
  </si>
  <si>
    <t>JUNTA DE DISTRITO MUNICIPAL DE JUANCHO</t>
  </si>
  <si>
    <t>7234</t>
  </si>
  <si>
    <t>JUNTA DE DISTRITO MUNICIPAL DE JUMA BEJUCAL</t>
  </si>
  <si>
    <t>7235</t>
  </si>
  <si>
    <t>JUNTA DE DISTRITO MUNICIPAL DE JUNCALITO</t>
  </si>
  <si>
    <t>7236</t>
  </si>
  <si>
    <t>JUNTA DE DISTRITO MUNICIPAL DE LA BIJA</t>
  </si>
  <si>
    <t>7237</t>
  </si>
  <si>
    <t>JUNTA DE DISTRITO MUNICIPAL DE LA CALETA</t>
  </si>
  <si>
    <t>7238</t>
  </si>
  <si>
    <t>JUNTA DE DISTRITO MUNICIPAL DE LA CANELA</t>
  </si>
  <si>
    <t>7239</t>
  </si>
  <si>
    <t>JUNTA DE DISTRITO MUNICIPAL DE LA CAYA</t>
  </si>
  <si>
    <t>7240</t>
  </si>
  <si>
    <t>AYUNTAMIENTO MUNICIPAL DE LA CIÉNAGA (BARAHONA)</t>
  </si>
  <si>
    <t>7241</t>
  </si>
  <si>
    <t>JUNTA DE DISTRITO MUNICIPAL DE LA COLONIA</t>
  </si>
  <si>
    <t>7242</t>
  </si>
  <si>
    <t>JUNTA DE DISTRITO MUNICIPAL DE LA CUCHILLA</t>
  </si>
  <si>
    <t>7243</t>
  </si>
  <si>
    <t>JUNTA DE DISTRITO MUNICIPAL DE LA CUESTA</t>
  </si>
  <si>
    <t>7244</t>
  </si>
  <si>
    <t>JUNTA DE DISTRITO MUNICIPAL DE LA ENTRADA</t>
  </si>
  <si>
    <t>7245</t>
  </si>
  <si>
    <t>JUNTA DE DISTRITO MUNICIPAL DE LA ISABELA</t>
  </si>
  <si>
    <t>7246</t>
  </si>
  <si>
    <t>JUNTA DE DISTRITO MUNICIPAL DE LA JAIBA</t>
  </si>
  <si>
    <t>7247</t>
  </si>
  <si>
    <t>JUNTA DE DISTRITO MUNICIPAL DE LA ORTEGA</t>
  </si>
  <si>
    <t>7248</t>
  </si>
  <si>
    <t>JUNTA DE DISTRITO MUNICIPAL DE LA PEÑA</t>
  </si>
  <si>
    <t>7249</t>
  </si>
  <si>
    <t>JUNTA DE DISTRITO MUNICIPAL DE LA SIEMBRA</t>
  </si>
  <si>
    <t>7250</t>
  </si>
  <si>
    <t>JUNTA DE DISTRITO MUNICIPAL DE LA VICTORIA</t>
  </si>
  <si>
    <t>7251</t>
  </si>
  <si>
    <t>JUNTA DE DISTRITO MUNICIPAL DE LAS BARÍAS (BANÍ)</t>
  </si>
  <si>
    <t>7252</t>
  </si>
  <si>
    <t>JUNTA DE DISTRITO MUNICIPAL DE LAS CAÑITAS (ELUPINA CORDERO)</t>
  </si>
  <si>
    <t>7253</t>
  </si>
  <si>
    <t>JUNTA DE DISTRITO MUNICIPAL DE LAS CLAVELLINAS</t>
  </si>
  <si>
    <t>7254</t>
  </si>
  <si>
    <t>JUNTA DE DISTRITO MUNICIPAL DE LAS COLES</t>
  </si>
  <si>
    <t>7255</t>
  </si>
  <si>
    <t>JUNTA DE DISTRITO MUNICIPAL DE LAS GALERAS</t>
  </si>
  <si>
    <t>7256</t>
  </si>
  <si>
    <t>JUNTA DE DISTRITO MUNICIPAL DE LAS GORDAS</t>
  </si>
  <si>
    <t>7257</t>
  </si>
  <si>
    <t>JUNTA DE DISTRITO MUNICIPAL DE LAS LAGUNAS (PADRE LAS CASAS)</t>
  </si>
  <si>
    <t>7258</t>
  </si>
  <si>
    <t>JUNTA DE DISTRITO MUNICIPAL DE LAS LAGUNAS ABAJO (MOCA)</t>
  </si>
  <si>
    <t>7259</t>
  </si>
  <si>
    <t>JUNTA DE DISTRITO MUNICIPAL DE LAS PLACETAS</t>
  </si>
  <si>
    <t>7260</t>
  </si>
  <si>
    <t>JUNTA DE DISTRITO MUNICIPAL DE LAS TÁRANAS</t>
  </si>
  <si>
    <t>7261</t>
  </si>
  <si>
    <t>AYUNTAMIENTO MUNICIPAL DE LOS ALCARRIZOS</t>
  </si>
  <si>
    <t>7262</t>
  </si>
  <si>
    <t>JUNTA DE DISTRITO MUNICIPAL DE LOS BOTADOS</t>
  </si>
  <si>
    <t>7263</t>
  </si>
  <si>
    <t>JUNTA DE DISTRITO MUNICIPAL DE LOS JOVILLOS</t>
  </si>
  <si>
    <t>7264</t>
  </si>
  <si>
    <t>JUNTA DE DISTRITO MUNICIPAL DE LOS PATOS</t>
  </si>
  <si>
    <t>7265</t>
  </si>
  <si>
    <t>JUNTA DE DISTRITO MUNICIPAL DE LOS TOROS</t>
  </si>
  <si>
    <t>7266</t>
  </si>
  <si>
    <t>JUNTA DE DISTRITO MUNICIPAL DE MAIZAL</t>
  </si>
  <si>
    <t>7267</t>
  </si>
  <si>
    <t>JUNTA DE DISTRITO MUNICIPAL DE MAJAGUAL</t>
  </si>
  <si>
    <t>7268</t>
  </si>
  <si>
    <t>JUNTA DE DISTRITO MUNICIPAL DE MANUEL BUENO</t>
  </si>
  <si>
    <t>7269</t>
  </si>
  <si>
    <t>JUNTA DE DISTRITO MUNICIPAL DE MATA PALACIO</t>
  </si>
  <si>
    <t>7270</t>
  </si>
  <si>
    <t>JUNTA DE DISTRITO MUNICIPAL DE MATAYAYA</t>
  </si>
  <si>
    <t>7271</t>
  </si>
  <si>
    <t>JUNTA DE DISTRITO MUNICIPAL DE MEDINA</t>
  </si>
  <si>
    <t>7272</t>
  </si>
  <si>
    <t>JUNTA DE DISTRITO MUNICIPAL DE MONSERRAT</t>
  </si>
  <si>
    <t>7273</t>
  </si>
  <si>
    <t>JUNTA DE DISTRITO MUNICIPAL DE MONTE DE LA JAGUA</t>
  </si>
  <si>
    <t>7274</t>
  </si>
  <si>
    <t>JUNTA DE DISTRITO MUNICIPAL DE NAVAS</t>
  </si>
  <si>
    <t>7275</t>
  </si>
  <si>
    <t>JUNTA DE DISTRITO MUNICIPAL DE NIZAO LAS AUYAMAS</t>
  </si>
  <si>
    <t>7276</t>
  </si>
  <si>
    <t>JUNTA DE DISTRITO MUNICIPAL DE NUEVO BRASIL</t>
  </si>
  <si>
    <t>7277</t>
  </si>
  <si>
    <t>JUNTA DE DISTRITO MUNICIPAL DE PALMAR ARRIBA</t>
  </si>
  <si>
    <t>7278</t>
  </si>
  <si>
    <t>JUNTA DE DISTRITO MUNICIPAL DE PALMAR DE OCOA</t>
  </si>
  <si>
    <t>7279</t>
  </si>
  <si>
    <t>JUNTA DE DISTRITO MUNICIPAL DE PALO ALTO</t>
  </si>
  <si>
    <t>7280</t>
  </si>
  <si>
    <t>JUNTA DE DISTRITO MUNICIPAL DE PALO VERDE</t>
  </si>
  <si>
    <t>7281</t>
  </si>
  <si>
    <t>JUNTA DE DISTRITO MUNICIPAL DE PAYA</t>
  </si>
  <si>
    <t>7282</t>
  </si>
  <si>
    <t>AYUNTAMIENTO MUNICIPAL DE PEDRO BRAND</t>
  </si>
  <si>
    <t>7283</t>
  </si>
  <si>
    <t>JUNTA DE DISTRITO MUNICIPAL DE PEDRO CORTO</t>
  </si>
  <si>
    <t>7284</t>
  </si>
  <si>
    <t>JUNTA DE DISTRITO MUNICIPAL DE PESCADERÍA</t>
  </si>
  <si>
    <t>7285</t>
  </si>
  <si>
    <t>JUNTA DE DISTRITO MUNICIPAL DE PIZARRETE</t>
  </si>
  <si>
    <t>7286</t>
  </si>
  <si>
    <t>JUNTA DE DISTRITO MUNICIPAL DE PLATANAL</t>
  </si>
  <si>
    <t>7287</t>
  </si>
  <si>
    <t>JUNTA DE DISTRITO MUNICIPAL DE PROYECTO 4</t>
  </si>
  <si>
    <t>7288</t>
  </si>
  <si>
    <t>JUNTA DE DISTRITO MUNICIPAL DE QUITA CORAZA</t>
  </si>
  <si>
    <t>7289</t>
  </si>
  <si>
    <t>JUNTA DE DISTRITO MUNICIPAL DE QUITA SUEÑO</t>
  </si>
  <si>
    <t>7290</t>
  </si>
  <si>
    <t>JUNTA DE DISTRITO MUNICIPAL DE RINCÓN</t>
  </si>
  <si>
    <t>7291</t>
  </si>
  <si>
    <t>JUNTA DE DISTRITO MUNICIPAL DE RÍO VERDE ARRIBA</t>
  </si>
  <si>
    <t>7292</t>
  </si>
  <si>
    <t>JUNTA DE DISTRITO MUNICIPAL DE SABANA ALTA</t>
  </si>
  <si>
    <t>7293</t>
  </si>
  <si>
    <t>JUNTA DE DISTRITO MUNICIPAL DE SABANETA DE YÁSICA</t>
  </si>
  <si>
    <t>7294</t>
  </si>
  <si>
    <t>JUNTA DE DISTRITO MUNICIPAL DE SABANA DEL PUERTO</t>
  </si>
  <si>
    <t>7295</t>
  </si>
  <si>
    <t>JUNTA DE DISTRITO MUNICIPAL DE SABANA GRANDE DE HOSTOS</t>
  </si>
  <si>
    <t>7296</t>
  </si>
  <si>
    <t>JUNTA DE DISTRITO MUNICIPAL DE SABANA LARGA (ELÍAS PIÑA)</t>
  </si>
  <si>
    <t>7297</t>
  </si>
  <si>
    <t>JUNTA DE DISTRITO MUNICIPAL DE SABANETA</t>
  </si>
  <si>
    <t>7298</t>
  </si>
  <si>
    <t>JUNTA DE DISTRITO MUNICIPAL DE LA SABINA</t>
  </si>
  <si>
    <t>7299</t>
  </si>
  <si>
    <t>JUNTA DE DISTRITO MUNICIPAL DE SAN FRANCISCO DE JACAGUA</t>
  </si>
  <si>
    <t>7300</t>
  </si>
  <si>
    <t>JUNTA DE DISTRITO MUNICIPAL DE SAN JOSÉ DE MATANZAS</t>
  </si>
  <si>
    <t>7301</t>
  </si>
  <si>
    <t>JUNTA DE DISTRITO MUNICIPAL DE SAN JOSÉ DEL PUERTO</t>
  </si>
  <si>
    <t>7302</t>
  </si>
  <si>
    <t>JUNTA DE DISTRITO MUNICIPAL DE SAN LUIS</t>
  </si>
  <si>
    <t>7303</t>
  </si>
  <si>
    <t>JUNTA DE DISTRITO MUNICIPAL DE SANTANA (NIZAO)</t>
  </si>
  <si>
    <t>7304</t>
  </si>
  <si>
    <t>JUNTA DE DISTRITO MUNICIPAL DE SANTANA (TAMAYO)</t>
  </si>
  <si>
    <t>7305</t>
  </si>
  <si>
    <t>JUNTA DE DISTRITO MUNICIPAL DE TÁBARA ABAJO</t>
  </si>
  <si>
    <t>7306</t>
  </si>
  <si>
    <t>JUNTA DE DISTRITO MUNICIPAL DE VENGAN A VER</t>
  </si>
  <si>
    <t>7307</t>
  </si>
  <si>
    <t>JUNTA DE DISTRITO MUNICIPAL DE VERAGUA</t>
  </si>
  <si>
    <t>7308</t>
  </si>
  <si>
    <t>AYUNTAMIENTO MUNICIPAL DE VILLA MONTELLANO</t>
  </si>
  <si>
    <t>7309</t>
  </si>
  <si>
    <t>JUNTA DE DISTRITO MUNICIPAL DE VILLA DE PEDRO SÁNCHEZ</t>
  </si>
  <si>
    <t>7310</t>
  </si>
  <si>
    <t>JUNTA DE DISTRITO MUNICIPAL DE VILLA ELISA</t>
  </si>
  <si>
    <t>7311</t>
  </si>
  <si>
    <t>AYUNTAMIENTO MUNICIPAL DE VILLA HERMOSA</t>
  </si>
  <si>
    <t>7312</t>
  </si>
  <si>
    <t>AYUNTAMIENTO MUNICIPAL DE VILLA LA MATA</t>
  </si>
  <si>
    <t>7313</t>
  </si>
  <si>
    <t>JUNTA DE DISTRITO MUNICIPAL DE VILLA SOMBRERO</t>
  </si>
  <si>
    <t>7314</t>
  </si>
  <si>
    <t>JUNTA DE DISTRITO MUNICIPAL DE VILLA DE SONADOR</t>
  </si>
  <si>
    <t>7315</t>
  </si>
  <si>
    <t>JUNTA DE DISTRITO MUNICIPAL DE VILLARPANDO</t>
  </si>
  <si>
    <t>7316</t>
  </si>
  <si>
    <t>JUNTA DE DISTRITO MUNICIPAL DE YÁSICA ARRIBA</t>
  </si>
  <si>
    <t>7317</t>
  </si>
  <si>
    <t>JUNTA DE DISTRITO MUNICIPAL DE YERBA BUENA</t>
  </si>
  <si>
    <t>7318</t>
  </si>
  <si>
    <t>AYUNTAMIENTO MUNICIPAL DE PUÑAL</t>
  </si>
  <si>
    <t>7319</t>
  </si>
  <si>
    <t>AYUNTAMIENTO MUNICIPAL DE GUAYACANES</t>
  </si>
  <si>
    <t>7320</t>
  </si>
  <si>
    <t>JUNTA DE DISTRITO MUNICIPAL DE PANTOJA</t>
  </si>
  <si>
    <t>7321</t>
  </si>
  <si>
    <t>JUNTA DE DISTRITO MUNICIPAL DE PALMAREJO –- VILLA LINDA</t>
  </si>
  <si>
    <t>7322</t>
  </si>
  <si>
    <t>JUNTA DE DISTRITO MUNICIPAL DE LA GUÁYIGA</t>
  </si>
  <si>
    <t>7323</t>
  </si>
  <si>
    <t>JUNTA DE DISTRITO MUNICIPAL DE LA CUABA</t>
  </si>
  <si>
    <t>7324</t>
  </si>
  <si>
    <t>JUNTA DE DISTRITO MUNICIPAL DE EL LIMONAL</t>
  </si>
  <si>
    <t>7325</t>
  </si>
  <si>
    <t>JUNTA DE DISTRITO MUNICIPAL DE NARANJAL</t>
  </si>
  <si>
    <t>7326</t>
  </si>
  <si>
    <t>JUNTA DE DISTRITO MUNICIPAL DE LAS BARIAS LA ESTANCIA (AZUA)</t>
  </si>
  <si>
    <t>7327</t>
  </si>
  <si>
    <t>JUNTA DE DISTRITO MUNICIPAL DE BARRERAS</t>
  </si>
  <si>
    <t>7328</t>
  </si>
  <si>
    <t>JUNTA DE DISTRITO MUNICIPAL DE DOÑA EMMA BALAGUER VIUDA VALLEJO</t>
  </si>
  <si>
    <t>7329</t>
  </si>
  <si>
    <t>JUNTA DE DISTRITO MUNICIPAL DE LAS LOMAS</t>
  </si>
  <si>
    <t>7330</t>
  </si>
  <si>
    <t>JUNTA DE DISTRITO MUNICIPAL DE CLAVELLINA (AZUA)</t>
  </si>
  <si>
    <t>7331</t>
  </si>
  <si>
    <t>JUNTA DE DISTRITO MUNICIPAL DE PUERTO VIEJO</t>
  </si>
  <si>
    <t>7332</t>
  </si>
  <si>
    <t>JUNTA DE DISTRITO MUNICIPAL DE MONTE BONITO</t>
  </si>
  <si>
    <t>7333</t>
  </si>
  <si>
    <t>JUNTA DE DISTRITO MUNICIPAL DE LOS FRÍOS</t>
  </si>
  <si>
    <t>7334</t>
  </si>
  <si>
    <t>JUNTA DE DISTRITO MUNICIPAL DE HATO NUEVO CORTES</t>
  </si>
  <si>
    <t>7335</t>
  </si>
  <si>
    <t>JUNTA DE DISTRITO MUNICIPAL DE PROYECTO 2C</t>
  </si>
  <si>
    <t>7336</t>
  </si>
  <si>
    <t>JUNTA DE DISTRITO MUNICIPAL DE LA JAGUA</t>
  </si>
  <si>
    <t>7337</t>
  </si>
  <si>
    <t>JUNTA DE DISTRITO MUNICIPAL DE GUANITO (SAN JUAN DE LA MAGUANA)</t>
  </si>
  <si>
    <t>7338</t>
  </si>
  <si>
    <t>JUNTA DE DISTRITO MUNICIPAL DE LAS CHARCAS DE MARÍA NOVA</t>
  </si>
  <si>
    <t>7339</t>
  </si>
  <si>
    <t>JUNTA DE DISTRITO MUNICIPAL DE LAS MAGUANAS HATO NUEVO</t>
  </si>
  <si>
    <t>7340</t>
  </si>
  <si>
    <t>JUNTA DE DISTRITO MUNICIPAL DE CARRERA DE YEGUAS</t>
  </si>
  <si>
    <t>7341</t>
  </si>
  <si>
    <t>JUNTA DE DISTRITO MUNICIPAL DE JÍNOVA</t>
  </si>
  <si>
    <t>7342</t>
  </si>
  <si>
    <t>JUNTA DE DISTRITO MUNICIPAL DE JORGILLO</t>
  </si>
  <si>
    <t>7343</t>
  </si>
  <si>
    <t>JUNTA DE DISTRITO MUNICIPAL DE GUAYABO</t>
  </si>
  <si>
    <t>7344</t>
  </si>
  <si>
    <t>JUNTA DE DISTRITO MUNICIPAL DE SABANA CRUZ</t>
  </si>
  <si>
    <t>7345</t>
  </si>
  <si>
    <t>JUNTA DE DISTRITO MUNICIPAL DE SABANA HIGÜERO</t>
  </si>
  <si>
    <t>7346</t>
  </si>
  <si>
    <t>JUNTA DE DISTRITO MUNICIPAL DE RANCHO DE LA GUARDIA</t>
  </si>
  <si>
    <t>7347</t>
  </si>
  <si>
    <t>JUNTA DE DISTRITO MUNICIPAL DE GUANITO (EL LLANO)</t>
  </si>
  <si>
    <t>7348</t>
  </si>
  <si>
    <t>JUNTA DE DISTRITO MUNICIPAL DE LA GUÁZARA</t>
  </si>
  <si>
    <t>7349</t>
  </si>
  <si>
    <t>JUNTA DE DISTRITO MUNICIPAL DE CABEZA DE TORO</t>
  </si>
  <si>
    <t>7350</t>
  </si>
  <si>
    <t>JUNTA DE DISTRITO MUNICIPAL DE MINA</t>
  </si>
  <si>
    <t>7351</t>
  </si>
  <si>
    <t>JUNTA DE DISTRITO MUNICIPAL DE SANTA BÁRBARA EL 6</t>
  </si>
  <si>
    <t>7352</t>
  </si>
  <si>
    <t>JUNTA DE DISTRITO MUNICIPAL EL SALADO</t>
  </si>
  <si>
    <t>7353</t>
  </si>
  <si>
    <t>JUNTA DE DISTRITO MUNICIPAL DE BATEY 8</t>
  </si>
  <si>
    <t>7354</t>
  </si>
  <si>
    <t>JUNTA DE DISTRITO MUNICIPAL DE CALETA (LA ROMANA)</t>
  </si>
  <si>
    <t>7355</t>
  </si>
  <si>
    <t>JUNTA DE DISTRITO MUNICIPAL DE SAN FRANCISCO VICENTILLO</t>
  </si>
  <si>
    <t>7356</t>
  </si>
  <si>
    <t>JUNTA DE DISTRITO MUNICIPAL DE SANTA LUCÍA</t>
  </si>
  <si>
    <t>7357</t>
  </si>
  <si>
    <t>JUNTA DE DISTRITO MUNICIPAL DE GINA</t>
  </si>
  <si>
    <t>7358</t>
  </si>
  <si>
    <t>JUNTA DE DISTRITO MUNICIPAL DE VERÓN PUNTA CANA</t>
  </si>
  <si>
    <t>7359</t>
  </si>
  <si>
    <t>JUNTA DE DISTRITO MUNICIPAL DE JAYACO</t>
  </si>
  <si>
    <t>7360</t>
  </si>
  <si>
    <t>JUNTA DE DISTRITO MUNICIPAL DE ARROYO TORO MASIPEDRO</t>
  </si>
  <si>
    <t>7361</t>
  </si>
  <si>
    <t>JUNTA DE DISTRITO MUNICIPAL DE LA SALVIA LOS QUEMADOS</t>
  </si>
  <si>
    <t>7362</t>
  </si>
  <si>
    <t>JUNTA DE DISTRITO MUNICIPAL DE MANABAO</t>
  </si>
  <si>
    <t>7363</t>
  </si>
  <si>
    <t>JUNTA DE DISTRITO MUNICIPAL DE VILLA MAGANTE</t>
  </si>
  <si>
    <t>7364</t>
  </si>
  <si>
    <t>JUNTA DE DISTRITO MUNICIPAL DE JAYA</t>
  </si>
  <si>
    <t>7365</t>
  </si>
  <si>
    <t>JUNTA DE DISTRITO MUNICIPAL DE DON ANTONIO GUZMÁN FERNÁNDEZ</t>
  </si>
  <si>
    <t>7366</t>
  </si>
  <si>
    <t>JUNTA DE DISTRITO MUNICIPAL DE BARRAQUITO</t>
  </si>
  <si>
    <t>7367</t>
  </si>
  <si>
    <t>JUNTA DE DISTRITO MUNICIPAL EL AGUACATE</t>
  </si>
  <si>
    <t>7368</t>
  </si>
  <si>
    <t>JUNTA DE DISTRITO MUNICIPAL DE COMEDERO ARRIBA</t>
  </si>
  <si>
    <t>7369</t>
  </si>
  <si>
    <t>JUNTA DE DISTRITO MUNICIPAL DE CABALLERO</t>
  </si>
  <si>
    <t>7370</t>
  </si>
  <si>
    <t>JUNTA DE DISTRITO MUNICIPAL DE HERNANDO ALONSO</t>
  </si>
  <si>
    <t>7371</t>
  </si>
  <si>
    <t>JUNTA DE DISTRITO MUNICIPAL DE ARROYO AL MEDIO</t>
  </si>
  <si>
    <t>7372</t>
  </si>
  <si>
    <t>JUNTA DE DISTRITO MUNICIPAL DE CANCA LA PIEDRA</t>
  </si>
  <si>
    <t>7373</t>
  </si>
  <si>
    <t>JUNTA DE DISTRITO MUNICIPAL DE LAS PALOMAS</t>
  </si>
  <si>
    <t>7374</t>
  </si>
  <si>
    <t>JUNTA DE DISTRITO MUNICIPAL DE GUAYABAL (PUÑAL)</t>
  </si>
  <si>
    <t>7375</t>
  </si>
  <si>
    <t>JUNTA DE DISTRITO MUNICIPAL DE CANABACOA</t>
  </si>
  <si>
    <t>7376</t>
  </si>
  <si>
    <t>JUNTA DE DISTRITO MUNICIPAL DE MAIMÓN (PUERTO PLATA)</t>
  </si>
  <si>
    <t>7377</t>
  </si>
  <si>
    <t>JUNTA DE DISTRITO MUNICIPAL DE RÍO GRANDE</t>
  </si>
  <si>
    <t>7378</t>
  </si>
  <si>
    <t>JUNTA DE DISTRITO MUNICIPAL EL ESTRECHO DE LUPERÓN OMAR BROSS</t>
  </si>
  <si>
    <t>7379</t>
  </si>
  <si>
    <t>JUNTA DE DISTRITO MUNICIPAL DE BOCA DE MAO</t>
  </si>
  <si>
    <t>7380</t>
  </si>
  <si>
    <t>JUNTA DE DISTRITO MUNICIPAL DE PARADERO</t>
  </si>
  <si>
    <t>7381</t>
  </si>
  <si>
    <t>JUNTA DE DISTRITO MUNICIPAL DE SANTIAGO DE LA CRUZ</t>
  </si>
  <si>
    <t>7382</t>
  </si>
  <si>
    <t>JUNTA DE DISTRITO MUNICIPAL DE GUALETE</t>
  </si>
  <si>
    <t>7383</t>
  </si>
  <si>
    <t>JUNTA DE DISTRITO MUNICIPAL DE VILLA CENTRAL</t>
  </si>
  <si>
    <t>7384</t>
  </si>
  <si>
    <t>JUNTA DE DISTRITO MUNICIPAL DE LA ZANJA</t>
  </si>
  <si>
    <t>7385</t>
  </si>
  <si>
    <t>AYUNTAMIENTO MUNICIPAL DE EL PEÑÓN</t>
  </si>
  <si>
    <t>7386</t>
  </si>
  <si>
    <t>JUNTA DE DISTRITO MUNICIPAL MAMÁ TINGÓ</t>
  </si>
  <si>
    <t>7387</t>
  </si>
  <si>
    <t>JUNTA DE DISTRITO MUNICIPAL DE TAVERA</t>
  </si>
  <si>
    <t>7388</t>
  </si>
  <si>
    <t>JUNTA DE DISTRITO MUNICIPAL DE ZAMBRANA ABAJO</t>
  </si>
  <si>
    <t>7389</t>
  </si>
  <si>
    <t>JUNTA DE DISTRITO MUNICIPAL DE DON JUAN RODRÍGUEZ</t>
  </si>
  <si>
    <t>7390</t>
  </si>
  <si>
    <t>JUNTA DE DISTRITO MUNICIPAL DE DOÑA ANA</t>
  </si>
  <si>
    <t>7391</t>
  </si>
  <si>
    <t>JUNTA DE DISTRITO MUNICIPAL DE HATILLO</t>
  </si>
  <si>
    <t>7392</t>
  </si>
  <si>
    <t>JUNTA DE DISTRITO MUNICIPAL DE QUITA SUEÑO (BAJOS DE HAINA)</t>
  </si>
  <si>
    <t>7393</t>
  </si>
  <si>
    <t>JUNTA DE DISTRITO MUNICIPAL DE SANTA MARÍA</t>
  </si>
  <si>
    <t>7394</t>
  </si>
  <si>
    <t>JUNTA DE DISTRITO MUNICIPAL SANTIAGO OESTE</t>
  </si>
  <si>
    <t>6102</t>
  </si>
  <si>
    <t>CORPORACIÓN DEL ACUEDUCTO Y ALCANTARILLADO DE SANTO DOMINGO</t>
  </si>
  <si>
    <t>6103</t>
  </si>
  <si>
    <t>CORPORACIÓN ESTATAL DE RADIO Y TELEVISAN ( CERTV)</t>
  </si>
  <si>
    <t>6104</t>
  </si>
  <si>
    <t>CORPORACIÓN DE ACUEDUCTO Y ALCANTARILLADO DE SANTIAGO</t>
  </si>
  <si>
    <t>6105</t>
  </si>
  <si>
    <t>CORPORACIÓN DOMINICANA DE EMPRESAS ELÉCTRICAS ESTATALES ( CDEEE)</t>
  </si>
  <si>
    <t>EMPRESA DE GENERACIÓN HIDROELÉCTRICA DOMINICANA (EGEHID)</t>
  </si>
  <si>
    <t>6107</t>
  </si>
  <si>
    <t>CORPORACIÓN DE ACUEDUCTO Y ALCANTARILLADO DE MOCA</t>
  </si>
  <si>
    <t>6108</t>
  </si>
  <si>
    <t>CORPORACIÓN DE ACUEDUCTO Y ALCANTARILLADO DE LA ROMANA</t>
  </si>
  <si>
    <t>6109</t>
  </si>
  <si>
    <t>CORPORACIÓN DE ACUEDUCTO Y ALCANTARILLADO DE PUERTO PLATA</t>
  </si>
  <si>
    <t>6110</t>
  </si>
  <si>
    <t>CONSEJO ESTATAL DEL AZÚCAR</t>
  </si>
  <si>
    <t>6111</t>
  </si>
  <si>
    <t>INSTITUTO DE ESTABILIZACIÓN DE PRECIOS</t>
  </si>
  <si>
    <t>6112</t>
  </si>
  <si>
    <t>INSTITUTO NACIONAL DE AGUAS POTABLES Y ALCANTARILLADOS</t>
  </si>
  <si>
    <t>6114</t>
  </si>
  <si>
    <t>CORPORACIÓN DE FOMENTO HOTELERO Y DESARROLLO DEL TURISMO</t>
  </si>
  <si>
    <t>6116</t>
  </si>
  <si>
    <t>AUTORIDAD PORTUARIA DOMINICANA</t>
  </si>
  <si>
    <t>6119</t>
  </si>
  <si>
    <t>INSTITUTO NACIONAL DE LA VIVIENDA</t>
  </si>
  <si>
    <t>6120</t>
  </si>
  <si>
    <t>PROYECTO LA CRUZ DE MANZANILLO</t>
  </si>
  <si>
    <t>6121</t>
  </si>
  <si>
    <t>CORPORACIÓN DE ACUEDUCTO Y ALCANTARILLADO DE BOCA CHICA</t>
  </si>
  <si>
    <t>6122</t>
  </si>
  <si>
    <t>CORPORACIÓN DE ACUEDUCTO Y ALCANTARILLADO DE MONSEÑOR NOUEL</t>
  </si>
  <si>
    <t>6123</t>
  </si>
  <si>
    <t>6124</t>
  </si>
  <si>
    <t>EMPRESA DE TRANSMISIÓN ELÉCTRICA DOMINICANA ( ETED)</t>
  </si>
  <si>
    <t>6125</t>
  </si>
  <si>
    <t>CORPORACIÓN DE ACUEDUCTO Y ALCANTARILLADO DE LA VEGA</t>
  </si>
  <si>
    <t>6128</t>
  </si>
  <si>
    <t>EMPRESA ELÉCTRICA DEL NORTE (EDENORTE)</t>
  </si>
  <si>
    <t>6129</t>
  </si>
  <si>
    <t>EMPRESA ELÉCTRICA DEL SUR (EDESUR)</t>
  </si>
  <si>
    <t>6130</t>
  </si>
  <si>
    <t>EMPRESA ELÉCTRICA DEL ESTE (EDEESTE)</t>
  </si>
  <si>
    <t>6118</t>
  </si>
  <si>
    <t>LOTERÍA NACIONAL</t>
  </si>
  <si>
    <t>5002</t>
  </si>
  <si>
    <t>BANCO CENTRAL DE LA REPÚBLICA DOMINICANA</t>
  </si>
  <si>
    <t>5004</t>
  </si>
  <si>
    <t>BANCO DE RESERVAS DE LA REPUBLICA DOMINICANA</t>
  </si>
  <si>
    <t>5001</t>
  </si>
  <si>
    <t>BANCO AGRÍCOLA DE LA REPUBLICA DOMINICANA</t>
  </si>
  <si>
    <t>5003</t>
  </si>
  <si>
    <t>BANCO NACIONAL DE LAS EXPORTACIONES (BANDEX)</t>
  </si>
  <si>
    <t>5005</t>
  </si>
  <si>
    <t>CAJA DE AHORROS PARA OBREROS Y MONTE DE PIEDAD</t>
  </si>
  <si>
    <t>5006</t>
  </si>
  <si>
    <t>CENTRO DE DESARROLLO Y COMPETITIVIDAD INDUSTRIAL (PROINDUSTRIA)</t>
  </si>
  <si>
    <t>5007</t>
  </si>
  <si>
    <t>CONS. NAC. PROM. Y APOYO A LA MICRO, PEQ. Y MEDIANA EMPRESA-PROMIPYME</t>
  </si>
  <si>
    <t>5008</t>
  </si>
  <si>
    <t>SUPERINTENDENCIA DEL MERCADO DE VALORES</t>
  </si>
  <si>
    <t>Capitulo</t>
  </si>
  <si>
    <t xml:space="preserve">Inclusión de columna para clasificador geográfico </t>
  </si>
  <si>
    <t>Jeremy Bisonó
Analista de Calidad en la Gestión</t>
  </si>
  <si>
    <t>Economía Sostenible, Integradora y Competitiva.</t>
  </si>
  <si>
    <t xml:space="preserve">A través del producto se ofrece asistencia en la red vial a nivel nacional, proporcionando soporte a los usuarios que las requieren en caso de situaciones imprevistas por diferentes eventos (accidentes, fallas mecánicas, falta de combustible, problemas con los neumáticos, grúas, ambulancias, etc.), para mediante un sistema de patrullaje, vigilancia y protección, ofrecer seguridad personal y vial en los principales corredores rurales y urbanos del país. </t>
  </si>
  <si>
    <t>Documento Relacionado</t>
  </si>
  <si>
    <t>I -Información Instituciónal</t>
  </si>
  <si>
    <t>I.I - Completar los datos requeridos sobre la institución</t>
  </si>
  <si>
    <t>0211-MINISTERIO DE OBRAS PUBLICAS Y COMUNICACIONES</t>
  </si>
  <si>
    <t>01-MINISTERIO DE OBRAS PUBLICAS Y COMUNICACIONES</t>
  </si>
  <si>
    <t>Unidad Ejecutora</t>
  </si>
  <si>
    <t>0001-MINISTERIO DE OBRAS PUBLICAS Y COMUNICACIONES</t>
  </si>
  <si>
    <t>Misión</t>
  </si>
  <si>
    <t>Gestionar el sector de Obras Públicas y Comunicaciones, a través de la regulación, planificación, construcción y mantenimiento de la infraestructura física de la red vial requerida para el desarrollo socioeconómico sostenible de la República Dominicana.</t>
  </si>
  <si>
    <t>Visión</t>
  </si>
  <si>
    <t>Conservar la red de infraestructura vial en toda la geografía nacional, con una eficiente red de servicios para los usuarios, que permita al país su desarrollo y competitividad, el acceso e inclusión de todo su territorio en las fuentes y procesos de producción, y facilite la conexion entre sus comunidades.</t>
  </si>
  <si>
    <t>II. Contribución a la Estrategia Nacional de Desarrollo</t>
  </si>
  <si>
    <t>Eje estratégico:</t>
  </si>
  <si>
    <t>Objetivo general:</t>
  </si>
  <si>
    <t>Objetivo(s) específico(s):</t>
  </si>
  <si>
    <t>III. Información del Programa</t>
  </si>
  <si>
    <t>Nombre:</t>
  </si>
  <si>
    <t>12-Mantenimiento, Seguridad y Asistencia Vial</t>
  </si>
  <si>
    <t>Descripción:</t>
  </si>
  <si>
    <t>Ciudadanía en general</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</si>
  <si>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</si>
  <si>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</si>
  <si>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</si>
  <si>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</si>
  <si>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</si>
  <si>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</si>
  <si>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</si>
  <si>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</si>
  <si>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</si>
  <si>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</si>
  <si>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</si>
  <si>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</si>
  <si>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</si>
  <si>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</si>
  <si>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</si>
  <si>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</si>
  <si>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</si>
  <si>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</si>
  <si>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</si>
  <si>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</si>
  <si>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V.I - Información de Logros y Desviaciones por Producto</t>
  </si>
  <si>
    <t xml:space="preserve">Producto: </t>
  </si>
  <si>
    <t xml:space="preserve">Descripción del producto: </t>
  </si>
  <si>
    <t xml:space="preserve">El Producto físico #6354 del Programa 12 del MOPC, consiste en proporcionar asistencia a los usuarios que las requieren por diferentes eventos (accidentes, ambulancias, fallas mecánicas, combustible, neumáticos, grúas, etc.), mediante un sistema de patrullaje, vigilancia y protección implementado en los principales corredores rurales y urbanos del país. </t>
  </si>
  <si>
    <t>Logros alcanzados:</t>
  </si>
  <si>
    <t>Causas y justificación del desvío:</t>
  </si>
  <si>
    <t xml:space="preserve">VI. I - De acuerdo a los eventos presentados durante la ejecución del producto, ¿qué aspecto puede mejorarse? </t>
  </si>
  <si>
    <r>
      <t>Beneficiarios:</t>
    </r>
    <r>
      <rPr>
        <sz val="12"/>
        <color rgb="FF000000"/>
        <rFont val="Century Gothic"/>
        <family val="2"/>
      </rPr>
      <t xml:space="preserve"> </t>
    </r>
  </si>
  <si>
    <r>
      <t xml:space="preserve">VI. </t>
    </r>
    <r>
      <rPr>
        <b/>
        <sz val="11"/>
        <color theme="0"/>
        <rFont val="Century Gothic"/>
        <family val="2"/>
      </rPr>
      <t>Oportunidades de Mejora</t>
    </r>
  </si>
  <si>
    <t>Las mejoras identificadas para el producto consisten en la adquisición de unidades móviles e incrementar el personal de la COMIPOL por la ampliación de la cobertura de corredores viales urbanos e interurbanos  integrados al Programa de Asistencia y Seguridad Vial para ofrecer las asistencias demandadas y reducir el tiempo de respuesta a los usuarios que las requieren.</t>
  </si>
  <si>
    <t>Número de Asistencia</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</si>
  <si>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</si>
  <si>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Informe de Evaluación Semestral de las Metas Físicas-Financieras</t>
  </si>
  <si>
    <t>DEC-FOR013</t>
  </si>
  <si>
    <t>Lineamientos para la Ejecución Presupuestaria 2023 del Gobierno General Nacional</t>
  </si>
  <si>
    <t>Programación Semestral</t>
  </si>
  <si>
    <t>Ejecución Semestral</t>
  </si>
  <si>
    <t xml:space="preserve">Durante el semestre enero-junio del 2024, el MOPC ha proporcionado 153,923 asistencias viales, ofrecidas a usuarios de los principales corredores viales urbanos e interurbanos a nivel nacional. </t>
  </si>
  <si>
    <t>El producto #6354 del Programa 12, registra un total de 153,923 asistencias viales a los usuarios durante el primer semestre del año 2024.</t>
  </si>
  <si>
    <r>
      <rPr>
        <b/>
        <i/>
        <sz val="11"/>
        <color theme="1"/>
        <rFont val="Calibri"/>
        <family val="2"/>
        <scheme val="minor"/>
      </rPr>
      <t>Desviaciones en las metas físicas: e</t>
    </r>
    <r>
      <rPr>
        <i/>
        <sz val="11"/>
        <color theme="1"/>
        <rFont val="Calibri"/>
        <family val="2"/>
        <scheme val="minor"/>
      </rPr>
      <t xml:space="preserve">l producto #6354, refgistró durante el 1er. semestre del año 2024, un incremento de un 18.40% de la cantidad de asistencias efectuadas durante el primer semestre del año 2024 con respecto a lo programdo, lo que se refleja en una oferta mayor de los servicios proporcionados en los principales corredores viales con asistencia vial en el país.  </t>
    </r>
    <r>
      <rPr>
        <b/>
        <i/>
        <sz val="11"/>
        <color theme="1"/>
        <rFont val="Calibri"/>
        <family val="2"/>
        <scheme val="minor"/>
      </rPr>
      <t xml:space="preserve">Desviaciones en las metas financieras:   </t>
    </r>
    <r>
      <rPr>
        <sz val="11"/>
        <color theme="1"/>
        <rFont val="Calibri"/>
        <family val="2"/>
        <scheme val="minor"/>
      </rPr>
      <t>disminución</t>
    </r>
    <r>
      <rPr>
        <b/>
        <i/>
        <sz val="11"/>
        <color theme="1"/>
        <rFont val="Calibri"/>
        <family val="2"/>
        <scheme val="minor"/>
      </rPr>
      <t xml:space="preserve"> </t>
    </r>
    <r>
      <rPr>
        <sz val="11"/>
        <color theme="1"/>
        <rFont val="Calibri"/>
        <family val="2"/>
        <scheme val="minor"/>
      </rPr>
      <t>en</t>
    </r>
    <r>
      <rPr>
        <b/>
        <i/>
        <sz val="11"/>
        <color theme="1"/>
        <rFont val="Calibri"/>
        <family val="2"/>
        <scheme val="minor"/>
      </rPr>
      <t xml:space="preserve"> </t>
    </r>
    <r>
      <rPr>
        <i/>
        <sz val="11"/>
        <color theme="1"/>
        <rFont val="Calibri"/>
        <family val="2"/>
        <scheme val="minor"/>
      </rPr>
      <t>un 20.57% de la ejecución presupuestaria en el primer semestre del año 2024,  con respecto a lo programado en el producto #6354, causado por la optimización en el pago de viáticos al personal que participó en los operativos de asistencias viales realizados durante el primer semestre del año fiscal vigente y al aumento de la flotilla vehicular con la adquisición por parte del MOPC de diecisiete (17) nuevas camionetas al servicio del Programa de Protección y Asistencia Vial para el fortalecimeinto de la COMIPOL, contribuyendo a reducir los costos de reparación y de mantenimiento preventivo y correctivo a la flotilla disponible para ofrecer las asistencias a los ciudadanos.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</si>
</sst>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 #,##0.00_-;_-* &quot;-&quot;??_-;_-@_-"/>
    <numFmt numFmtId="165" formatCode="dd/mm/yyyy;@"/>
    <numFmt numFmtId="166" formatCode="[$-10409]#,##0;\-#,##0"/>
    <numFmt numFmtId="167" formatCode="[$-10409]#,##0.00;\-#,##0.00"/>
    <numFmt numFmtId="168" formatCode="[$-10409]0.00%"/>
  </numFmts>
  <fonts count="26" x14ac:knownFonts="1">
    <font>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b/>
      <sz val="14"/>
      <name val="Calibri"/>
      <family val="2"/>
    </font>
    <font>
      <b/>
      <sz val="9"/>
      <color rgb="FFFFFFFF"/>
      <name val="Calibri"/>
      <family val="2"/>
    </font>
    <font>
      <sz val="9"/>
      <name val="Calibri"/>
      <family val="2"/>
    </font>
    <font>
      <sz val="9"/>
      <color rgb="FF000000"/>
      <name val="Calibri"/>
      <family val="2"/>
    </font>
    <font>
      <sz val="9"/>
      <color rgb="FF383838"/>
      <name val="Calibri"/>
      <family val="2"/>
    </font>
    <font>
      <sz val="11"/>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b/>
      <sz val="11"/>
      <name val="Calibri"/>
      <family val="2"/>
    </font>
    <font>
      <sz val="11"/>
      <name val="Calibri"/>
      <family val="2"/>
    </font>
    <font>
      <b/>
      <sz val="11"/>
      <color rgb="FF000000"/>
      <name val="Calibri"/>
      <family val="2"/>
    </font>
    <font>
      <b/>
      <sz val="10"/>
      <color rgb="FF000000"/>
      <name val="Calibri"/>
      <family val="2"/>
    </font>
    <font>
      <sz val="10"/>
      <name val="Calibri"/>
      <family val="2"/>
    </font>
    <font>
      <sz val="12"/>
      <color rgb="FF000000"/>
      <name val="Century Gothic"/>
      <family val="2"/>
    </font>
    <font>
      <b/>
      <sz val="11"/>
      <color theme="0"/>
      <name val="Century Gothic"/>
      <family val="2"/>
    </font>
    <font>
      <b/>
      <sz val="10"/>
      <name val="Calibri"/>
      <family val="2"/>
    </font>
    <font>
      <b/>
      <i/>
      <sz val="11"/>
      <color theme="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rgb="FFFFFF00"/>
        <bgColor indexed="64"/>
      </patternFill>
    </fill>
  </fills>
  <borders count="46">
    <border>
      <left/>
      <right/>
      <top/>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style="medium">
        <color rgb="FFFFFFFF"/>
      </top>
      <bottom style="medium">
        <color indexed="64"/>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rgb="FFA6A6A6"/>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bottom/>
      <diagonal/>
    </border>
  </borders>
  <cellStyleXfs count="3">
    <xf numFmtId="0" fontId="0" fillId="0" borderId="0"/>
    <xf numFmtId="164" fontId="13" fillId="0" borderId="0" applyFont="0" applyFill="0" applyBorder="0" applyAlignment="0" applyProtection="0"/>
    <xf numFmtId="9" fontId="13" fillId="0" borderId="0" applyFont="0" applyFill="0" applyBorder="0" applyAlignment="0" applyProtection="0"/>
  </cellStyleXfs>
  <cellXfs count="87">
    <xf numFmtId="0" fontId="0" fillId="0" borderId="0" xfId="0"/>
    <xf numFmtId="0" fontId="9" fillId="3" borderId="23" xfId="0" applyFont="1" applyFill="1" applyBorder="1" applyAlignment="1">
      <alignment horizontal="center" vertical="center"/>
    </xf>
    <xf numFmtId="0" fontId="9" fillId="3" borderId="24" xfId="0" applyFont="1" applyFill="1" applyBorder="1" applyAlignment="1">
      <alignment horizontal="center" vertical="center"/>
    </xf>
    <xf numFmtId="0" fontId="10" fillId="0" borderId="25" xfId="0" applyFont="1" applyBorder="1" applyAlignment="1">
      <alignment horizontal="center" vertical="center"/>
    </xf>
    <xf numFmtId="49" fontId="10" fillId="0" borderId="26" xfId="0" applyNumberFormat="1" applyFont="1" applyBorder="1" applyAlignment="1">
      <alignment horizontal="center" vertical="center"/>
    </xf>
    <xf numFmtId="0" fontId="10" fillId="0" borderId="26" xfId="0" applyFont="1" applyBorder="1" applyAlignment="1">
      <alignment horizontal="center" vertical="center"/>
    </xf>
    <xf numFmtId="0" fontId="11" fillId="0" borderId="26" xfId="0" applyFont="1" applyBorder="1" applyAlignment="1">
      <alignment horizontal="center" vertical="center"/>
    </xf>
    <xf numFmtId="0" fontId="12" fillId="0" borderId="26" xfId="0" applyFont="1" applyBorder="1" applyAlignment="1">
      <alignment horizontal="center" vertical="center" wrapText="1"/>
    </xf>
    <xf numFmtId="0" fontId="11" fillId="0" borderId="26" xfId="0" applyFont="1" applyBorder="1" applyAlignment="1">
      <alignment horizontal="center" vertical="center" wrapText="1"/>
    </xf>
    <xf numFmtId="0" fontId="0" fillId="0" borderId="0" xfId="0" pivotButton="1"/>
    <xf numFmtId="0" fontId="8" fillId="0" borderId="0" xfId="0" applyFont="1" applyAlignment="1">
      <alignment horizontal="center" vertical="center"/>
    </xf>
    <xf numFmtId="0" fontId="1" fillId="6" borderId="1" xfId="0" applyFont="1" applyFill="1" applyBorder="1" applyAlignment="1">
      <alignment vertical="top" wrapText="1"/>
    </xf>
    <xf numFmtId="0" fontId="1" fillId="6" borderId="19" xfId="0" applyFont="1" applyFill="1" applyBorder="1" applyAlignment="1">
      <alignment vertical="top"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1" fillId="6" borderId="3" xfId="0" applyFont="1" applyFill="1" applyBorder="1" applyAlignment="1">
      <alignment vertical="top" wrapText="1"/>
    </xf>
    <xf numFmtId="165" fontId="4" fillId="0" borderId="6" xfId="0" applyNumberFormat="1" applyFont="1" applyBorder="1" applyAlignment="1">
      <alignment horizontal="center" vertical="center" wrapText="1"/>
    </xf>
    <xf numFmtId="0" fontId="4" fillId="0" borderId="29" xfId="0" applyFont="1" applyBorder="1" applyAlignment="1">
      <alignment horizontal="center" vertical="center" wrapText="1"/>
    </xf>
    <xf numFmtId="0" fontId="14" fillId="0" borderId="7" xfId="0" applyFont="1" applyBorder="1" applyAlignment="1">
      <alignment vertical="center"/>
    </xf>
    <xf numFmtId="0" fontId="7" fillId="5" borderId="11" xfId="0" applyFont="1" applyFill="1" applyBorder="1" applyAlignment="1">
      <alignment horizontal="center" vertical="center" wrapText="1"/>
    </xf>
    <xf numFmtId="0" fontId="7" fillId="5" borderId="11" xfId="0" applyFont="1" applyFill="1" applyBorder="1" applyAlignment="1">
      <alignment horizontal="center" vertical="center"/>
    </xf>
    <xf numFmtId="0" fontId="7" fillId="5" borderId="11" xfId="0" applyFont="1" applyFill="1" applyBorder="1" applyAlignment="1" applyProtection="1">
      <alignment horizontal="center" vertical="center" wrapText="1"/>
      <protection locked="0"/>
    </xf>
    <xf numFmtId="0" fontId="14" fillId="0" borderId="7" xfId="0" applyFont="1" applyBorder="1" applyAlignment="1">
      <alignment vertical="center" wrapText="1"/>
    </xf>
    <xf numFmtId="0" fontId="20" fillId="8" borderId="37" xfId="0" applyFont="1" applyFill="1" applyBorder="1" applyAlignment="1">
      <alignment horizontal="center" vertical="center" wrapText="1" readingOrder="1"/>
    </xf>
    <xf numFmtId="0" fontId="14" fillId="0" borderId="7" xfId="0" applyFont="1" applyBorder="1" applyAlignment="1" applyProtection="1">
      <alignment vertical="center" wrapText="1"/>
      <protection locked="0"/>
    </xf>
    <xf numFmtId="0" fontId="10" fillId="0" borderId="43"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166" fontId="10" fillId="0" borderId="34" xfId="0" applyNumberFormat="1" applyFont="1" applyBorder="1" applyAlignment="1" applyProtection="1">
      <alignment horizontal="center" vertical="center" wrapText="1" readingOrder="1"/>
      <protection locked="0"/>
    </xf>
    <xf numFmtId="167" fontId="10" fillId="0" borderId="34" xfId="0" applyNumberFormat="1" applyFont="1" applyBorder="1" applyAlignment="1" applyProtection="1">
      <alignment horizontal="center" vertical="center" wrapText="1" readingOrder="1"/>
      <protection locked="0"/>
    </xf>
    <xf numFmtId="166" fontId="10" fillId="0" borderId="34" xfId="0" applyNumberFormat="1" applyFont="1" applyBorder="1" applyAlignment="1" applyProtection="1">
      <alignment horizontal="center" vertical="center" wrapText="1"/>
      <protection locked="0"/>
    </xf>
    <xf numFmtId="0" fontId="20" fillId="8" borderId="36" xfId="0" applyFont="1" applyFill="1" applyBorder="1" applyAlignment="1">
      <alignment horizontal="center" vertical="center" wrapText="1" readingOrder="1"/>
    </xf>
    <xf numFmtId="0" fontId="20" fillId="8" borderId="38" xfId="0" applyFont="1" applyFill="1" applyBorder="1" applyAlignment="1">
      <alignment horizontal="center" vertical="center" wrapText="1" readingOrder="1"/>
    </xf>
    <xf numFmtId="10" fontId="10" fillId="7" borderId="34" xfId="2" applyNumberFormat="1" applyFont="1" applyFill="1" applyBorder="1" applyAlignment="1" applyProtection="1">
      <alignment horizontal="center" vertical="center" wrapText="1" readingOrder="1"/>
      <protection locked="0"/>
    </xf>
    <xf numFmtId="168" fontId="10" fillId="7" borderId="44" xfId="0" applyNumberFormat="1" applyFont="1" applyFill="1" applyBorder="1" applyAlignment="1" applyProtection="1">
      <alignment horizontal="center" vertical="center" wrapText="1" readingOrder="1"/>
      <protection locked="0"/>
    </xf>
    <xf numFmtId="167" fontId="10" fillId="0" borderId="39" xfId="0" applyNumberFormat="1" applyFont="1" applyBorder="1" applyAlignment="1" applyProtection="1">
      <alignment horizontal="center" vertical="center" wrapText="1" readingOrder="1"/>
      <protection locked="0"/>
    </xf>
    <xf numFmtId="0" fontId="0" fillId="9" borderId="0" xfId="0" applyFill="1"/>
    <xf numFmtId="0" fontId="0" fillId="0" borderId="40" xfId="0" applyBorder="1" applyAlignment="1">
      <alignment horizontal="center"/>
    </xf>
    <xf numFmtId="0" fontId="0" fillId="0" borderId="41" xfId="0" applyBorder="1" applyAlignment="1">
      <alignment horizontal="center"/>
    </xf>
    <xf numFmtId="0" fontId="0" fillId="0" borderId="0" xfId="0" applyAlignment="1">
      <alignment horizontal="center"/>
    </xf>
    <xf numFmtId="0" fontId="0" fillId="0" borderId="42" xfId="0" applyBorder="1" applyAlignment="1">
      <alignment horizont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3" fillId="2" borderId="19"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7" fillId="5" borderId="7" xfId="0" applyFont="1" applyFill="1" applyBorder="1" applyAlignment="1">
      <alignment horizontal="left" vertical="center" wrapText="1"/>
    </xf>
    <xf numFmtId="0" fontId="5" fillId="3" borderId="15" xfId="0" applyFont="1" applyFill="1" applyBorder="1" applyAlignment="1">
      <alignment horizontal="left" vertical="center"/>
    </xf>
    <xf numFmtId="0" fontId="5" fillId="3" borderId="0" xfId="0" applyFont="1" applyFill="1" applyAlignment="1">
      <alignment horizontal="left" vertical="center"/>
    </xf>
    <xf numFmtId="0" fontId="5" fillId="3" borderId="14" xfId="0" applyFont="1" applyFill="1" applyBorder="1" applyAlignment="1">
      <alignment horizontal="left" vertical="center"/>
    </xf>
    <xf numFmtId="0" fontId="6" fillId="4" borderId="15" xfId="0" applyFont="1" applyFill="1" applyBorder="1" applyAlignment="1">
      <alignment horizontal="left" vertical="center"/>
    </xf>
    <xf numFmtId="0" fontId="6" fillId="4" borderId="0" xfId="0" applyFont="1" applyFill="1" applyAlignment="1">
      <alignment horizontal="left" vertical="center"/>
    </xf>
    <xf numFmtId="0" fontId="6" fillId="4" borderId="14" xfId="0" applyFont="1" applyFill="1" applyBorder="1" applyAlignment="1">
      <alignment horizontal="left" vertical="center"/>
    </xf>
    <xf numFmtId="49" fontId="15" fillId="0" borderId="11" xfId="0" quotePrefix="1" applyNumberFormat="1" applyFont="1" applyBorder="1" applyAlignment="1" applyProtection="1">
      <alignment horizontal="left" vertical="center" wrapText="1"/>
      <protection locked="0"/>
    </xf>
    <xf numFmtId="49" fontId="15" fillId="0" borderId="13" xfId="0" quotePrefix="1" applyNumberFormat="1" applyFont="1" applyBorder="1" applyAlignment="1" applyProtection="1">
      <alignment horizontal="left" vertical="center" wrapText="1"/>
      <protection locked="0"/>
    </xf>
    <xf numFmtId="49" fontId="15" fillId="0" borderId="12" xfId="0" quotePrefix="1" applyNumberFormat="1"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39" fontId="18" fillId="0" borderId="33" xfId="1" applyNumberFormat="1" applyFont="1" applyFill="1" applyBorder="1" applyAlignment="1" applyProtection="1">
      <alignment horizontal="center" vertical="center" wrapText="1" readingOrder="1"/>
      <protection locked="0"/>
    </xf>
    <xf numFmtId="39" fontId="18" fillId="0" borderId="34" xfId="1" applyNumberFormat="1" applyFont="1" applyFill="1" applyBorder="1" applyAlignment="1" applyProtection="1">
      <alignment horizontal="center" vertical="center" wrapText="1" readingOrder="1"/>
      <protection locked="0"/>
    </xf>
    <xf numFmtId="39" fontId="18" fillId="0" borderId="44" xfId="1" applyNumberFormat="1" applyFont="1" applyFill="1" applyBorder="1" applyAlignment="1" applyProtection="1">
      <alignment horizontal="center" vertical="center" wrapText="1" readingOrder="1"/>
      <protection locked="0"/>
    </xf>
    <xf numFmtId="39" fontId="18" fillId="0" borderId="31" xfId="1" applyNumberFormat="1" applyFont="1" applyFill="1" applyBorder="1" applyAlignment="1" applyProtection="1">
      <alignment horizontal="center" vertical="center" wrapText="1" readingOrder="1"/>
      <protection locked="0"/>
    </xf>
    <xf numFmtId="39" fontId="18" fillId="0" borderId="43" xfId="1" applyNumberFormat="1" applyFont="1" applyFill="1" applyBorder="1" applyAlignment="1" applyProtection="1">
      <alignment horizontal="center" vertical="center" wrapText="1" readingOrder="1"/>
      <protection locked="0"/>
    </xf>
    <xf numFmtId="10" fontId="18" fillId="7" borderId="34" xfId="2" applyNumberFormat="1" applyFont="1" applyFill="1" applyBorder="1" applyAlignment="1" applyProtection="1">
      <alignment horizontal="center" vertical="center" wrapText="1" readingOrder="1"/>
    </xf>
    <xf numFmtId="10" fontId="18" fillId="7" borderId="35" xfId="2" applyNumberFormat="1" applyFont="1" applyFill="1" applyBorder="1" applyAlignment="1" applyProtection="1">
      <alignment horizontal="center" vertical="center" wrapText="1" readingOrder="1"/>
    </xf>
    <xf numFmtId="0" fontId="17" fillId="5" borderId="30" xfId="0" applyFont="1" applyFill="1" applyBorder="1" applyAlignment="1">
      <alignment horizontal="center" vertical="center" wrapText="1" readingOrder="1"/>
    </xf>
    <xf numFmtId="0" fontId="17" fillId="5" borderId="43" xfId="0" applyFont="1" applyFill="1" applyBorder="1" applyAlignment="1">
      <alignment horizontal="center" vertical="center" wrapText="1" readingOrder="1"/>
    </xf>
    <xf numFmtId="0" fontId="17" fillId="5" borderId="44" xfId="0" applyFont="1" applyFill="1" applyBorder="1" applyAlignment="1">
      <alignment horizontal="center" vertical="center" wrapText="1" readingOrder="1"/>
    </xf>
    <xf numFmtId="0" fontId="17" fillId="5" borderId="31" xfId="0" applyFont="1" applyFill="1" applyBorder="1" applyAlignment="1">
      <alignment horizontal="center" vertical="center" wrapText="1" readingOrder="1"/>
    </xf>
    <xf numFmtId="0" fontId="17" fillId="5" borderId="32" xfId="0" applyFont="1" applyFill="1" applyBorder="1" applyAlignment="1">
      <alignment horizontal="center" vertical="center" wrapText="1" readingOrder="1"/>
    </xf>
    <xf numFmtId="0" fontId="19" fillId="8" borderId="34" xfId="0" applyFont="1" applyFill="1" applyBorder="1" applyAlignment="1">
      <alignment horizontal="center" vertical="center" wrapText="1" readingOrder="1"/>
    </xf>
    <xf numFmtId="0" fontId="18" fillId="5" borderId="34" xfId="0" applyFont="1" applyFill="1" applyBorder="1" applyAlignment="1">
      <alignment vertical="top" wrapText="1"/>
    </xf>
    <xf numFmtId="0" fontId="18" fillId="5" borderId="35" xfId="0" applyFont="1" applyFill="1" applyBorder="1" applyAlignment="1">
      <alignment vertical="top" wrapText="1"/>
    </xf>
    <xf numFmtId="0" fontId="16" fillId="0" borderId="8"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21" fillId="0" borderId="0" xfId="0" applyFont="1" applyAlignment="1">
      <alignment horizontal="left" vertical="center" wrapText="1"/>
    </xf>
    <xf numFmtId="0" fontId="0" fillId="0" borderId="15" xfId="0" applyBorder="1" applyAlignment="1">
      <alignment horizontal="center"/>
    </xf>
    <xf numFmtId="0" fontId="0" fillId="0" borderId="45" xfId="0" applyBorder="1" applyAlignment="1">
      <alignment horizontal="center"/>
    </xf>
    <xf numFmtId="0" fontId="6" fillId="4" borderId="15"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14" xfId="0" applyFont="1" applyFill="1" applyBorder="1" applyAlignment="1">
      <alignment horizontal="left" vertical="center" wrapText="1"/>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cellXfs>
  <cellStyles count="3">
    <cellStyle name="Millares" xfId="1" builtinId="3"/>
    <cellStyle name="Normal" xfId="0" builtinId="0"/>
    <cellStyle name="Porcentaje" xfId="2" builtinId="5"/>
  </cellStyles>
  <dxfs count="17">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color theme="0"/>
      </font>
      <fill>
        <patternFill>
          <bgColor theme="8" tint="-0.499984740745262"/>
        </patternFill>
      </fill>
    </dxf>
    <dxf>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s>
  <tableStyles count="3" defaultTableStyle="TableStyleMedium2" defaultPivotStyle="PivotStyleLight16">
    <tableStyle name="Estilo de tabla 1" pivot="0" count="2" xr9:uid="{00000000-0011-0000-FFFF-FFFF00000000}">
      <tableStyleElement type="wholeTable" dxfId="16"/>
      <tableStyleElement type="headerRow" dxfId="15"/>
    </tableStyle>
    <tableStyle name="Estilo de tabla 1 2" pivot="0" count="0" xr9:uid="{00000000-0011-0000-FFFF-FFFF01000000}"/>
    <tableStyle name="Estilo de tabla 1 3" pivot="0" count="0" xr9:uid="{00000000-0011-0000-FFFF-FFFF02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1</xdr:rowOff>
    </xdr:from>
    <xdr:ext cx="701809" cy="647699"/>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123825" y="1"/>
          <a:ext cx="701809" cy="647699"/>
        </a:xfrm>
        <a:prstGeom prst="rect">
          <a:avLst/>
        </a:prstGeom>
      </xdr:spPr>
    </xdr:pic>
    <xdr:clientData/>
  </xdr:oneCellAnchor>
  <xdr:oneCellAnchor>
    <xdr:from>
      <xdr:col>0</xdr:col>
      <xdr:colOff>0</xdr:colOff>
      <xdr:row>0</xdr:row>
      <xdr:rowOff>0</xdr:rowOff>
    </xdr:from>
    <xdr:ext cx="799464" cy="741822"/>
    <xdr:pic>
      <xdr:nvPicPr>
        <xdr:cNvPr id="7" name="Imagen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stretch>
          <a:fillRect/>
        </a:stretch>
      </xdr:blipFill>
      <xdr:spPr>
        <a:xfrm>
          <a:off x="0" y="0"/>
          <a:ext cx="799464" cy="74182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76198</xdr:colOff>
      <xdr:row>0</xdr:row>
      <xdr:rowOff>19049</xdr:rowOff>
    </xdr:from>
    <xdr:to>
      <xdr:col>0</xdr:col>
      <xdr:colOff>1624771</xdr:colOff>
      <xdr:row>3</xdr:row>
      <xdr:rowOff>142875</xdr:rowOff>
    </xdr:to>
    <xdr:pic>
      <xdr:nvPicPr>
        <xdr:cNvPr id="2" name="Imagen 1" descr="LOGO 100%">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6198" y="19049"/>
          <a:ext cx="1548573" cy="75247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1</xdr:col>
      <xdr:colOff>733425</xdr:colOff>
      <xdr:row>3</xdr:row>
      <xdr:rowOff>12700</xdr:rowOff>
    </xdr:to>
    <xdr:pic>
      <xdr:nvPicPr>
        <xdr:cNvPr id="2" name="Imagen 1" descr="LOGO 100%">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0"/>
          <a:ext cx="1295400" cy="6413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la132" displayName="Tabla132" ref="A27:J28" totalsRowShown="0" headerRowDxfId="14" dataDxfId="12" headerRowBorderDxfId="13" tableBorderDxfId="11" totalsRowBorderDxfId="10">
  <tableColumns count="10">
    <tableColumn id="1" xr3:uid="{00000000-0010-0000-0200-000001000000}" name="Producto" dataDxfId="9"/>
    <tableColumn id="2" xr3:uid="{00000000-0010-0000-0200-000002000000}" name="Indicador" dataDxfId="8"/>
    <tableColumn id="3" xr3:uid="{00000000-0010-0000-0200-000003000000}" name="Física_x000a_(A)" dataDxfId="7"/>
    <tableColumn id="4" xr3:uid="{00000000-0010-0000-0200-000004000000}" name="Financiera_x000a_(B)" dataDxfId="6"/>
    <tableColumn id="9" xr3:uid="{00000000-0010-0000-0200-000009000000}" name="Física_x000a_(C)" dataDxfId="5"/>
    <tableColumn id="10" xr3:uid="{00000000-0010-0000-0200-00000A000000}" name="Financiera_x000a_(D)" dataDxfId="4"/>
    <tableColumn id="5" xr3:uid="{00000000-0010-0000-0200-000005000000}" name="Física _x000a_(E)" dataDxfId="3"/>
    <tableColumn id="6" xr3:uid="{00000000-0010-0000-0200-000006000000}" name="Financiera _x000a_ (F)" dataDxfId="2"/>
    <tableColumn id="7" xr3:uid="{00000000-0010-0000-0200-000007000000}" name="Física _x000a_(%)_x000a_ G=E/C" dataDxfId="1" dataCellStyle="Porcentaje">
      <calculatedColumnFormula>+Tabla132[Física 
(E)]/Tabla132[Física
(C)]</calculatedColumnFormula>
    </tableColumn>
    <tableColumn id="8" xr3:uid="{00000000-0010-0000-0200-000008000000}" name="Financiero _x000a_(%) _x000a_H=F/D" dataDxfId="0">
      <calculatedColumnFormula>+Tabla132[Financiera 
 (F)]/Tabla132[Financiera
(D)]</calculatedColumnFormula>
    </tableColumn>
  </tableColumns>
  <tableStyleInfo name="Estilo de tabla 1 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7"/>
  <sheetViews>
    <sheetView tabSelected="1" view="pageBreakPreview" zoomScaleNormal="100" zoomScaleSheetLayoutView="100" workbookViewId="0">
      <selection activeCell="S14" sqref="S14"/>
    </sheetView>
  </sheetViews>
  <sheetFormatPr baseColWidth="10" defaultRowHeight="15" x14ac:dyDescent="0.25"/>
  <cols>
    <col min="1" max="1" width="23.28515625" customWidth="1"/>
    <col min="4" max="4" width="13" bestFit="1" customWidth="1"/>
    <col min="6" max="6" width="11.7109375" bestFit="1" customWidth="1"/>
    <col min="8" max="8" width="11.7109375" bestFit="1" customWidth="1"/>
    <col min="12" max="16" width="0" hidden="1" customWidth="1"/>
    <col min="17" max="17" width="13.140625" hidden="1" customWidth="1"/>
  </cols>
  <sheetData>
    <row r="1" spans="1:10" ht="21.75" thickBot="1" x14ac:dyDescent="0.3">
      <c r="A1" s="11"/>
      <c r="B1" s="40" t="s">
        <v>1180</v>
      </c>
      <c r="C1" s="41"/>
      <c r="D1" s="41"/>
      <c r="E1" s="41"/>
      <c r="F1" s="41"/>
      <c r="G1" s="41"/>
      <c r="H1" s="41"/>
      <c r="I1" s="41"/>
      <c r="J1" s="42"/>
    </row>
    <row r="2" spans="1:10" ht="21.75" thickBot="1" x14ac:dyDescent="0.3">
      <c r="A2" s="12"/>
      <c r="B2" s="43" t="s">
        <v>0</v>
      </c>
      <c r="C2" s="44"/>
      <c r="D2" s="43" t="s">
        <v>1128</v>
      </c>
      <c r="E2" s="44"/>
      <c r="F2" s="44"/>
      <c r="G2" s="44"/>
      <c r="H2" s="45"/>
      <c r="I2" s="13" t="s">
        <v>1</v>
      </c>
      <c r="J2" s="14" t="s">
        <v>2</v>
      </c>
    </row>
    <row r="3" spans="1:10" ht="21.75" thickBot="1" x14ac:dyDescent="0.3">
      <c r="A3" s="15"/>
      <c r="B3" s="46" t="s">
        <v>1181</v>
      </c>
      <c r="C3" s="47"/>
      <c r="D3" s="46" t="s">
        <v>1182</v>
      </c>
      <c r="E3" s="47"/>
      <c r="F3" s="47"/>
      <c r="G3" s="47"/>
      <c r="H3" s="48"/>
      <c r="I3" s="16">
        <v>45506</v>
      </c>
      <c r="J3" s="17">
        <v>0</v>
      </c>
    </row>
    <row r="4" spans="1:10" x14ac:dyDescent="0.25">
      <c r="A4" s="36"/>
      <c r="B4" s="37"/>
      <c r="C4" s="37"/>
      <c r="D4" s="38"/>
      <c r="E4" s="38"/>
      <c r="F4" s="38"/>
      <c r="G4" s="38"/>
      <c r="H4" s="38"/>
      <c r="I4" s="37"/>
      <c r="J4" s="39"/>
    </row>
    <row r="5" spans="1:10" ht="20.25" customHeight="1" x14ac:dyDescent="0.25">
      <c r="A5" s="50" t="s">
        <v>1129</v>
      </c>
      <c r="B5" s="51"/>
      <c r="C5" s="51"/>
      <c r="D5" s="51"/>
      <c r="E5" s="51"/>
      <c r="F5" s="51"/>
      <c r="G5" s="51"/>
      <c r="H5" s="51"/>
      <c r="I5" s="51"/>
      <c r="J5" s="52"/>
    </row>
    <row r="6" spans="1:10" ht="18" customHeight="1" x14ac:dyDescent="0.25">
      <c r="A6" s="53" t="s">
        <v>1130</v>
      </c>
      <c r="B6" s="54"/>
      <c r="C6" s="54"/>
      <c r="D6" s="54"/>
      <c r="E6" s="54"/>
      <c r="F6" s="54"/>
      <c r="G6" s="54"/>
      <c r="H6" s="54"/>
      <c r="I6" s="54"/>
      <c r="J6" s="55"/>
    </row>
    <row r="7" spans="1:10" ht="20.25" customHeight="1" x14ac:dyDescent="0.25">
      <c r="A7" s="18" t="s">
        <v>3</v>
      </c>
      <c r="B7" s="56" t="s">
        <v>1131</v>
      </c>
      <c r="C7" s="57"/>
      <c r="D7" s="57"/>
      <c r="E7" s="57"/>
      <c r="F7" s="57"/>
      <c r="G7" s="57"/>
      <c r="H7" s="57"/>
      <c r="I7" s="57"/>
      <c r="J7" s="58"/>
    </row>
    <row r="8" spans="1:10" ht="25.5" customHeight="1" x14ac:dyDescent="0.25">
      <c r="A8" s="18" t="s">
        <v>4</v>
      </c>
      <c r="B8" s="56" t="s">
        <v>1132</v>
      </c>
      <c r="C8" s="57"/>
      <c r="D8" s="57"/>
      <c r="E8" s="57"/>
      <c r="F8" s="57"/>
      <c r="G8" s="57"/>
      <c r="H8" s="57"/>
      <c r="I8" s="57"/>
      <c r="J8" s="58"/>
    </row>
    <row r="9" spans="1:10" ht="24.75" customHeight="1" x14ac:dyDescent="0.25">
      <c r="A9" s="18" t="s">
        <v>1133</v>
      </c>
      <c r="B9" s="56" t="s">
        <v>1134</v>
      </c>
      <c r="C9" s="57"/>
      <c r="D9" s="57"/>
      <c r="E9" s="57"/>
      <c r="F9" s="57"/>
      <c r="G9" s="57"/>
      <c r="H9" s="57"/>
      <c r="I9" s="57"/>
      <c r="J9" s="58"/>
    </row>
    <row r="10" spans="1:10" ht="45" customHeight="1" x14ac:dyDescent="0.25">
      <c r="A10" s="18" t="s">
        <v>1135</v>
      </c>
      <c r="B10" s="59" t="s">
        <v>1136</v>
      </c>
      <c r="C10" s="59"/>
      <c r="D10" s="59"/>
      <c r="E10" s="59"/>
      <c r="F10" s="59"/>
      <c r="G10" s="59"/>
      <c r="H10" s="59"/>
      <c r="I10" s="59"/>
      <c r="J10" s="59"/>
    </row>
    <row r="11" spans="1:10" ht="47.25" customHeight="1" x14ac:dyDescent="0.25">
      <c r="A11" s="18" t="s">
        <v>1137</v>
      </c>
      <c r="B11" s="59" t="s">
        <v>1138</v>
      </c>
      <c r="C11" s="59"/>
      <c r="D11" s="59"/>
      <c r="E11" s="59"/>
      <c r="F11" s="59"/>
      <c r="G11" s="59"/>
      <c r="H11" s="59"/>
      <c r="I11" s="59"/>
      <c r="J11" s="59"/>
    </row>
    <row r="12" spans="1:10" ht="15.75" x14ac:dyDescent="0.25">
      <c r="A12" s="50" t="s">
        <v>1139</v>
      </c>
      <c r="B12" s="51"/>
      <c r="C12" s="51"/>
      <c r="D12" s="51"/>
      <c r="E12" s="51"/>
      <c r="F12" s="51"/>
      <c r="G12" s="51"/>
      <c r="H12" s="51"/>
      <c r="I12" s="51"/>
      <c r="J12" s="52"/>
    </row>
    <row r="13" spans="1:10" ht="26.25" customHeight="1" x14ac:dyDescent="0.25">
      <c r="A13" s="18" t="s">
        <v>1140</v>
      </c>
      <c r="B13" s="19">
        <v>3</v>
      </c>
      <c r="C13" s="49" t="s">
        <v>1126</v>
      </c>
      <c r="D13" s="49"/>
      <c r="E13" s="49"/>
      <c r="F13" s="49"/>
      <c r="G13" s="49"/>
      <c r="H13" s="49"/>
      <c r="I13" s="49"/>
      <c r="J13" s="49"/>
    </row>
    <row r="14" spans="1:10" ht="27.75" customHeight="1" x14ac:dyDescent="0.25">
      <c r="A14" s="18" t="s">
        <v>1141</v>
      </c>
      <c r="B14" s="20">
        <v>3.3</v>
      </c>
      <c r="C14" s="49" t="str">
        <f>IFERROR(VLOOKUP(B14,'[1]Validacion datos'!A8:B26,2,FALSE),"")</f>
        <v>Competitividad e innovavión en un ambiente favorable a la cooperación y la responsabilidad social</v>
      </c>
      <c r="D14" s="49"/>
      <c r="E14" s="49"/>
      <c r="F14" s="49"/>
      <c r="G14" s="49"/>
      <c r="H14" s="49"/>
      <c r="I14" s="49"/>
      <c r="J14" s="49"/>
    </row>
    <row r="15" spans="1:10" ht="39.75" customHeight="1" x14ac:dyDescent="0.25">
      <c r="A15" s="18" t="s">
        <v>1142</v>
      </c>
      <c r="B15" s="21" t="s">
        <v>6</v>
      </c>
      <c r="C15" s="49" t="str">
        <f>IFERROR(VLOOKUP(B15,'[1]Validacion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5" s="49"/>
      <c r="E15" s="49"/>
      <c r="F15" s="49"/>
      <c r="G15" s="49"/>
      <c r="H15" s="49"/>
      <c r="I15" s="49"/>
      <c r="J15" s="49"/>
    </row>
    <row r="16" spans="1:10" ht="15.75" x14ac:dyDescent="0.25">
      <c r="A16" s="50" t="s">
        <v>1143</v>
      </c>
      <c r="B16" s="51"/>
      <c r="C16" s="51"/>
      <c r="D16" s="51"/>
      <c r="E16" s="51"/>
      <c r="F16" s="51"/>
      <c r="G16" s="51"/>
      <c r="H16" s="51"/>
      <c r="I16" s="51"/>
      <c r="J16" s="52"/>
    </row>
    <row r="17" spans="1:17" ht="26.25" customHeight="1" x14ac:dyDescent="0.25">
      <c r="A17" s="18" t="s">
        <v>1144</v>
      </c>
      <c r="B17" s="59" t="s">
        <v>1145</v>
      </c>
      <c r="C17" s="59"/>
      <c r="D17" s="59"/>
      <c r="E17" s="59"/>
      <c r="F17" s="59"/>
      <c r="G17" s="59"/>
      <c r="H17" s="59"/>
      <c r="I17" s="59"/>
      <c r="J17" s="59"/>
    </row>
    <row r="18" spans="1:17" ht="67.5" customHeight="1" x14ac:dyDescent="0.25">
      <c r="A18" s="22" t="s">
        <v>1146</v>
      </c>
      <c r="B18" s="59" t="s">
        <v>1127</v>
      </c>
      <c r="C18" s="59"/>
      <c r="D18" s="59"/>
      <c r="E18" s="59"/>
      <c r="F18" s="59"/>
      <c r="G18" s="59"/>
      <c r="H18" s="59"/>
      <c r="I18" s="59"/>
      <c r="J18" s="59"/>
    </row>
    <row r="19" spans="1:17" x14ac:dyDescent="0.25">
      <c r="A19" s="22" t="s">
        <v>1175</v>
      </c>
      <c r="B19" s="59" t="s">
        <v>1147</v>
      </c>
      <c r="C19" s="59"/>
      <c r="D19" s="59"/>
      <c r="E19" s="59"/>
      <c r="F19" s="59"/>
      <c r="G19" s="59"/>
      <c r="H19" s="59"/>
      <c r="I19" s="59"/>
      <c r="J19" s="59"/>
    </row>
    <row r="20" spans="1:17" ht="39.75" customHeight="1" x14ac:dyDescent="0.25">
      <c r="A20" s="22" t="s">
        <v>1148</v>
      </c>
      <c r="B20" s="59" t="s">
        <v>1185</v>
      </c>
      <c r="C20" s="59"/>
      <c r="D20" s="59"/>
      <c r="E20" s="59"/>
      <c r="F20" s="59"/>
      <c r="G20" s="59"/>
      <c r="H20" s="59"/>
      <c r="I20" s="59"/>
      <c r="J20" s="59"/>
      <c r="N20">
        <f>+Tabla132[Física 
(E)]/Tabla132[Física
(C)]</f>
        <v>1.1840230769230768</v>
      </c>
      <c r="O20">
        <f>1-N20</f>
        <v>-0.18402307692307684</v>
      </c>
    </row>
    <row r="21" spans="1:17" ht="24.75" customHeight="1" x14ac:dyDescent="0.25">
      <c r="A21" s="50" t="s">
        <v>1149</v>
      </c>
      <c r="B21" s="51"/>
      <c r="C21" s="51"/>
      <c r="D21" s="51"/>
      <c r="E21" s="51"/>
      <c r="F21" s="51"/>
      <c r="G21" s="51"/>
      <c r="H21" s="51"/>
      <c r="I21" s="51"/>
      <c r="J21" s="52"/>
    </row>
    <row r="22" spans="1:17" ht="18.75" customHeight="1" x14ac:dyDescent="0.25">
      <c r="A22" s="53" t="s">
        <v>1150</v>
      </c>
      <c r="B22" s="54"/>
      <c r="C22" s="54"/>
      <c r="D22" s="54"/>
      <c r="E22" s="54"/>
      <c r="F22" s="54"/>
      <c r="G22" s="54"/>
      <c r="H22" s="54"/>
      <c r="I22" s="54"/>
      <c r="J22" s="55"/>
    </row>
    <row r="23" spans="1:17" ht="28.5" customHeight="1" x14ac:dyDescent="0.25">
      <c r="A23" s="67" t="s">
        <v>1151</v>
      </c>
      <c r="B23" s="68"/>
      <c r="C23" s="69" t="s">
        <v>1152</v>
      </c>
      <c r="D23" s="70"/>
      <c r="E23" s="70"/>
      <c r="F23" s="70" t="s">
        <v>1153</v>
      </c>
      <c r="G23" s="70"/>
      <c r="H23" s="68"/>
      <c r="I23" s="69" t="s">
        <v>1154</v>
      </c>
      <c r="J23" s="71"/>
      <c r="M23">
        <f>76596+77327</f>
        <v>153923</v>
      </c>
      <c r="O23">
        <f>+M23/130000</f>
        <v>1.1840230769230768</v>
      </c>
      <c r="P23">
        <f>+O23/100</f>
        <v>1.1840230769230768E-2</v>
      </c>
    </row>
    <row r="24" spans="1:17" ht="22.5" customHeight="1" x14ac:dyDescent="0.25">
      <c r="A24" s="60">
        <v>1536000000</v>
      </c>
      <c r="B24" s="61"/>
      <c r="C24" s="62">
        <v>1448056000</v>
      </c>
      <c r="D24" s="63"/>
      <c r="E24" s="64"/>
      <c r="F24" s="62">
        <v>516295554</v>
      </c>
      <c r="G24" s="63"/>
      <c r="H24" s="64"/>
      <c r="I24" s="65">
        <f>+F24/C24</f>
        <v>0.356543914047523</v>
      </c>
      <c r="J24" s="66"/>
    </row>
    <row r="25" spans="1:17" ht="19.5" customHeight="1" x14ac:dyDescent="0.25">
      <c r="A25" s="53" t="s">
        <v>1155</v>
      </c>
      <c r="B25" s="54"/>
      <c r="C25" s="54"/>
      <c r="D25" s="54"/>
      <c r="E25" s="54"/>
      <c r="F25" s="54"/>
      <c r="G25" s="54"/>
      <c r="H25" s="54"/>
      <c r="I25" s="54"/>
      <c r="J25" s="55"/>
      <c r="M25">
        <f>284113072.81+232191881.34</f>
        <v>516304954.14999998</v>
      </c>
    </row>
    <row r="26" spans="1:17" ht="18" customHeight="1" x14ac:dyDescent="0.25">
      <c r="A26" s="79"/>
      <c r="B26" s="80"/>
      <c r="C26" s="72" t="s">
        <v>1156</v>
      </c>
      <c r="D26" s="73"/>
      <c r="E26" s="72" t="s">
        <v>1183</v>
      </c>
      <c r="F26" s="73"/>
      <c r="G26" s="72" t="s">
        <v>1184</v>
      </c>
      <c r="H26" s="72"/>
      <c r="I26" s="72" t="s">
        <v>1157</v>
      </c>
      <c r="J26" s="74"/>
      <c r="O26">
        <f>130000/153923</f>
        <v>0.84457813322245534</v>
      </c>
    </row>
    <row r="27" spans="1:17" ht="38.25" x14ac:dyDescent="0.25">
      <c r="A27" s="30" t="s">
        <v>1158</v>
      </c>
      <c r="B27" s="23" t="s">
        <v>1159</v>
      </c>
      <c r="C27" s="23" t="s">
        <v>1160</v>
      </c>
      <c r="D27" s="23" t="s">
        <v>1161</v>
      </c>
      <c r="E27" s="23" t="s">
        <v>1162</v>
      </c>
      <c r="F27" s="23" t="s">
        <v>1163</v>
      </c>
      <c r="G27" s="23" t="s">
        <v>1164</v>
      </c>
      <c r="H27" s="23" t="s">
        <v>1165</v>
      </c>
      <c r="I27" s="23" t="s">
        <v>1166</v>
      </c>
      <c r="J27" s="31" t="s">
        <v>1167</v>
      </c>
      <c r="M27">
        <f>570664852.6+284113072.81</f>
        <v>854777925.41000009</v>
      </c>
      <c r="O27">
        <f>100-84.46</f>
        <v>15.540000000000006</v>
      </c>
    </row>
    <row r="28" spans="1:17" ht="24" x14ac:dyDescent="0.25">
      <c r="A28" s="25">
        <v>6354</v>
      </c>
      <c r="B28" s="26" t="s">
        <v>1178</v>
      </c>
      <c r="C28" s="27">
        <v>300000</v>
      </c>
      <c r="D28" s="28">
        <v>1536000000</v>
      </c>
      <c r="E28" s="29">
        <v>130000</v>
      </c>
      <c r="F28" s="28">
        <v>650000000</v>
      </c>
      <c r="G28" s="29">
        <v>153923</v>
      </c>
      <c r="H28" s="28">
        <v>516295554</v>
      </c>
      <c r="I28" s="32">
        <f>+Tabla132[Física 
(E)]/Tabla132[Física
(C)]</f>
        <v>1.1840230769230768</v>
      </c>
      <c r="J28" s="33">
        <f>+Tabla132[Financiera 
 (F)]/Tabla132[Financiera
(D)]</f>
        <v>0.79430085230769232</v>
      </c>
    </row>
    <row r="29" spans="1:17" ht="22.5" customHeight="1" x14ac:dyDescent="0.25">
      <c r="A29" s="53" t="s">
        <v>1168</v>
      </c>
      <c r="B29" s="54"/>
      <c r="C29" s="54"/>
      <c r="D29" s="54"/>
      <c r="E29" s="54"/>
      <c r="F29" s="54"/>
      <c r="G29" s="54"/>
      <c r="H29" s="54"/>
      <c r="I29" s="54"/>
      <c r="J29" s="55"/>
      <c r="O29">
        <f>130000/153923</f>
        <v>0.84457813322245534</v>
      </c>
      <c r="P29">
        <f>130000*0.84</f>
        <v>109200</v>
      </c>
    </row>
    <row r="30" spans="1:17" ht="21.75" customHeight="1" x14ac:dyDescent="0.25">
      <c r="A30" s="24" t="s">
        <v>1169</v>
      </c>
      <c r="B30" s="59">
        <v>6354</v>
      </c>
      <c r="C30" s="59"/>
      <c r="D30" s="59"/>
      <c r="E30" s="59"/>
      <c r="F30" s="59"/>
      <c r="G30" s="59"/>
      <c r="H30" s="59"/>
      <c r="I30" s="59"/>
      <c r="J30" s="59"/>
      <c r="M30">
        <f>18.96+18.96</f>
        <v>37.92</v>
      </c>
    </row>
    <row r="31" spans="1:17" ht="60.75" customHeight="1" x14ac:dyDescent="0.25">
      <c r="A31" s="24" t="s">
        <v>1170</v>
      </c>
      <c r="B31" s="59" t="s">
        <v>1171</v>
      </c>
      <c r="C31" s="59"/>
      <c r="D31" s="59"/>
      <c r="E31" s="59"/>
      <c r="F31" s="59"/>
      <c r="G31" s="59"/>
      <c r="H31" s="59"/>
      <c r="I31" s="59"/>
      <c r="J31" s="59"/>
      <c r="M31">
        <f>+M30/2</f>
        <v>18.96</v>
      </c>
      <c r="N31">
        <f>1-N32</f>
        <v>0.20569914769230768</v>
      </c>
      <c r="P31">
        <f>+Tabla132[Física 
(E)]-Tabla132[Física
(C)]</f>
        <v>23923</v>
      </c>
    </row>
    <row r="32" spans="1:17" ht="39" customHeight="1" x14ac:dyDescent="0.25">
      <c r="A32" s="24" t="s">
        <v>1172</v>
      </c>
      <c r="B32" s="59" t="s">
        <v>1186</v>
      </c>
      <c r="C32" s="59"/>
      <c r="D32" s="59"/>
      <c r="E32" s="59"/>
      <c r="F32" s="59"/>
      <c r="G32" s="59"/>
      <c r="H32" s="59"/>
      <c r="I32" s="59"/>
      <c r="J32" s="59"/>
      <c r="L32">
        <f>0.2589+0.7943</f>
        <v>1.0531999999999999</v>
      </c>
      <c r="N32">
        <f>+Tabla132[Financiera 
 (F)]/Tabla132[Financiera
(D)]</f>
        <v>0.79430085230769232</v>
      </c>
      <c r="P32">
        <f>+P31/130000</f>
        <v>0.18402307692307693</v>
      </c>
      <c r="Q32" s="34">
        <f>516304954-650000000</f>
        <v>-133695046</v>
      </c>
    </row>
    <row r="33" spans="1:17" ht="149.25" customHeight="1" x14ac:dyDescent="0.25">
      <c r="A33" s="24" t="s">
        <v>1173</v>
      </c>
      <c r="B33" s="59" t="s">
        <v>1187</v>
      </c>
      <c r="C33" s="59"/>
      <c r="D33" s="59"/>
      <c r="E33" s="59"/>
      <c r="F33" s="59"/>
      <c r="G33" s="59"/>
      <c r="H33" s="59"/>
      <c r="I33" s="59"/>
      <c r="J33" s="59"/>
      <c r="L33">
        <f>+L32*100</f>
        <v>105.32</v>
      </c>
      <c r="M33">
        <f>516304954/650000000</f>
        <v>0.79431531384615384</v>
      </c>
      <c r="N33">
        <f>+Tabla132[Financiera 
 (F)]/Tabla132[Financiera
(D)]</f>
        <v>0.79430085230769232</v>
      </c>
      <c r="P33">
        <f>100-N33</f>
        <v>99.205699147692314</v>
      </c>
      <c r="Q33">
        <f>+Q32/516304954</f>
        <v>-0.25894589033906501</v>
      </c>
    </row>
    <row r="34" spans="1:17" ht="15.75" x14ac:dyDescent="0.25">
      <c r="A34" s="50" t="s">
        <v>1176</v>
      </c>
      <c r="B34" s="51"/>
      <c r="C34" s="51"/>
      <c r="D34" s="51"/>
      <c r="E34" s="51"/>
      <c r="F34" s="51"/>
      <c r="G34" s="51"/>
      <c r="H34" s="51"/>
      <c r="I34" s="51"/>
      <c r="J34" s="52"/>
    </row>
    <row r="35" spans="1:17" ht="18.75" customHeight="1" x14ac:dyDescent="0.25">
      <c r="A35" s="81" t="s">
        <v>1174</v>
      </c>
      <c r="B35" s="82"/>
      <c r="C35" s="82"/>
      <c r="D35" s="82"/>
      <c r="E35" s="82"/>
      <c r="F35" s="82"/>
      <c r="G35" s="82"/>
      <c r="H35" s="82"/>
      <c r="I35" s="82"/>
      <c r="J35" s="83"/>
      <c r="M35" s="35">
        <f>100-79.43</f>
        <v>20.569999999999993</v>
      </c>
    </row>
    <row r="36" spans="1:17" ht="42" customHeight="1" x14ac:dyDescent="0.25">
      <c r="A36" s="75" t="s">
        <v>1177</v>
      </c>
      <c r="B36" s="76"/>
      <c r="C36" s="76"/>
      <c r="D36" s="76"/>
      <c r="E36" s="76"/>
      <c r="F36" s="76"/>
      <c r="G36" s="76"/>
      <c r="H36" s="76"/>
      <c r="I36" s="76"/>
      <c r="J36" s="77"/>
    </row>
    <row r="37" spans="1:17" ht="27" customHeight="1" x14ac:dyDescent="0.25">
      <c r="A37" s="78" t="s">
        <v>1179</v>
      </c>
      <c r="B37" s="78"/>
      <c r="C37" s="78"/>
      <c r="D37" s="78"/>
      <c r="E37" s="78"/>
      <c r="F37" s="78"/>
      <c r="G37" s="78"/>
      <c r="H37" s="78"/>
      <c r="I37" s="78"/>
      <c r="J37" s="78"/>
    </row>
  </sheetData>
  <mergeCells count="47">
    <mergeCell ref="A36:J36"/>
    <mergeCell ref="A37:J37"/>
    <mergeCell ref="A26:B26"/>
    <mergeCell ref="B30:J30"/>
    <mergeCell ref="B31:J31"/>
    <mergeCell ref="B32:J32"/>
    <mergeCell ref="B33:J33"/>
    <mergeCell ref="A34:J34"/>
    <mergeCell ref="A35:J35"/>
    <mergeCell ref="A29:J29"/>
    <mergeCell ref="A25:J25"/>
    <mergeCell ref="C26:D26"/>
    <mergeCell ref="E26:F26"/>
    <mergeCell ref="G26:H26"/>
    <mergeCell ref="I26:J26"/>
    <mergeCell ref="A24:B24"/>
    <mergeCell ref="C24:E24"/>
    <mergeCell ref="F24:H24"/>
    <mergeCell ref="I24:J24"/>
    <mergeCell ref="A16:J16"/>
    <mergeCell ref="B17:J17"/>
    <mergeCell ref="B18:J18"/>
    <mergeCell ref="B19:J19"/>
    <mergeCell ref="B20:J20"/>
    <mergeCell ref="A21:J21"/>
    <mergeCell ref="A22:J22"/>
    <mergeCell ref="A23:B23"/>
    <mergeCell ref="C23:E23"/>
    <mergeCell ref="F23:H23"/>
    <mergeCell ref="I23:J23"/>
    <mergeCell ref="C15:J15"/>
    <mergeCell ref="A5:J5"/>
    <mergeCell ref="A6:J6"/>
    <mergeCell ref="B7:J7"/>
    <mergeCell ref="B8:J8"/>
    <mergeCell ref="B9:J9"/>
    <mergeCell ref="B10:J10"/>
    <mergeCell ref="B11:J11"/>
    <mergeCell ref="A12:J12"/>
    <mergeCell ref="C13:J13"/>
    <mergeCell ref="C14:J14"/>
    <mergeCell ref="A4:J4"/>
    <mergeCell ref="B1:J1"/>
    <mergeCell ref="B2:C2"/>
    <mergeCell ref="D2:H2"/>
    <mergeCell ref="B3:C3"/>
    <mergeCell ref="D3:H3"/>
  </mergeCells>
  <dataValidations count="16">
    <dataValidation allowBlank="1" showInputMessage="1" showErrorMessage="1" prompt="Monto ejecutado en el trimestre" sqref="H27:H28" xr:uid="{00000000-0002-0000-0300-000000000000}"/>
    <dataValidation allowBlank="1" showInputMessage="1" showErrorMessage="1" prompt="Meta alcanzada en el trimestre" sqref="G27:G28" xr:uid="{00000000-0002-0000-0300-000001000000}"/>
    <dataValidation allowBlank="1" showInputMessage="1" showErrorMessage="1" prompt="Monto presupuestado para el producto" sqref="F27 D28:F28 D27" xr:uid="{00000000-0002-0000-0300-000002000000}"/>
    <dataValidation allowBlank="1" showInputMessage="1" showErrorMessage="1" prompt="Meta anual del indicador" sqref="E27 C27:C28" xr:uid="{00000000-0002-0000-0300-000003000000}"/>
    <dataValidation allowBlank="1" showInputMessage="1" showErrorMessage="1" prompt="Nombre del indicador" sqref="B27:B28" xr:uid="{00000000-0002-0000-0300-000004000000}"/>
    <dataValidation allowBlank="1" showInputMessage="1" showErrorMessage="1" prompt="Nombre de cada producto" sqref="A27:A28" xr:uid="{00000000-0002-0000-0300-000005000000}"/>
    <dataValidation allowBlank="1" showInputMessage="1" showErrorMessage="1" prompt="¿En qué consiste el programa?" sqref="B18:J18" xr:uid="{00000000-0002-0000-0300-000006000000}"/>
    <dataValidation allowBlank="1" showInputMessage="1" showErrorMessage="1" prompt="Presupuesto del programa" sqref="A24:C24 F24" xr:uid="{00000000-0002-0000-0300-000007000000}"/>
    <dataValidation allowBlank="1" showInputMessage="1" showErrorMessage="1" prompt="Oportunidades de mejora identificadas" sqref="A36:J36" xr:uid="{00000000-0002-0000-0300-000008000000}"/>
    <dataValidation allowBlank="1" showInputMessage="1" showErrorMessage="1" prompt="De existir desvío, explicar razones." sqref="B33:J33" xr:uid="{00000000-0002-0000-0300-000009000000}"/>
    <dataValidation allowBlank="1" showInputMessage="1" showErrorMessage="1" prompt="1. Describir lo plasmado en el presupuesto_x000a_2. Describir lo alcanzado en términos financieros y de producción " sqref="B32:J32" xr:uid="{00000000-0002-0000-0300-00000A000000}"/>
    <dataValidation allowBlank="1" showInputMessage="1" showErrorMessage="1" prompt="¿En qué consiste el producto? su objetivo" sqref="B31:J31" xr:uid="{00000000-0002-0000-0300-00000B000000}"/>
    <dataValidation allowBlank="1" showInputMessage="1" showErrorMessage="1" prompt="Nombre del producto" sqref="B30:J30" xr:uid="{00000000-0002-0000-0300-00000C000000}"/>
    <dataValidation allowBlank="1" showInputMessage="1" showErrorMessage="1" prompt="¿A quién va dirigido el programa?, ¿qué característica tiene esta población que requiere ser beneficiada?" sqref="B19:J19" xr:uid="{00000000-0002-0000-0300-00000D000000}"/>
    <dataValidation allowBlank="1" showInputMessage="1" prompt="Nombre del capítulo" sqref="B7:J9" xr:uid="{00000000-0002-0000-0300-00000E000000}"/>
    <dataValidation allowBlank="1" sqref="A7" xr:uid="{00000000-0002-0000-0300-00000F000000}"/>
  </dataValidations>
  <pageMargins left="0.70866141732283472" right="0.70866141732283472" top="0.74803149606299213" bottom="0.74803149606299213" header="0.31496062992125984" footer="0.31496062992125984"/>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2"/>
  <sheetViews>
    <sheetView showGridLines="0" zoomScaleNormal="100" workbookViewId="0">
      <selection activeCell="A20" sqref="A20"/>
    </sheetView>
  </sheetViews>
  <sheetFormatPr baseColWidth="10" defaultColWidth="11.5703125" defaultRowHeight="15" x14ac:dyDescent="0.25"/>
  <cols>
    <col min="1" max="1" width="75.5703125" customWidth="1"/>
    <col min="2" max="2" width="8.5703125" customWidth="1"/>
    <col min="3" max="3" width="8.85546875" customWidth="1"/>
    <col min="4" max="4" width="15.140625" customWidth="1"/>
    <col min="5" max="5" width="40.140625" customWidth="1"/>
  </cols>
  <sheetData>
    <row r="1" spans="1:5" ht="16.5" customHeight="1" x14ac:dyDescent="0.25"/>
    <row r="2" spans="1:5" ht="16.5" customHeight="1" x14ac:dyDescent="0.25"/>
    <row r="3" spans="1:5" ht="16.5" customHeight="1" x14ac:dyDescent="0.25"/>
    <row r="4" spans="1:5" ht="16.5" customHeight="1" thickBot="1" x14ac:dyDescent="0.3"/>
    <row r="5" spans="1:5" ht="16.5" customHeight="1" thickBot="1" x14ac:dyDescent="0.3">
      <c r="A5" s="84" t="s">
        <v>27</v>
      </c>
      <c r="B5" s="85"/>
      <c r="C5" s="85"/>
    </row>
    <row r="6" spans="1:5" ht="16.5" customHeight="1" x14ac:dyDescent="0.25">
      <c r="A6" s="10"/>
      <c r="B6" s="10"/>
      <c r="C6" s="10"/>
    </row>
    <row r="7" spans="1:5" ht="16.5" customHeight="1" x14ac:dyDescent="0.25">
      <c r="A7" s="10"/>
      <c r="B7" s="10"/>
      <c r="C7" s="10"/>
    </row>
    <row r="8" spans="1:5" ht="18.75" x14ac:dyDescent="0.25">
      <c r="A8" s="9" t="s">
        <v>73</v>
      </c>
      <c r="B8" t="s" vm="2">
        <v>72</v>
      </c>
      <c r="C8" s="10"/>
      <c r="D8" s="9" t="s">
        <v>71</v>
      </c>
      <c r="E8" t="s" vm="1">
        <v>7</v>
      </c>
    </row>
    <row r="10" spans="1:5" x14ac:dyDescent="0.25">
      <c r="A10" t="s">
        <v>28</v>
      </c>
    </row>
    <row r="11" spans="1:5" x14ac:dyDescent="0.25">
      <c r="A11" t="s">
        <v>7</v>
      </c>
    </row>
    <row r="12" spans="1:5" x14ac:dyDescent="0.25">
      <c r="A12" t="s">
        <v>8</v>
      </c>
    </row>
    <row r="13" spans="1:5" x14ac:dyDescent="0.25">
      <c r="A13" t="s">
        <v>34</v>
      </c>
    </row>
    <row r="14" spans="1:5" x14ac:dyDescent="0.25">
      <c r="A14" t="s">
        <v>29</v>
      </c>
    </row>
    <row r="15" spans="1:5" x14ac:dyDescent="0.25">
      <c r="A15" t="s">
        <v>35</v>
      </c>
    </row>
    <row r="16" spans="1:5" x14ac:dyDescent="0.25">
      <c r="A16" t="s">
        <v>46</v>
      </c>
    </row>
    <row r="17" spans="1:1" x14ac:dyDescent="0.25">
      <c r="A17" t="s">
        <v>47</v>
      </c>
    </row>
    <row r="18" spans="1:1" x14ac:dyDescent="0.25">
      <c r="A18" t="s">
        <v>48</v>
      </c>
    </row>
    <row r="19" spans="1:1" x14ac:dyDescent="0.25">
      <c r="A19" t="s">
        <v>49</v>
      </c>
    </row>
    <row r="20" spans="1:1" x14ac:dyDescent="0.25">
      <c r="A20" t="s">
        <v>50</v>
      </c>
    </row>
    <row r="21" spans="1:1" x14ac:dyDescent="0.25">
      <c r="A21" t="s">
        <v>36</v>
      </c>
    </row>
    <row r="22" spans="1:1" x14ac:dyDescent="0.25">
      <c r="A22" t="s">
        <v>46</v>
      </c>
    </row>
    <row r="23" spans="1:1" x14ac:dyDescent="0.25">
      <c r="A23" t="s">
        <v>51</v>
      </c>
    </row>
    <row r="24" spans="1:1" x14ac:dyDescent="0.25">
      <c r="A24" t="s">
        <v>52</v>
      </c>
    </row>
    <row r="25" spans="1:1" x14ac:dyDescent="0.25">
      <c r="A25" t="s">
        <v>53</v>
      </c>
    </row>
    <row r="26" spans="1:1" x14ac:dyDescent="0.25">
      <c r="A26" t="s">
        <v>37</v>
      </c>
    </row>
    <row r="27" spans="1:1" x14ac:dyDescent="0.25">
      <c r="A27" t="s">
        <v>46</v>
      </c>
    </row>
    <row r="28" spans="1:1" x14ac:dyDescent="0.25">
      <c r="A28" t="s">
        <v>54</v>
      </c>
    </row>
    <row r="29" spans="1:1" x14ac:dyDescent="0.25">
      <c r="A29" t="s">
        <v>55</v>
      </c>
    </row>
    <row r="30" spans="1:1" x14ac:dyDescent="0.25">
      <c r="A30" t="s">
        <v>56</v>
      </c>
    </row>
    <row r="31" spans="1:1" x14ac:dyDescent="0.25">
      <c r="A31" t="s">
        <v>38</v>
      </c>
    </row>
    <row r="32" spans="1:1" x14ac:dyDescent="0.25">
      <c r="A32" t="s">
        <v>46</v>
      </c>
    </row>
    <row r="33" spans="1:1" x14ac:dyDescent="0.25">
      <c r="A33" t="s">
        <v>57</v>
      </c>
    </row>
    <row r="34" spans="1:1" x14ac:dyDescent="0.25">
      <c r="A34" t="s">
        <v>58</v>
      </c>
    </row>
    <row r="35" spans="1:1" x14ac:dyDescent="0.25">
      <c r="A35" t="s">
        <v>59</v>
      </c>
    </row>
    <row r="36" spans="1:1" x14ac:dyDescent="0.25">
      <c r="A36" t="s">
        <v>39</v>
      </c>
    </row>
    <row r="37" spans="1:1" x14ac:dyDescent="0.25">
      <c r="A37" t="s">
        <v>60</v>
      </c>
    </row>
    <row r="38" spans="1:1" x14ac:dyDescent="0.25">
      <c r="A38" t="s">
        <v>40</v>
      </c>
    </row>
    <row r="39" spans="1:1" x14ac:dyDescent="0.25">
      <c r="A39" t="s">
        <v>61</v>
      </c>
    </row>
    <row r="40" spans="1:1" x14ac:dyDescent="0.25">
      <c r="A40" t="s">
        <v>62</v>
      </c>
    </row>
    <row r="41" spans="1:1" x14ac:dyDescent="0.25">
      <c r="A41" t="s">
        <v>63</v>
      </c>
    </row>
    <row r="42" spans="1:1" x14ac:dyDescent="0.25">
      <c r="A42" t="s">
        <v>41</v>
      </c>
    </row>
    <row r="43" spans="1:1" x14ac:dyDescent="0.25">
      <c r="A43" t="s">
        <v>46</v>
      </c>
    </row>
    <row r="44" spans="1:1" x14ac:dyDescent="0.25">
      <c r="A44" t="s">
        <v>64</v>
      </c>
    </row>
    <row r="45" spans="1:1" x14ac:dyDescent="0.25">
      <c r="A45" t="s">
        <v>65</v>
      </c>
    </row>
    <row r="46" spans="1:1" x14ac:dyDescent="0.25">
      <c r="A46" t="s">
        <v>42</v>
      </c>
    </row>
    <row r="47" spans="1:1" x14ac:dyDescent="0.25">
      <c r="A47" t="s">
        <v>66</v>
      </c>
    </row>
    <row r="48" spans="1:1" x14ac:dyDescent="0.25">
      <c r="A48" t="s">
        <v>43</v>
      </c>
    </row>
    <row r="49" spans="1:1" x14ac:dyDescent="0.25">
      <c r="A49" t="s">
        <v>67</v>
      </c>
    </row>
    <row r="50" spans="1:1" x14ac:dyDescent="0.25">
      <c r="A50" t="s">
        <v>44</v>
      </c>
    </row>
    <row r="51" spans="1:1" x14ac:dyDescent="0.25">
      <c r="A51" t="s">
        <v>46</v>
      </c>
    </row>
    <row r="52" spans="1:1" x14ac:dyDescent="0.25">
      <c r="A52" t="s">
        <v>68</v>
      </c>
    </row>
    <row r="53" spans="1:1" x14ac:dyDescent="0.25">
      <c r="A53" t="s">
        <v>69</v>
      </c>
    </row>
    <row r="54" spans="1:1" x14ac:dyDescent="0.25">
      <c r="A54" t="s">
        <v>45</v>
      </c>
    </row>
    <row r="55" spans="1:1" x14ac:dyDescent="0.25">
      <c r="A55" t="s">
        <v>70</v>
      </c>
    </row>
    <row r="56" spans="1:1" x14ac:dyDescent="0.25">
      <c r="A56" t="s">
        <v>31</v>
      </c>
    </row>
    <row r="57" spans="1:1" x14ac:dyDescent="0.25">
      <c r="A57" t="s">
        <v>29</v>
      </c>
    </row>
    <row r="58" spans="1:1" x14ac:dyDescent="0.25">
      <c r="A58" t="s">
        <v>30</v>
      </c>
    </row>
    <row r="59" spans="1:1" x14ac:dyDescent="0.25">
      <c r="A59" t="s">
        <v>29</v>
      </c>
    </row>
    <row r="60" spans="1:1" x14ac:dyDescent="0.25">
      <c r="A60" t="s">
        <v>32</v>
      </c>
    </row>
    <row r="61" spans="1:1" x14ac:dyDescent="0.25">
      <c r="A61" t="s">
        <v>29</v>
      </c>
    </row>
    <row r="62" spans="1:1" x14ac:dyDescent="0.25">
      <c r="A62" t="s">
        <v>33</v>
      </c>
    </row>
  </sheetData>
  <mergeCells count="1">
    <mergeCell ref="A5:C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
  <sheetViews>
    <sheetView showGridLines="0" zoomScaleNormal="100" zoomScaleSheetLayoutView="100" workbookViewId="0">
      <selection activeCell="C33" sqref="C33"/>
    </sheetView>
  </sheetViews>
  <sheetFormatPr baseColWidth="10" defaultColWidth="5" defaultRowHeight="15" x14ac:dyDescent="0.25"/>
  <cols>
    <col min="1" max="1" width="10.42578125" customWidth="1"/>
    <col min="2" max="2" width="14" customWidth="1"/>
    <col min="3" max="3" width="10" customWidth="1"/>
    <col min="4" max="4" width="27.5703125" customWidth="1"/>
    <col min="5" max="5" width="13.85546875" customWidth="1"/>
    <col min="6" max="6" width="14.140625" customWidth="1"/>
  </cols>
  <sheetData>
    <row r="1" spans="1:6" ht="16.5" customHeight="1" x14ac:dyDescent="0.25"/>
    <row r="2" spans="1:6" ht="16.5" customHeight="1" x14ac:dyDescent="0.25"/>
    <row r="3" spans="1:6" ht="16.5" customHeight="1" x14ac:dyDescent="0.25"/>
    <row r="4" spans="1:6" ht="16.5" customHeight="1" thickBot="1" x14ac:dyDescent="0.3"/>
    <row r="5" spans="1:6" ht="16.5" customHeight="1" thickBot="1" x14ac:dyDescent="0.3">
      <c r="A5" s="84" t="s">
        <v>9</v>
      </c>
      <c r="B5" s="85"/>
      <c r="C5" s="85"/>
      <c r="D5" s="85"/>
      <c r="E5" s="85"/>
      <c r="F5" s="86"/>
    </row>
    <row r="6" spans="1:6" ht="16.5" customHeight="1" thickBot="1" x14ac:dyDescent="0.3"/>
    <row r="7" spans="1:6" ht="16.5" customHeight="1" x14ac:dyDescent="0.25">
      <c r="A7" s="1" t="s">
        <v>10</v>
      </c>
      <c r="B7" s="1" t="s">
        <v>11</v>
      </c>
      <c r="C7" s="1" t="s">
        <v>12</v>
      </c>
      <c r="D7" s="1" t="s">
        <v>5</v>
      </c>
      <c r="E7" s="1" t="s">
        <v>13</v>
      </c>
      <c r="F7" s="2" t="s">
        <v>14</v>
      </c>
    </row>
    <row r="8" spans="1:6" ht="72.75" thickBot="1" x14ac:dyDescent="0.3">
      <c r="A8" s="3">
        <v>0</v>
      </c>
      <c r="B8" s="4" t="s">
        <v>15</v>
      </c>
      <c r="C8" s="5" t="s">
        <v>16</v>
      </c>
      <c r="D8" s="6" t="s">
        <v>17</v>
      </c>
      <c r="E8" s="7" t="s">
        <v>18</v>
      </c>
      <c r="F8" s="7" t="s">
        <v>18</v>
      </c>
    </row>
    <row r="9" spans="1:6" ht="60.75" thickBot="1" x14ac:dyDescent="0.3">
      <c r="A9" s="3">
        <v>1</v>
      </c>
      <c r="B9" s="4" t="s">
        <v>19</v>
      </c>
      <c r="C9" s="5" t="s">
        <v>20</v>
      </c>
      <c r="D9" s="8" t="s">
        <v>21</v>
      </c>
      <c r="E9" s="7" t="s">
        <v>74</v>
      </c>
      <c r="F9" s="7" t="s">
        <v>74</v>
      </c>
    </row>
    <row r="10" spans="1:6" ht="72.75" thickBot="1" x14ac:dyDescent="0.3">
      <c r="A10" s="3">
        <v>2</v>
      </c>
      <c r="B10" s="4" t="s">
        <v>22</v>
      </c>
      <c r="C10" s="5" t="s">
        <v>16</v>
      </c>
      <c r="D10" s="8" t="s">
        <v>23</v>
      </c>
      <c r="E10" s="7" t="s">
        <v>18</v>
      </c>
      <c r="F10" s="7" t="s">
        <v>18</v>
      </c>
    </row>
    <row r="11" spans="1:6" ht="72.75" thickBot="1" x14ac:dyDescent="0.3">
      <c r="A11" s="3">
        <v>3</v>
      </c>
      <c r="B11" s="4" t="s">
        <v>24</v>
      </c>
      <c r="C11" s="5" t="s">
        <v>25</v>
      </c>
      <c r="D11" s="8" t="s">
        <v>26</v>
      </c>
      <c r="E11" s="7" t="s">
        <v>18</v>
      </c>
      <c r="F11" s="7" t="s">
        <v>18</v>
      </c>
    </row>
    <row r="12" spans="1:6" ht="72.75" thickBot="1" x14ac:dyDescent="0.3">
      <c r="A12" s="3">
        <v>4</v>
      </c>
      <c r="B12" s="4" t="s">
        <v>75</v>
      </c>
      <c r="C12" s="5" t="s">
        <v>16</v>
      </c>
      <c r="D12" s="8" t="s">
        <v>1124</v>
      </c>
      <c r="E12" s="7" t="s">
        <v>1125</v>
      </c>
      <c r="F12" s="7" t="s">
        <v>18</v>
      </c>
    </row>
  </sheetData>
  <sheetProtection algorithmName="SHA-512" hashValue="C4jVPZp6/BiWaTuPP7HGSNW9heyvf8qZmKuxQeW+L2usyVsjeLFqtm2d7PxhXEbwUjrFQaEov/JnJk2xhrLOVQ==" saltValue="EWEQp87N4QunYBr4o0U1cQ==" spinCount="100000" sheet="1" objects="1" scenarios="1"/>
  <mergeCells count="1">
    <mergeCell ref="A5:F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C528"/>
  <sheetViews>
    <sheetView workbookViewId="0">
      <selection activeCell="C33" sqref="C33"/>
    </sheetView>
  </sheetViews>
  <sheetFormatPr baseColWidth="10" defaultColWidth="11.5703125" defaultRowHeight="15" x14ac:dyDescent="0.25"/>
  <sheetData>
    <row r="3" spans="2:3" x14ac:dyDescent="0.25">
      <c r="B3" t="s">
        <v>1123</v>
      </c>
    </row>
    <row r="5" spans="2:3" x14ac:dyDescent="0.25">
      <c r="B5" t="s">
        <v>76</v>
      </c>
      <c r="C5" t="s">
        <v>77</v>
      </c>
    </row>
    <row r="6" spans="2:3" x14ac:dyDescent="0.25">
      <c r="B6" t="s">
        <v>79</v>
      </c>
      <c r="C6" t="s">
        <v>78</v>
      </c>
    </row>
    <row r="7" spans="2:3" x14ac:dyDescent="0.25">
      <c r="B7" t="s">
        <v>80</v>
      </c>
      <c r="C7" t="s">
        <v>81</v>
      </c>
    </row>
    <row r="8" spans="2:3" x14ac:dyDescent="0.25">
      <c r="B8" t="s">
        <v>82</v>
      </c>
      <c r="C8" t="s">
        <v>83</v>
      </c>
    </row>
    <row r="9" spans="2:3" x14ac:dyDescent="0.25">
      <c r="B9" t="s">
        <v>84</v>
      </c>
      <c r="C9" t="s">
        <v>85</v>
      </c>
    </row>
    <row r="10" spans="2:3" x14ac:dyDescent="0.25">
      <c r="B10" t="s">
        <v>86</v>
      </c>
      <c r="C10" t="s">
        <v>87</v>
      </c>
    </row>
    <row r="11" spans="2:3" x14ac:dyDescent="0.25">
      <c r="B11" t="s">
        <v>88</v>
      </c>
      <c r="C11" t="s">
        <v>89</v>
      </c>
    </row>
    <row r="12" spans="2:3" x14ac:dyDescent="0.25">
      <c r="B12" t="s">
        <v>90</v>
      </c>
      <c r="C12" t="s">
        <v>91</v>
      </c>
    </row>
    <row r="13" spans="2:3" x14ac:dyDescent="0.25">
      <c r="B13" t="s">
        <v>92</v>
      </c>
      <c r="C13" t="s">
        <v>93</v>
      </c>
    </row>
    <row r="14" spans="2:3" x14ac:dyDescent="0.25">
      <c r="B14" t="s">
        <v>94</v>
      </c>
      <c r="C14" t="s">
        <v>95</v>
      </c>
    </row>
    <row r="15" spans="2:3" x14ac:dyDescent="0.25">
      <c r="B15" t="s">
        <v>96</v>
      </c>
      <c r="C15" t="s">
        <v>97</v>
      </c>
    </row>
    <row r="16" spans="2:3" x14ac:dyDescent="0.25">
      <c r="B16" t="s">
        <v>98</v>
      </c>
      <c r="C16" t="s">
        <v>99</v>
      </c>
    </row>
    <row r="17" spans="2:3" x14ac:dyDescent="0.25">
      <c r="B17" t="s">
        <v>100</v>
      </c>
      <c r="C17" t="s">
        <v>101</v>
      </c>
    </row>
    <row r="18" spans="2:3" x14ac:dyDescent="0.25">
      <c r="B18" t="s">
        <v>102</v>
      </c>
      <c r="C18" t="s">
        <v>103</v>
      </c>
    </row>
    <row r="19" spans="2:3" x14ac:dyDescent="0.25">
      <c r="B19" t="s">
        <v>104</v>
      </c>
      <c r="C19" t="s">
        <v>105</v>
      </c>
    </row>
    <row r="20" spans="2:3" x14ac:dyDescent="0.25">
      <c r="B20" t="s">
        <v>106</v>
      </c>
      <c r="C20" t="s">
        <v>107</v>
      </c>
    </row>
    <row r="21" spans="2:3" x14ac:dyDescent="0.25">
      <c r="B21" t="s">
        <v>108</v>
      </c>
      <c r="C21" t="s">
        <v>109</v>
      </c>
    </row>
    <row r="22" spans="2:3" x14ac:dyDescent="0.25">
      <c r="B22" t="s">
        <v>110</v>
      </c>
      <c r="C22" t="s">
        <v>111</v>
      </c>
    </row>
    <row r="23" spans="2:3" x14ac:dyDescent="0.25">
      <c r="B23" t="s">
        <v>112</v>
      </c>
      <c r="C23" t="s">
        <v>113</v>
      </c>
    </row>
    <row r="24" spans="2:3" x14ac:dyDescent="0.25">
      <c r="B24" t="s">
        <v>114</v>
      </c>
      <c r="C24" t="s">
        <v>115</v>
      </c>
    </row>
    <row r="25" spans="2:3" x14ac:dyDescent="0.25">
      <c r="B25" t="s">
        <v>116</v>
      </c>
      <c r="C25" t="s">
        <v>117</v>
      </c>
    </row>
    <row r="26" spans="2:3" x14ac:dyDescent="0.25">
      <c r="B26" t="s">
        <v>118</v>
      </c>
      <c r="C26" t="s">
        <v>119</v>
      </c>
    </row>
    <row r="27" spans="2:3" x14ac:dyDescent="0.25">
      <c r="B27" t="s">
        <v>121</v>
      </c>
      <c r="C27" t="s">
        <v>122</v>
      </c>
    </row>
    <row r="28" spans="2:3" x14ac:dyDescent="0.25">
      <c r="B28" t="s">
        <v>123</v>
      </c>
      <c r="C28" t="s">
        <v>124</v>
      </c>
    </row>
    <row r="29" spans="2:3" x14ac:dyDescent="0.25">
      <c r="B29" t="s">
        <v>137</v>
      </c>
      <c r="C29" t="s">
        <v>138</v>
      </c>
    </row>
    <row r="30" spans="2:3" x14ac:dyDescent="0.25">
      <c r="B30" t="s">
        <v>139</v>
      </c>
      <c r="C30" t="s">
        <v>140</v>
      </c>
    </row>
    <row r="31" spans="2:3" x14ac:dyDescent="0.25">
      <c r="B31" t="s">
        <v>141</v>
      </c>
      <c r="C31" t="s">
        <v>142</v>
      </c>
    </row>
    <row r="32" spans="2:3" x14ac:dyDescent="0.25">
      <c r="B32" t="s">
        <v>143</v>
      </c>
      <c r="C32" t="s">
        <v>144</v>
      </c>
    </row>
    <row r="33" spans="2:3" x14ac:dyDescent="0.25">
      <c r="B33" t="s">
        <v>145</v>
      </c>
      <c r="C33" t="s">
        <v>146</v>
      </c>
    </row>
    <row r="34" spans="2:3" x14ac:dyDescent="0.25">
      <c r="B34" t="s">
        <v>147</v>
      </c>
      <c r="C34" t="s">
        <v>148</v>
      </c>
    </row>
    <row r="35" spans="2:3" x14ac:dyDescent="0.25">
      <c r="B35" t="s">
        <v>149</v>
      </c>
      <c r="C35" t="s">
        <v>150</v>
      </c>
    </row>
    <row r="36" spans="2:3" x14ac:dyDescent="0.25">
      <c r="B36" t="s">
        <v>151</v>
      </c>
      <c r="C36" t="s">
        <v>152</v>
      </c>
    </row>
    <row r="37" spans="2:3" x14ac:dyDescent="0.25">
      <c r="B37" t="s">
        <v>153</v>
      </c>
      <c r="C37" t="s">
        <v>154</v>
      </c>
    </row>
    <row r="38" spans="2:3" x14ac:dyDescent="0.25">
      <c r="B38" t="s">
        <v>155</v>
      </c>
      <c r="C38" t="s">
        <v>156</v>
      </c>
    </row>
    <row r="39" spans="2:3" x14ac:dyDescent="0.25">
      <c r="B39" t="s">
        <v>157</v>
      </c>
      <c r="C39" t="s">
        <v>158</v>
      </c>
    </row>
    <row r="40" spans="2:3" x14ac:dyDescent="0.25">
      <c r="B40" t="s">
        <v>159</v>
      </c>
      <c r="C40" t="s">
        <v>160</v>
      </c>
    </row>
    <row r="41" spans="2:3" x14ac:dyDescent="0.25">
      <c r="B41" t="s">
        <v>161</v>
      </c>
      <c r="C41" t="s">
        <v>162</v>
      </c>
    </row>
    <row r="42" spans="2:3" x14ac:dyDescent="0.25">
      <c r="B42" t="s">
        <v>163</v>
      </c>
      <c r="C42" t="s">
        <v>164</v>
      </c>
    </row>
    <row r="43" spans="2:3" x14ac:dyDescent="0.25">
      <c r="B43" t="s">
        <v>165</v>
      </c>
      <c r="C43" t="s">
        <v>166</v>
      </c>
    </row>
    <row r="44" spans="2:3" x14ac:dyDescent="0.25">
      <c r="B44" t="s">
        <v>167</v>
      </c>
      <c r="C44" t="s">
        <v>168</v>
      </c>
    </row>
    <row r="45" spans="2:3" x14ac:dyDescent="0.25">
      <c r="B45" t="s">
        <v>169</v>
      </c>
      <c r="C45" t="s">
        <v>170</v>
      </c>
    </row>
    <row r="46" spans="2:3" x14ac:dyDescent="0.25">
      <c r="B46" t="s">
        <v>126</v>
      </c>
      <c r="C46" t="s">
        <v>171</v>
      </c>
    </row>
    <row r="47" spans="2:3" x14ac:dyDescent="0.25">
      <c r="B47" t="s">
        <v>172</v>
      </c>
      <c r="C47" t="s">
        <v>173</v>
      </c>
    </row>
    <row r="48" spans="2:3" x14ac:dyDescent="0.25">
      <c r="B48" t="s">
        <v>174</v>
      </c>
      <c r="C48" t="s">
        <v>175</v>
      </c>
    </row>
    <row r="49" spans="2:3" x14ac:dyDescent="0.25">
      <c r="B49" t="s">
        <v>176</v>
      </c>
      <c r="C49" t="s">
        <v>177</v>
      </c>
    </row>
    <row r="50" spans="2:3" x14ac:dyDescent="0.25">
      <c r="B50" t="s">
        <v>178</v>
      </c>
      <c r="C50" t="s">
        <v>179</v>
      </c>
    </row>
    <row r="51" spans="2:3" x14ac:dyDescent="0.25">
      <c r="B51" t="s">
        <v>180</v>
      </c>
      <c r="C51" t="s">
        <v>181</v>
      </c>
    </row>
    <row r="52" spans="2:3" x14ac:dyDescent="0.25">
      <c r="B52" t="s">
        <v>182</v>
      </c>
      <c r="C52" t="s">
        <v>183</v>
      </c>
    </row>
    <row r="53" spans="2:3" x14ac:dyDescent="0.25">
      <c r="B53" t="s">
        <v>184</v>
      </c>
      <c r="C53" t="s">
        <v>185</v>
      </c>
    </row>
    <row r="54" spans="2:3" x14ac:dyDescent="0.25">
      <c r="B54" t="s">
        <v>186</v>
      </c>
      <c r="C54" t="s">
        <v>187</v>
      </c>
    </row>
    <row r="55" spans="2:3" x14ac:dyDescent="0.25">
      <c r="B55" t="s">
        <v>188</v>
      </c>
      <c r="C55" t="s">
        <v>189</v>
      </c>
    </row>
    <row r="56" spans="2:3" x14ac:dyDescent="0.25">
      <c r="B56" t="s">
        <v>190</v>
      </c>
      <c r="C56" t="s">
        <v>191</v>
      </c>
    </row>
    <row r="57" spans="2:3" x14ac:dyDescent="0.25">
      <c r="B57" t="s">
        <v>192</v>
      </c>
      <c r="C57" t="s">
        <v>193</v>
      </c>
    </row>
    <row r="58" spans="2:3" x14ac:dyDescent="0.25">
      <c r="B58" t="s">
        <v>194</v>
      </c>
      <c r="C58" t="s">
        <v>195</v>
      </c>
    </row>
    <row r="59" spans="2:3" x14ac:dyDescent="0.25">
      <c r="B59" t="s">
        <v>196</v>
      </c>
      <c r="C59" t="s">
        <v>197</v>
      </c>
    </row>
    <row r="60" spans="2:3" x14ac:dyDescent="0.25">
      <c r="B60" t="s">
        <v>198</v>
      </c>
      <c r="C60" t="s">
        <v>199</v>
      </c>
    </row>
    <row r="61" spans="2:3" x14ac:dyDescent="0.25">
      <c r="B61" t="s">
        <v>200</v>
      </c>
      <c r="C61" t="s">
        <v>201</v>
      </c>
    </row>
    <row r="62" spans="2:3" x14ac:dyDescent="0.25">
      <c r="B62" t="s">
        <v>202</v>
      </c>
      <c r="C62" t="s">
        <v>203</v>
      </c>
    </row>
    <row r="63" spans="2:3" x14ac:dyDescent="0.25">
      <c r="B63" t="s">
        <v>204</v>
      </c>
      <c r="C63" t="s">
        <v>205</v>
      </c>
    </row>
    <row r="64" spans="2:3" x14ac:dyDescent="0.25">
      <c r="B64" t="s">
        <v>127</v>
      </c>
      <c r="C64" t="s">
        <v>206</v>
      </c>
    </row>
    <row r="65" spans="2:3" x14ac:dyDescent="0.25">
      <c r="B65" t="s">
        <v>207</v>
      </c>
      <c r="C65" t="s">
        <v>208</v>
      </c>
    </row>
    <row r="66" spans="2:3" x14ac:dyDescent="0.25">
      <c r="B66" t="s">
        <v>209</v>
      </c>
      <c r="C66" t="s">
        <v>210</v>
      </c>
    </row>
    <row r="67" spans="2:3" x14ac:dyDescent="0.25">
      <c r="B67" t="s">
        <v>211</v>
      </c>
      <c r="C67" t="s">
        <v>212</v>
      </c>
    </row>
    <row r="68" spans="2:3" x14ac:dyDescent="0.25">
      <c r="B68" t="s">
        <v>128</v>
      </c>
      <c r="C68" t="s">
        <v>129</v>
      </c>
    </row>
    <row r="69" spans="2:3" x14ac:dyDescent="0.25">
      <c r="B69" t="s">
        <v>130</v>
      </c>
      <c r="C69" t="s">
        <v>131</v>
      </c>
    </row>
    <row r="70" spans="2:3" x14ac:dyDescent="0.25">
      <c r="B70" t="s">
        <v>132</v>
      </c>
      <c r="C70" t="s">
        <v>213</v>
      </c>
    </row>
    <row r="71" spans="2:3" x14ac:dyDescent="0.25">
      <c r="B71" t="s">
        <v>133</v>
      </c>
      <c r="C71" t="s">
        <v>134</v>
      </c>
    </row>
    <row r="72" spans="2:3" x14ac:dyDescent="0.25">
      <c r="B72" t="s">
        <v>214</v>
      </c>
      <c r="C72" t="s">
        <v>215</v>
      </c>
    </row>
    <row r="73" spans="2:3" x14ac:dyDescent="0.25">
      <c r="B73" t="s">
        <v>216</v>
      </c>
      <c r="C73" t="s">
        <v>217</v>
      </c>
    </row>
    <row r="74" spans="2:3" x14ac:dyDescent="0.25">
      <c r="B74" t="s">
        <v>218</v>
      </c>
      <c r="C74" t="s">
        <v>219</v>
      </c>
    </row>
    <row r="75" spans="2:3" x14ac:dyDescent="0.25">
      <c r="B75" t="s">
        <v>220</v>
      </c>
      <c r="C75" t="s">
        <v>221</v>
      </c>
    </row>
    <row r="76" spans="2:3" x14ac:dyDescent="0.25">
      <c r="B76" t="s">
        <v>222</v>
      </c>
      <c r="C76" t="s">
        <v>223</v>
      </c>
    </row>
    <row r="77" spans="2:3" x14ac:dyDescent="0.25">
      <c r="B77" t="s">
        <v>224</v>
      </c>
      <c r="C77" t="s">
        <v>225</v>
      </c>
    </row>
    <row r="78" spans="2:3" x14ac:dyDescent="0.25">
      <c r="B78" t="s">
        <v>226</v>
      </c>
      <c r="C78" t="s">
        <v>227</v>
      </c>
    </row>
    <row r="79" spans="2:3" x14ac:dyDescent="0.25">
      <c r="B79" t="s">
        <v>228</v>
      </c>
      <c r="C79" t="s">
        <v>229</v>
      </c>
    </row>
    <row r="80" spans="2:3" x14ac:dyDescent="0.25">
      <c r="B80" t="s">
        <v>230</v>
      </c>
      <c r="C80" t="s">
        <v>231</v>
      </c>
    </row>
    <row r="81" spans="2:3" x14ac:dyDescent="0.25">
      <c r="B81" t="s">
        <v>232</v>
      </c>
      <c r="C81" t="s">
        <v>233</v>
      </c>
    </row>
    <row r="82" spans="2:3" x14ac:dyDescent="0.25">
      <c r="B82" t="s">
        <v>234</v>
      </c>
      <c r="C82" t="s">
        <v>120</v>
      </c>
    </row>
    <row r="83" spans="2:3" x14ac:dyDescent="0.25">
      <c r="B83" t="s">
        <v>235</v>
      </c>
      <c r="C83" t="s">
        <v>236</v>
      </c>
    </row>
    <row r="84" spans="2:3" x14ac:dyDescent="0.25">
      <c r="B84" t="s">
        <v>237</v>
      </c>
      <c r="C84" t="s">
        <v>238</v>
      </c>
    </row>
    <row r="85" spans="2:3" x14ac:dyDescent="0.25">
      <c r="B85" t="s">
        <v>239</v>
      </c>
      <c r="C85" t="s">
        <v>240</v>
      </c>
    </row>
    <row r="86" spans="2:3" x14ac:dyDescent="0.25">
      <c r="B86" t="s">
        <v>241</v>
      </c>
      <c r="C86" t="s">
        <v>125</v>
      </c>
    </row>
    <row r="87" spans="2:3" x14ac:dyDescent="0.25">
      <c r="B87" t="s">
        <v>242</v>
      </c>
      <c r="C87" t="s">
        <v>243</v>
      </c>
    </row>
    <row r="88" spans="2:3" x14ac:dyDescent="0.25">
      <c r="B88" t="s">
        <v>244</v>
      </c>
      <c r="C88" t="s">
        <v>245</v>
      </c>
    </row>
    <row r="89" spans="2:3" x14ac:dyDescent="0.25">
      <c r="B89" t="s">
        <v>246</v>
      </c>
      <c r="C89" t="s">
        <v>247</v>
      </c>
    </row>
    <row r="90" spans="2:3" x14ac:dyDescent="0.25">
      <c r="B90" t="s">
        <v>248</v>
      </c>
      <c r="C90" t="s">
        <v>249</v>
      </c>
    </row>
    <row r="91" spans="2:3" x14ac:dyDescent="0.25">
      <c r="B91" t="s">
        <v>250</v>
      </c>
      <c r="C91" t="s">
        <v>251</v>
      </c>
    </row>
    <row r="92" spans="2:3" x14ac:dyDescent="0.25">
      <c r="B92" t="s">
        <v>253</v>
      </c>
      <c r="C92" t="s">
        <v>252</v>
      </c>
    </row>
    <row r="93" spans="2:3" x14ac:dyDescent="0.25">
      <c r="B93" t="s">
        <v>254</v>
      </c>
      <c r="C93" t="s">
        <v>255</v>
      </c>
    </row>
    <row r="94" spans="2:3" x14ac:dyDescent="0.25">
      <c r="B94" t="s">
        <v>256</v>
      </c>
      <c r="C94" t="s">
        <v>257</v>
      </c>
    </row>
    <row r="95" spans="2:3" x14ac:dyDescent="0.25">
      <c r="B95" t="s">
        <v>258</v>
      </c>
      <c r="C95" t="s">
        <v>259</v>
      </c>
    </row>
    <row r="96" spans="2:3" x14ac:dyDescent="0.25">
      <c r="B96" t="s">
        <v>260</v>
      </c>
      <c r="C96" t="s">
        <v>261</v>
      </c>
    </row>
    <row r="97" spans="2:3" x14ac:dyDescent="0.25">
      <c r="B97" t="s">
        <v>262</v>
      </c>
      <c r="C97" t="s">
        <v>263</v>
      </c>
    </row>
    <row r="98" spans="2:3" x14ac:dyDescent="0.25">
      <c r="B98" t="s">
        <v>264</v>
      </c>
      <c r="C98" t="s">
        <v>265</v>
      </c>
    </row>
    <row r="99" spans="2:3" x14ac:dyDescent="0.25">
      <c r="B99" t="s">
        <v>266</v>
      </c>
      <c r="C99" t="s">
        <v>267</v>
      </c>
    </row>
    <row r="100" spans="2:3" x14ac:dyDescent="0.25">
      <c r="B100" t="s">
        <v>268</v>
      </c>
      <c r="C100" t="s">
        <v>269</v>
      </c>
    </row>
    <row r="101" spans="2:3" x14ac:dyDescent="0.25">
      <c r="B101" t="s">
        <v>270</v>
      </c>
      <c r="C101" t="s">
        <v>271</v>
      </c>
    </row>
    <row r="102" spans="2:3" x14ac:dyDescent="0.25">
      <c r="B102" t="s">
        <v>272</v>
      </c>
      <c r="C102" t="s">
        <v>273</v>
      </c>
    </row>
    <row r="103" spans="2:3" x14ac:dyDescent="0.25">
      <c r="B103" t="s">
        <v>274</v>
      </c>
      <c r="C103" t="s">
        <v>275</v>
      </c>
    </row>
    <row r="104" spans="2:3" x14ac:dyDescent="0.25">
      <c r="B104" t="s">
        <v>276</v>
      </c>
      <c r="C104" t="s">
        <v>277</v>
      </c>
    </row>
    <row r="105" spans="2:3" x14ac:dyDescent="0.25">
      <c r="B105" t="s">
        <v>278</v>
      </c>
      <c r="C105" t="s">
        <v>279</v>
      </c>
    </row>
    <row r="106" spans="2:3" x14ac:dyDescent="0.25">
      <c r="B106" t="s">
        <v>280</v>
      </c>
      <c r="C106" t="s">
        <v>281</v>
      </c>
    </row>
    <row r="107" spans="2:3" x14ac:dyDescent="0.25">
      <c r="B107" t="s">
        <v>282</v>
      </c>
      <c r="C107" t="s">
        <v>283</v>
      </c>
    </row>
    <row r="108" spans="2:3" x14ac:dyDescent="0.25">
      <c r="B108" t="s">
        <v>284</v>
      </c>
      <c r="C108" t="s">
        <v>285</v>
      </c>
    </row>
    <row r="109" spans="2:3" x14ac:dyDescent="0.25">
      <c r="B109" t="s">
        <v>286</v>
      </c>
      <c r="C109" t="s">
        <v>287</v>
      </c>
    </row>
    <row r="110" spans="2:3" x14ac:dyDescent="0.25">
      <c r="B110" t="s">
        <v>288</v>
      </c>
      <c r="C110" t="s">
        <v>289</v>
      </c>
    </row>
    <row r="111" spans="2:3" x14ac:dyDescent="0.25">
      <c r="B111" t="s">
        <v>290</v>
      </c>
      <c r="C111" t="s">
        <v>291</v>
      </c>
    </row>
    <row r="112" spans="2:3" x14ac:dyDescent="0.25">
      <c r="B112" t="s">
        <v>292</v>
      </c>
      <c r="C112" t="s">
        <v>293</v>
      </c>
    </row>
    <row r="113" spans="2:3" x14ac:dyDescent="0.25">
      <c r="B113" t="s">
        <v>294</v>
      </c>
      <c r="C113" t="s">
        <v>295</v>
      </c>
    </row>
    <row r="114" spans="2:3" x14ac:dyDescent="0.25">
      <c r="B114" t="s">
        <v>296</v>
      </c>
      <c r="C114" t="s">
        <v>297</v>
      </c>
    </row>
    <row r="115" spans="2:3" x14ac:dyDescent="0.25">
      <c r="B115" t="s">
        <v>298</v>
      </c>
      <c r="C115" t="s">
        <v>299</v>
      </c>
    </row>
    <row r="116" spans="2:3" x14ac:dyDescent="0.25">
      <c r="B116" t="s">
        <v>300</v>
      </c>
      <c r="C116" t="s">
        <v>301</v>
      </c>
    </row>
    <row r="117" spans="2:3" x14ac:dyDescent="0.25">
      <c r="B117" t="s">
        <v>302</v>
      </c>
      <c r="C117" t="s">
        <v>303</v>
      </c>
    </row>
    <row r="118" spans="2:3" x14ac:dyDescent="0.25">
      <c r="B118" t="s">
        <v>304</v>
      </c>
      <c r="C118" t="s">
        <v>305</v>
      </c>
    </row>
    <row r="119" spans="2:3" x14ac:dyDescent="0.25">
      <c r="B119" t="s">
        <v>306</v>
      </c>
      <c r="C119" t="s">
        <v>307</v>
      </c>
    </row>
    <row r="120" spans="2:3" x14ac:dyDescent="0.25">
      <c r="B120" t="s">
        <v>308</v>
      </c>
      <c r="C120" t="s">
        <v>309</v>
      </c>
    </row>
    <row r="121" spans="2:3" x14ac:dyDescent="0.25">
      <c r="B121" t="s">
        <v>310</v>
      </c>
      <c r="C121" t="s">
        <v>311</v>
      </c>
    </row>
    <row r="122" spans="2:3" x14ac:dyDescent="0.25">
      <c r="B122" t="s">
        <v>312</v>
      </c>
      <c r="C122" t="s">
        <v>313</v>
      </c>
    </row>
    <row r="123" spans="2:3" x14ac:dyDescent="0.25">
      <c r="B123" t="s">
        <v>314</v>
      </c>
      <c r="C123" t="s">
        <v>315</v>
      </c>
    </row>
    <row r="124" spans="2:3" x14ac:dyDescent="0.25">
      <c r="B124" t="s">
        <v>316</v>
      </c>
      <c r="C124" t="s">
        <v>317</v>
      </c>
    </row>
    <row r="125" spans="2:3" x14ac:dyDescent="0.25">
      <c r="B125" t="s">
        <v>318</v>
      </c>
      <c r="C125" t="s">
        <v>319</v>
      </c>
    </row>
    <row r="126" spans="2:3" x14ac:dyDescent="0.25">
      <c r="B126" t="s">
        <v>320</v>
      </c>
      <c r="C126" t="s">
        <v>321</v>
      </c>
    </row>
    <row r="127" spans="2:3" x14ac:dyDescent="0.25">
      <c r="B127" t="s">
        <v>322</v>
      </c>
      <c r="C127" t="s">
        <v>323</v>
      </c>
    </row>
    <row r="128" spans="2:3" x14ac:dyDescent="0.25">
      <c r="B128" t="s">
        <v>324</v>
      </c>
      <c r="C128" t="s">
        <v>325</v>
      </c>
    </row>
    <row r="129" spans="2:3" x14ac:dyDescent="0.25">
      <c r="B129" t="s">
        <v>326</v>
      </c>
      <c r="C129" t="s">
        <v>327</v>
      </c>
    </row>
    <row r="130" spans="2:3" x14ac:dyDescent="0.25">
      <c r="B130" t="s">
        <v>328</v>
      </c>
      <c r="C130" t="s">
        <v>329</v>
      </c>
    </row>
    <row r="131" spans="2:3" x14ac:dyDescent="0.25">
      <c r="B131" t="s">
        <v>330</v>
      </c>
      <c r="C131" t="s">
        <v>331</v>
      </c>
    </row>
    <row r="132" spans="2:3" x14ac:dyDescent="0.25">
      <c r="B132" t="s">
        <v>332</v>
      </c>
      <c r="C132" t="s">
        <v>333</v>
      </c>
    </row>
    <row r="133" spans="2:3" x14ac:dyDescent="0.25">
      <c r="B133" t="s">
        <v>334</v>
      </c>
      <c r="C133" t="s">
        <v>335</v>
      </c>
    </row>
    <row r="134" spans="2:3" x14ac:dyDescent="0.25">
      <c r="B134" t="s">
        <v>336</v>
      </c>
      <c r="C134" t="s">
        <v>337</v>
      </c>
    </row>
    <row r="135" spans="2:3" x14ac:dyDescent="0.25">
      <c r="B135" t="s">
        <v>338</v>
      </c>
      <c r="C135" t="s">
        <v>339</v>
      </c>
    </row>
    <row r="136" spans="2:3" x14ac:dyDescent="0.25">
      <c r="B136" t="s">
        <v>340</v>
      </c>
      <c r="C136" t="s">
        <v>341</v>
      </c>
    </row>
    <row r="137" spans="2:3" x14ac:dyDescent="0.25">
      <c r="B137" t="s">
        <v>342</v>
      </c>
      <c r="C137" t="s">
        <v>343</v>
      </c>
    </row>
    <row r="138" spans="2:3" x14ac:dyDescent="0.25">
      <c r="B138" t="s">
        <v>344</v>
      </c>
      <c r="C138" t="s">
        <v>345</v>
      </c>
    </row>
    <row r="139" spans="2:3" x14ac:dyDescent="0.25">
      <c r="B139" t="s">
        <v>346</v>
      </c>
      <c r="C139" t="s">
        <v>347</v>
      </c>
    </row>
    <row r="140" spans="2:3" x14ac:dyDescent="0.25">
      <c r="B140" t="s">
        <v>348</v>
      </c>
      <c r="C140" t="s">
        <v>349</v>
      </c>
    </row>
    <row r="141" spans="2:3" x14ac:dyDescent="0.25">
      <c r="B141" t="s">
        <v>350</v>
      </c>
      <c r="C141" t="s">
        <v>351</v>
      </c>
    </row>
    <row r="142" spans="2:3" x14ac:dyDescent="0.25">
      <c r="B142" t="s">
        <v>352</v>
      </c>
      <c r="C142" t="s">
        <v>353</v>
      </c>
    </row>
    <row r="143" spans="2:3" x14ac:dyDescent="0.25">
      <c r="B143" t="s">
        <v>354</v>
      </c>
      <c r="C143" t="s">
        <v>355</v>
      </c>
    </row>
    <row r="144" spans="2:3" x14ac:dyDescent="0.25">
      <c r="B144" t="s">
        <v>356</v>
      </c>
      <c r="C144" t="s">
        <v>357</v>
      </c>
    </row>
    <row r="145" spans="2:3" x14ac:dyDescent="0.25">
      <c r="B145" t="s">
        <v>358</v>
      </c>
      <c r="C145" t="s">
        <v>359</v>
      </c>
    </row>
    <row r="146" spans="2:3" x14ac:dyDescent="0.25">
      <c r="B146" t="s">
        <v>360</v>
      </c>
      <c r="C146" t="s">
        <v>361</v>
      </c>
    </row>
    <row r="147" spans="2:3" x14ac:dyDescent="0.25">
      <c r="B147" t="s">
        <v>362</v>
      </c>
      <c r="C147" t="s">
        <v>363</v>
      </c>
    </row>
    <row r="148" spans="2:3" x14ac:dyDescent="0.25">
      <c r="B148" t="s">
        <v>364</v>
      </c>
      <c r="C148" t="s">
        <v>365</v>
      </c>
    </row>
    <row r="149" spans="2:3" x14ac:dyDescent="0.25">
      <c r="B149" t="s">
        <v>366</v>
      </c>
      <c r="C149" t="s">
        <v>367</v>
      </c>
    </row>
    <row r="150" spans="2:3" x14ac:dyDescent="0.25">
      <c r="B150" t="s">
        <v>368</v>
      </c>
      <c r="C150" t="s">
        <v>369</v>
      </c>
    </row>
    <row r="151" spans="2:3" x14ac:dyDescent="0.25">
      <c r="B151" t="s">
        <v>370</v>
      </c>
      <c r="C151" t="s">
        <v>371</v>
      </c>
    </row>
    <row r="152" spans="2:3" x14ac:dyDescent="0.25">
      <c r="B152" t="s">
        <v>372</v>
      </c>
      <c r="C152" t="s">
        <v>373</v>
      </c>
    </row>
    <row r="153" spans="2:3" x14ac:dyDescent="0.25">
      <c r="B153" t="s">
        <v>374</v>
      </c>
      <c r="C153" t="s">
        <v>375</v>
      </c>
    </row>
    <row r="154" spans="2:3" x14ac:dyDescent="0.25">
      <c r="B154" t="s">
        <v>376</v>
      </c>
      <c r="C154" t="s">
        <v>377</v>
      </c>
    </row>
    <row r="155" spans="2:3" x14ac:dyDescent="0.25">
      <c r="B155" t="s">
        <v>378</v>
      </c>
      <c r="C155" t="s">
        <v>379</v>
      </c>
    </row>
    <row r="156" spans="2:3" x14ac:dyDescent="0.25">
      <c r="B156" t="s">
        <v>380</v>
      </c>
      <c r="C156" t="s">
        <v>381</v>
      </c>
    </row>
    <row r="157" spans="2:3" x14ac:dyDescent="0.25">
      <c r="B157" t="s">
        <v>382</v>
      </c>
      <c r="C157" t="s">
        <v>383</v>
      </c>
    </row>
    <row r="158" spans="2:3" x14ac:dyDescent="0.25">
      <c r="B158" t="s">
        <v>384</v>
      </c>
      <c r="C158" t="s">
        <v>385</v>
      </c>
    </row>
    <row r="159" spans="2:3" x14ac:dyDescent="0.25">
      <c r="B159" t="s">
        <v>386</v>
      </c>
      <c r="C159" t="s">
        <v>387</v>
      </c>
    </row>
    <row r="160" spans="2:3" x14ac:dyDescent="0.25">
      <c r="B160" t="s">
        <v>388</v>
      </c>
      <c r="C160" t="s">
        <v>389</v>
      </c>
    </row>
    <row r="161" spans="2:3" x14ac:dyDescent="0.25">
      <c r="B161" t="s">
        <v>390</v>
      </c>
      <c r="C161" t="s">
        <v>391</v>
      </c>
    </row>
    <row r="162" spans="2:3" x14ac:dyDescent="0.25">
      <c r="B162" t="s">
        <v>392</v>
      </c>
      <c r="C162" t="s">
        <v>393</v>
      </c>
    </row>
    <row r="163" spans="2:3" x14ac:dyDescent="0.25">
      <c r="B163" t="s">
        <v>394</v>
      </c>
      <c r="C163" t="s">
        <v>395</v>
      </c>
    </row>
    <row r="164" spans="2:3" x14ac:dyDescent="0.25">
      <c r="B164" t="s">
        <v>396</v>
      </c>
      <c r="C164" t="s">
        <v>397</v>
      </c>
    </row>
    <row r="165" spans="2:3" x14ac:dyDescent="0.25">
      <c r="B165" t="s">
        <v>398</v>
      </c>
      <c r="C165" t="s">
        <v>399</v>
      </c>
    </row>
    <row r="166" spans="2:3" x14ac:dyDescent="0.25">
      <c r="B166" t="s">
        <v>400</v>
      </c>
      <c r="C166" t="s">
        <v>401</v>
      </c>
    </row>
    <row r="167" spans="2:3" x14ac:dyDescent="0.25">
      <c r="B167" t="s">
        <v>402</v>
      </c>
      <c r="C167" t="s">
        <v>403</v>
      </c>
    </row>
    <row r="168" spans="2:3" x14ac:dyDescent="0.25">
      <c r="B168" t="s">
        <v>404</v>
      </c>
      <c r="C168" t="s">
        <v>405</v>
      </c>
    </row>
    <row r="169" spans="2:3" x14ac:dyDescent="0.25">
      <c r="B169" t="s">
        <v>406</v>
      </c>
      <c r="C169" t="s">
        <v>407</v>
      </c>
    </row>
    <row r="170" spans="2:3" x14ac:dyDescent="0.25">
      <c r="B170" t="s">
        <v>408</v>
      </c>
      <c r="C170" t="s">
        <v>409</v>
      </c>
    </row>
    <row r="171" spans="2:3" x14ac:dyDescent="0.25">
      <c r="B171" t="s">
        <v>408</v>
      </c>
      <c r="C171" t="s">
        <v>410</v>
      </c>
    </row>
    <row r="172" spans="2:3" x14ac:dyDescent="0.25">
      <c r="B172" t="s">
        <v>411</v>
      </c>
      <c r="C172" t="s">
        <v>412</v>
      </c>
    </row>
    <row r="173" spans="2:3" x14ac:dyDescent="0.25">
      <c r="B173" t="s">
        <v>413</v>
      </c>
      <c r="C173" t="s">
        <v>414</v>
      </c>
    </row>
    <row r="174" spans="2:3" x14ac:dyDescent="0.25">
      <c r="B174" t="s">
        <v>415</v>
      </c>
      <c r="C174" t="s">
        <v>416</v>
      </c>
    </row>
    <row r="175" spans="2:3" x14ac:dyDescent="0.25">
      <c r="B175" t="s">
        <v>417</v>
      </c>
      <c r="C175" t="s">
        <v>418</v>
      </c>
    </row>
    <row r="176" spans="2:3" x14ac:dyDescent="0.25">
      <c r="B176" t="s">
        <v>419</v>
      </c>
      <c r="C176" t="s">
        <v>420</v>
      </c>
    </row>
    <row r="177" spans="2:3" x14ac:dyDescent="0.25">
      <c r="B177" t="s">
        <v>421</v>
      </c>
      <c r="C177" t="s">
        <v>422</v>
      </c>
    </row>
    <row r="178" spans="2:3" x14ac:dyDescent="0.25">
      <c r="B178" t="s">
        <v>423</v>
      </c>
      <c r="C178" t="s">
        <v>424</v>
      </c>
    </row>
    <row r="179" spans="2:3" x14ac:dyDescent="0.25">
      <c r="B179" t="s">
        <v>425</v>
      </c>
      <c r="C179" t="s">
        <v>426</v>
      </c>
    </row>
    <row r="180" spans="2:3" x14ac:dyDescent="0.25">
      <c r="B180" t="s">
        <v>427</v>
      </c>
      <c r="C180" t="s">
        <v>428</v>
      </c>
    </row>
    <row r="181" spans="2:3" x14ac:dyDescent="0.25">
      <c r="B181" t="s">
        <v>429</v>
      </c>
      <c r="C181" t="s">
        <v>430</v>
      </c>
    </row>
    <row r="182" spans="2:3" x14ac:dyDescent="0.25">
      <c r="B182" t="s">
        <v>431</v>
      </c>
      <c r="C182" t="s">
        <v>432</v>
      </c>
    </row>
    <row r="183" spans="2:3" x14ac:dyDescent="0.25">
      <c r="B183" t="s">
        <v>433</v>
      </c>
      <c r="C183" t="s">
        <v>434</v>
      </c>
    </row>
    <row r="184" spans="2:3" x14ac:dyDescent="0.25">
      <c r="B184" t="s">
        <v>435</v>
      </c>
      <c r="C184" t="s">
        <v>436</v>
      </c>
    </row>
    <row r="185" spans="2:3" x14ac:dyDescent="0.25">
      <c r="B185" t="s">
        <v>437</v>
      </c>
      <c r="C185" t="s">
        <v>438</v>
      </c>
    </row>
    <row r="186" spans="2:3" x14ac:dyDescent="0.25">
      <c r="B186" t="s">
        <v>439</v>
      </c>
      <c r="C186" t="s">
        <v>440</v>
      </c>
    </row>
    <row r="187" spans="2:3" x14ac:dyDescent="0.25">
      <c r="B187" t="s">
        <v>441</v>
      </c>
      <c r="C187" t="s">
        <v>442</v>
      </c>
    </row>
    <row r="188" spans="2:3" x14ac:dyDescent="0.25">
      <c r="B188" t="s">
        <v>443</v>
      </c>
      <c r="C188" t="s">
        <v>444</v>
      </c>
    </row>
    <row r="189" spans="2:3" x14ac:dyDescent="0.25">
      <c r="B189" t="s">
        <v>445</v>
      </c>
      <c r="C189" t="s">
        <v>446</v>
      </c>
    </row>
    <row r="190" spans="2:3" x14ac:dyDescent="0.25">
      <c r="B190" t="s">
        <v>447</v>
      </c>
      <c r="C190" t="s">
        <v>448</v>
      </c>
    </row>
    <row r="191" spans="2:3" x14ac:dyDescent="0.25">
      <c r="B191" t="s">
        <v>449</v>
      </c>
      <c r="C191" t="s">
        <v>450</v>
      </c>
    </row>
    <row r="192" spans="2:3" x14ac:dyDescent="0.25">
      <c r="B192" t="s">
        <v>451</v>
      </c>
      <c r="C192" t="s">
        <v>452</v>
      </c>
    </row>
    <row r="193" spans="2:3" x14ac:dyDescent="0.25">
      <c r="B193" t="s">
        <v>453</v>
      </c>
      <c r="C193" t="s">
        <v>454</v>
      </c>
    </row>
    <row r="194" spans="2:3" x14ac:dyDescent="0.25">
      <c r="B194" t="s">
        <v>455</v>
      </c>
      <c r="C194" t="s">
        <v>456</v>
      </c>
    </row>
    <row r="195" spans="2:3" x14ac:dyDescent="0.25">
      <c r="B195" t="s">
        <v>457</v>
      </c>
      <c r="C195" t="s">
        <v>458</v>
      </c>
    </row>
    <row r="196" spans="2:3" x14ac:dyDescent="0.25">
      <c r="B196" t="s">
        <v>459</v>
      </c>
      <c r="C196" t="s">
        <v>460</v>
      </c>
    </row>
    <row r="197" spans="2:3" x14ac:dyDescent="0.25">
      <c r="B197" t="s">
        <v>461</v>
      </c>
      <c r="C197" t="s">
        <v>462</v>
      </c>
    </row>
    <row r="198" spans="2:3" x14ac:dyDescent="0.25">
      <c r="B198" t="s">
        <v>463</v>
      </c>
      <c r="C198" t="s">
        <v>464</v>
      </c>
    </row>
    <row r="199" spans="2:3" x14ac:dyDescent="0.25">
      <c r="B199" t="s">
        <v>465</v>
      </c>
      <c r="C199" t="s">
        <v>466</v>
      </c>
    </row>
    <row r="200" spans="2:3" x14ac:dyDescent="0.25">
      <c r="B200" t="s">
        <v>467</v>
      </c>
      <c r="C200" t="s">
        <v>468</v>
      </c>
    </row>
    <row r="201" spans="2:3" x14ac:dyDescent="0.25">
      <c r="B201" t="s">
        <v>469</v>
      </c>
      <c r="C201" t="s">
        <v>470</v>
      </c>
    </row>
    <row r="202" spans="2:3" x14ac:dyDescent="0.25">
      <c r="B202" t="s">
        <v>471</v>
      </c>
      <c r="C202" t="s">
        <v>472</v>
      </c>
    </row>
    <row r="203" spans="2:3" x14ac:dyDescent="0.25">
      <c r="B203" t="s">
        <v>473</v>
      </c>
      <c r="C203" t="s">
        <v>474</v>
      </c>
    </row>
    <row r="204" spans="2:3" x14ac:dyDescent="0.25">
      <c r="B204" t="s">
        <v>475</v>
      </c>
      <c r="C204" t="s">
        <v>476</v>
      </c>
    </row>
    <row r="205" spans="2:3" x14ac:dyDescent="0.25">
      <c r="B205" t="s">
        <v>477</v>
      </c>
      <c r="C205" t="s">
        <v>478</v>
      </c>
    </row>
    <row r="206" spans="2:3" x14ac:dyDescent="0.25">
      <c r="B206" t="s">
        <v>479</v>
      </c>
      <c r="C206" t="s">
        <v>480</v>
      </c>
    </row>
    <row r="207" spans="2:3" x14ac:dyDescent="0.25">
      <c r="B207" t="s">
        <v>481</v>
      </c>
      <c r="C207" t="s">
        <v>482</v>
      </c>
    </row>
    <row r="208" spans="2:3" x14ac:dyDescent="0.25">
      <c r="B208" t="s">
        <v>483</v>
      </c>
      <c r="C208" t="s">
        <v>484</v>
      </c>
    </row>
    <row r="209" spans="2:3" x14ac:dyDescent="0.25">
      <c r="B209" t="s">
        <v>485</v>
      </c>
      <c r="C209" t="s">
        <v>486</v>
      </c>
    </row>
    <row r="210" spans="2:3" x14ac:dyDescent="0.25">
      <c r="B210" t="s">
        <v>487</v>
      </c>
      <c r="C210" t="s">
        <v>488</v>
      </c>
    </row>
    <row r="211" spans="2:3" x14ac:dyDescent="0.25">
      <c r="B211" t="s">
        <v>489</v>
      </c>
      <c r="C211" t="s">
        <v>490</v>
      </c>
    </row>
    <row r="212" spans="2:3" x14ac:dyDescent="0.25">
      <c r="B212" t="s">
        <v>491</v>
      </c>
      <c r="C212" t="s">
        <v>492</v>
      </c>
    </row>
    <row r="213" spans="2:3" x14ac:dyDescent="0.25">
      <c r="B213" t="s">
        <v>493</v>
      </c>
      <c r="C213" t="s">
        <v>494</v>
      </c>
    </row>
    <row r="214" spans="2:3" x14ac:dyDescent="0.25">
      <c r="B214" t="s">
        <v>495</v>
      </c>
      <c r="C214" t="s">
        <v>496</v>
      </c>
    </row>
    <row r="215" spans="2:3" x14ac:dyDescent="0.25">
      <c r="B215" t="s">
        <v>497</v>
      </c>
      <c r="C215" t="s">
        <v>498</v>
      </c>
    </row>
    <row r="216" spans="2:3" x14ac:dyDescent="0.25">
      <c r="B216" t="s">
        <v>499</v>
      </c>
      <c r="C216" t="s">
        <v>500</v>
      </c>
    </row>
    <row r="217" spans="2:3" x14ac:dyDescent="0.25">
      <c r="B217" t="s">
        <v>501</v>
      </c>
      <c r="C217" t="s">
        <v>502</v>
      </c>
    </row>
    <row r="218" spans="2:3" x14ac:dyDescent="0.25">
      <c r="B218" t="s">
        <v>503</v>
      </c>
      <c r="C218" t="s">
        <v>504</v>
      </c>
    </row>
    <row r="219" spans="2:3" x14ac:dyDescent="0.25">
      <c r="B219" t="s">
        <v>505</v>
      </c>
      <c r="C219" t="s">
        <v>506</v>
      </c>
    </row>
    <row r="220" spans="2:3" x14ac:dyDescent="0.25">
      <c r="B220" t="s">
        <v>507</v>
      </c>
      <c r="C220" t="s">
        <v>508</v>
      </c>
    </row>
    <row r="221" spans="2:3" x14ac:dyDescent="0.25">
      <c r="B221" t="s">
        <v>509</v>
      </c>
      <c r="C221" t="s">
        <v>510</v>
      </c>
    </row>
    <row r="222" spans="2:3" x14ac:dyDescent="0.25">
      <c r="B222" t="s">
        <v>511</v>
      </c>
      <c r="C222" t="s">
        <v>512</v>
      </c>
    </row>
    <row r="223" spans="2:3" x14ac:dyDescent="0.25">
      <c r="B223" t="s">
        <v>513</v>
      </c>
      <c r="C223" t="s">
        <v>514</v>
      </c>
    </row>
    <row r="224" spans="2:3" x14ac:dyDescent="0.25">
      <c r="B224" t="s">
        <v>515</v>
      </c>
      <c r="C224" t="s">
        <v>516</v>
      </c>
    </row>
    <row r="225" spans="2:3" x14ac:dyDescent="0.25">
      <c r="B225" t="s">
        <v>517</v>
      </c>
      <c r="C225" t="s">
        <v>518</v>
      </c>
    </row>
    <row r="226" spans="2:3" x14ac:dyDescent="0.25">
      <c r="B226" t="s">
        <v>519</v>
      </c>
      <c r="C226" t="s">
        <v>520</v>
      </c>
    </row>
    <row r="227" spans="2:3" x14ac:dyDescent="0.25">
      <c r="B227" t="s">
        <v>521</v>
      </c>
      <c r="C227" t="s">
        <v>522</v>
      </c>
    </row>
    <row r="228" spans="2:3" x14ac:dyDescent="0.25">
      <c r="B228" t="s">
        <v>523</v>
      </c>
      <c r="C228" t="s">
        <v>524</v>
      </c>
    </row>
    <row r="229" spans="2:3" x14ac:dyDescent="0.25">
      <c r="B229" t="s">
        <v>525</v>
      </c>
      <c r="C229" t="s">
        <v>526</v>
      </c>
    </row>
    <row r="230" spans="2:3" x14ac:dyDescent="0.25">
      <c r="B230" t="s">
        <v>527</v>
      </c>
      <c r="C230" t="s">
        <v>528</v>
      </c>
    </row>
    <row r="231" spans="2:3" x14ac:dyDescent="0.25">
      <c r="B231" t="s">
        <v>529</v>
      </c>
      <c r="C231" t="s">
        <v>530</v>
      </c>
    </row>
    <row r="232" spans="2:3" x14ac:dyDescent="0.25">
      <c r="B232" t="s">
        <v>531</v>
      </c>
      <c r="C232" t="s">
        <v>532</v>
      </c>
    </row>
    <row r="233" spans="2:3" x14ac:dyDescent="0.25">
      <c r="B233" t="s">
        <v>533</v>
      </c>
      <c r="C233" t="s">
        <v>534</v>
      </c>
    </row>
    <row r="234" spans="2:3" x14ac:dyDescent="0.25">
      <c r="B234" t="s">
        <v>535</v>
      </c>
      <c r="C234" t="s">
        <v>536</v>
      </c>
    </row>
    <row r="235" spans="2:3" x14ac:dyDescent="0.25">
      <c r="B235" t="s">
        <v>537</v>
      </c>
      <c r="C235" t="s">
        <v>538</v>
      </c>
    </row>
    <row r="236" spans="2:3" x14ac:dyDescent="0.25">
      <c r="B236" t="s">
        <v>539</v>
      </c>
      <c r="C236" t="s">
        <v>540</v>
      </c>
    </row>
    <row r="237" spans="2:3" x14ac:dyDescent="0.25">
      <c r="B237" t="s">
        <v>541</v>
      </c>
      <c r="C237" t="s">
        <v>542</v>
      </c>
    </row>
    <row r="238" spans="2:3" x14ac:dyDescent="0.25">
      <c r="B238" t="s">
        <v>543</v>
      </c>
      <c r="C238" t="s">
        <v>544</v>
      </c>
    </row>
    <row r="239" spans="2:3" x14ac:dyDescent="0.25">
      <c r="B239" t="s">
        <v>545</v>
      </c>
      <c r="C239" t="s">
        <v>546</v>
      </c>
    </row>
    <row r="240" spans="2:3" x14ac:dyDescent="0.25">
      <c r="B240" t="s">
        <v>547</v>
      </c>
      <c r="C240" t="s">
        <v>548</v>
      </c>
    </row>
    <row r="241" spans="2:3" x14ac:dyDescent="0.25">
      <c r="B241" t="s">
        <v>549</v>
      </c>
      <c r="C241" t="s">
        <v>550</v>
      </c>
    </row>
    <row r="242" spans="2:3" x14ac:dyDescent="0.25">
      <c r="B242" t="s">
        <v>551</v>
      </c>
      <c r="C242" t="s">
        <v>552</v>
      </c>
    </row>
    <row r="243" spans="2:3" x14ac:dyDescent="0.25">
      <c r="B243" t="s">
        <v>553</v>
      </c>
      <c r="C243" t="s">
        <v>554</v>
      </c>
    </row>
    <row r="244" spans="2:3" x14ac:dyDescent="0.25">
      <c r="B244" t="s">
        <v>555</v>
      </c>
      <c r="C244" t="s">
        <v>556</v>
      </c>
    </row>
    <row r="245" spans="2:3" x14ac:dyDescent="0.25">
      <c r="B245" t="s">
        <v>557</v>
      </c>
      <c r="C245" t="s">
        <v>558</v>
      </c>
    </row>
    <row r="246" spans="2:3" x14ac:dyDescent="0.25">
      <c r="B246" t="s">
        <v>559</v>
      </c>
      <c r="C246" t="s">
        <v>560</v>
      </c>
    </row>
    <row r="247" spans="2:3" x14ac:dyDescent="0.25">
      <c r="B247" t="s">
        <v>561</v>
      </c>
      <c r="C247" t="s">
        <v>562</v>
      </c>
    </row>
    <row r="248" spans="2:3" x14ac:dyDescent="0.25">
      <c r="B248" t="s">
        <v>563</v>
      </c>
      <c r="C248" t="s">
        <v>564</v>
      </c>
    </row>
    <row r="249" spans="2:3" x14ac:dyDescent="0.25">
      <c r="B249" t="s">
        <v>565</v>
      </c>
      <c r="C249" t="s">
        <v>566</v>
      </c>
    </row>
    <row r="250" spans="2:3" x14ac:dyDescent="0.25">
      <c r="B250" t="s">
        <v>567</v>
      </c>
      <c r="C250" t="s">
        <v>568</v>
      </c>
    </row>
    <row r="251" spans="2:3" x14ac:dyDescent="0.25">
      <c r="B251" t="s">
        <v>569</v>
      </c>
      <c r="C251" t="s">
        <v>570</v>
      </c>
    </row>
    <row r="252" spans="2:3" x14ac:dyDescent="0.25">
      <c r="B252" t="s">
        <v>571</v>
      </c>
      <c r="C252" t="s">
        <v>572</v>
      </c>
    </row>
    <row r="253" spans="2:3" x14ac:dyDescent="0.25">
      <c r="B253" t="s">
        <v>573</v>
      </c>
      <c r="C253" t="s">
        <v>574</v>
      </c>
    </row>
    <row r="254" spans="2:3" x14ac:dyDescent="0.25">
      <c r="B254" t="s">
        <v>575</v>
      </c>
      <c r="C254" t="s">
        <v>576</v>
      </c>
    </row>
    <row r="255" spans="2:3" x14ac:dyDescent="0.25">
      <c r="B255" t="s">
        <v>577</v>
      </c>
      <c r="C255" t="s">
        <v>578</v>
      </c>
    </row>
    <row r="256" spans="2:3" x14ac:dyDescent="0.25">
      <c r="B256" t="s">
        <v>579</v>
      </c>
      <c r="C256" t="s">
        <v>580</v>
      </c>
    </row>
    <row r="257" spans="2:3" x14ac:dyDescent="0.25">
      <c r="B257" t="s">
        <v>581</v>
      </c>
      <c r="C257" t="s">
        <v>582</v>
      </c>
    </row>
    <row r="258" spans="2:3" x14ac:dyDescent="0.25">
      <c r="B258" t="s">
        <v>583</v>
      </c>
      <c r="C258" t="s">
        <v>584</v>
      </c>
    </row>
    <row r="259" spans="2:3" x14ac:dyDescent="0.25">
      <c r="B259" t="s">
        <v>585</v>
      </c>
      <c r="C259" t="s">
        <v>586</v>
      </c>
    </row>
    <row r="260" spans="2:3" x14ac:dyDescent="0.25">
      <c r="B260" t="s">
        <v>587</v>
      </c>
      <c r="C260" t="s">
        <v>588</v>
      </c>
    </row>
    <row r="261" spans="2:3" x14ac:dyDescent="0.25">
      <c r="B261" t="s">
        <v>589</v>
      </c>
      <c r="C261" t="s">
        <v>590</v>
      </c>
    </row>
    <row r="262" spans="2:3" x14ac:dyDescent="0.25">
      <c r="B262" t="s">
        <v>591</v>
      </c>
      <c r="C262" t="s">
        <v>592</v>
      </c>
    </row>
    <row r="263" spans="2:3" x14ac:dyDescent="0.25">
      <c r="B263" t="s">
        <v>593</v>
      </c>
      <c r="C263" t="s">
        <v>594</v>
      </c>
    </row>
    <row r="264" spans="2:3" x14ac:dyDescent="0.25">
      <c r="B264" t="s">
        <v>595</v>
      </c>
      <c r="C264" t="s">
        <v>596</v>
      </c>
    </row>
    <row r="265" spans="2:3" x14ac:dyDescent="0.25">
      <c r="B265" t="s">
        <v>597</v>
      </c>
      <c r="C265" t="s">
        <v>598</v>
      </c>
    </row>
    <row r="266" spans="2:3" x14ac:dyDescent="0.25">
      <c r="B266" t="s">
        <v>599</v>
      </c>
      <c r="C266" t="s">
        <v>600</v>
      </c>
    </row>
    <row r="267" spans="2:3" x14ac:dyDescent="0.25">
      <c r="B267" t="s">
        <v>601</v>
      </c>
      <c r="C267" t="s">
        <v>602</v>
      </c>
    </row>
    <row r="268" spans="2:3" x14ac:dyDescent="0.25">
      <c r="B268" t="s">
        <v>603</v>
      </c>
      <c r="C268" t="s">
        <v>604</v>
      </c>
    </row>
    <row r="269" spans="2:3" x14ac:dyDescent="0.25">
      <c r="B269" t="s">
        <v>605</v>
      </c>
      <c r="C269" t="s">
        <v>606</v>
      </c>
    </row>
    <row r="270" spans="2:3" x14ac:dyDescent="0.25">
      <c r="B270" t="s">
        <v>607</v>
      </c>
      <c r="C270" t="s">
        <v>608</v>
      </c>
    </row>
    <row r="271" spans="2:3" x14ac:dyDescent="0.25">
      <c r="B271" t="s">
        <v>609</v>
      </c>
      <c r="C271" t="s">
        <v>610</v>
      </c>
    </row>
    <row r="272" spans="2:3" x14ac:dyDescent="0.25">
      <c r="B272" t="s">
        <v>611</v>
      </c>
      <c r="C272" t="s">
        <v>612</v>
      </c>
    </row>
    <row r="273" spans="2:3" x14ac:dyDescent="0.25">
      <c r="B273" t="s">
        <v>613</v>
      </c>
      <c r="C273" t="s">
        <v>614</v>
      </c>
    </row>
    <row r="274" spans="2:3" x14ac:dyDescent="0.25">
      <c r="B274" t="s">
        <v>615</v>
      </c>
      <c r="C274" t="s">
        <v>616</v>
      </c>
    </row>
    <row r="275" spans="2:3" x14ac:dyDescent="0.25">
      <c r="B275" t="s">
        <v>617</v>
      </c>
      <c r="C275" t="s">
        <v>618</v>
      </c>
    </row>
    <row r="276" spans="2:3" x14ac:dyDescent="0.25">
      <c r="B276" t="s">
        <v>619</v>
      </c>
      <c r="C276" t="s">
        <v>620</v>
      </c>
    </row>
    <row r="277" spans="2:3" x14ac:dyDescent="0.25">
      <c r="B277" t="s">
        <v>621</v>
      </c>
      <c r="C277" t="s">
        <v>622</v>
      </c>
    </row>
    <row r="278" spans="2:3" x14ac:dyDescent="0.25">
      <c r="B278" t="s">
        <v>623</v>
      </c>
      <c r="C278" t="s">
        <v>624</v>
      </c>
    </row>
    <row r="279" spans="2:3" x14ac:dyDescent="0.25">
      <c r="B279" t="s">
        <v>625</v>
      </c>
      <c r="C279" t="s">
        <v>626</v>
      </c>
    </row>
    <row r="280" spans="2:3" x14ac:dyDescent="0.25">
      <c r="B280" t="s">
        <v>627</v>
      </c>
      <c r="C280" t="s">
        <v>628</v>
      </c>
    </row>
    <row r="281" spans="2:3" x14ac:dyDescent="0.25">
      <c r="B281" t="s">
        <v>629</v>
      </c>
      <c r="C281" t="s">
        <v>630</v>
      </c>
    </row>
    <row r="282" spans="2:3" x14ac:dyDescent="0.25">
      <c r="B282" t="s">
        <v>631</v>
      </c>
      <c r="C282" t="s">
        <v>632</v>
      </c>
    </row>
    <row r="283" spans="2:3" x14ac:dyDescent="0.25">
      <c r="B283" t="s">
        <v>633</v>
      </c>
      <c r="C283" t="s">
        <v>634</v>
      </c>
    </row>
    <row r="284" spans="2:3" x14ac:dyDescent="0.25">
      <c r="B284" t="s">
        <v>635</v>
      </c>
      <c r="C284" t="s">
        <v>636</v>
      </c>
    </row>
    <row r="285" spans="2:3" x14ac:dyDescent="0.25">
      <c r="B285" t="s">
        <v>637</v>
      </c>
      <c r="C285" t="s">
        <v>638</v>
      </c>
    </row>
    <row r="286" spans="2:3" x14ac:dyDescent="0.25">
      <c r="B286" t="s">
        <v>639</v>
      </c>
      <c r="C286" t="s">
        <v>640</v>
      </c>
    </row>
    <row r="287" spans="2:3" x14ac:dyDescent="0.25">
      <c r="B287" t="s">
        <v>641</v>
      </c>
      <c r="C287" t="s">
        <v>642</v>
      </c>
    </row>
    <row r="288" spans="2:3" x14ac:dyDescent="0.25">
      <c r="B288" t="s">
        <v>643</v>
      </c>
      <c r="C288" t="s">
        <v>644</v>
      </c>
    </row>
    <row r="289" spans="2:3" x14ac:dyDescent="0.25">
      <c r="B289" t="s">
        <v>645</v>
      </c>
      <c r="C289" t="s">
        <v>646</v>
      </c>
    </row>
    <row r="290" spans="2:3" x14ac:dyDescent="0.25">
      <c r="B290" t="s">
        <v>647</v>
      </c>
      <c r="C290" t="s">
        <v>648</v>
      </c>
    </row>
    <row r="291" spans="2:3" x14ac:dyDescent="0.25">
      <c r="B291" t="s">
        <v>649</v>
      </c>
      <c r="C291" t="s">
        <v>650</v>
      </c>
    </row>
    <row r="292" spans="2:3" x14ac:dyDescent="0.25">
      <c r="B292" t="s">
        <v>651</v>
      </c>
      <c r="C292" t="s">
        <v>652</v>
      </c>
    </row>
    <row r="293" spans="2:3" x14ac:dyDescent="0.25">
      <c r="B293" t="s">
        <v>653</v>
      </c>
      <c r="C293" t="s">
        <v>654</v>
      </c>
    </row>
    <row r="294" spans="2:3" x14ac:dyDescent="0.25">
      <c r="B294" t="s">
        <v>655</v>
      </c>
      <c r="C294" t="s">
        <v>656</v>
      </c>
    </row>
    <row r="295" spans="2:3" x14ac:dyDescent="0.25">
      <c r="B295" t="s">
        <v>657</v>
      </c>
      <c r="C295" t="s">
        <v>658</v>
      </c>
    </row>
    <row r="296" spans="2:3" x14ac:dyDescent="0.25">
      <c r="B296" t="s">
        <v>659</v>
      </c>
      <c r="C296" t="s">
        <v>660</v>
      </c>
    </row>
    <row r="297" spans="2:3" x14ac:dyDescent="0.25">
      <c r="B297" t="s">
        <v>661</v>
      </c>
      <c r="C297" t="s">
        <v>662</v>
      </c>
    </row>
    <row r="298" spans="2:3" x14ac:dyDescent="0.25">
      <c r="B298" t="s">
        <v>663</v>
      </c>
      <c r="C298" t="s">
        <v>664</v>
      </c>
    </row>
    <row r="299" spans="2:3" x14ac:dyDescent="0.25">
      <c r="B299" t="s">
        <v>665</v>
      </c>
      <c r="C299" t="s">
        <v>666</v>
      </c>
    </row>
    <row r="300" spans="2:3" x14ac:dyDescent="0.25">
      <c r="B300" t="s">
        <v>667</v>
      </c>
      <c r="C300" t="s">
        <v>668</v>
      </c>
    </row>
    <row r="301" spans="2:3" x14ac:dyDescent="0.25">
      <c r="B301" t="s">
        <v>669</v>
      </c>
      <c r="C301" t="s">
        <v>670</v>
      </c>
    </row>
    <row r="302" spans="2:3" x14ac:dyDescent="0.25">
      <c r="B302" t="s">
        <v>671</v>
      </c>
      <c r="C302" t="s">
        <v>672</v>
      </c>
    </row>
    <row r="303" spans="2:3" x14ac:dyDescent="0.25">
      <c r="B303" t="s">
        <v>673</v>
      </c>
      <c r="C303" t="s">
        <v>674</v>
      </c>
    </row>
    <row r="304" spans="2:3" x14ac:dyDescent="0.25">
      <c r="B304" t="s">
        <v>675</v>
      </c>
      <c r="C304" t="s">
        <v>676</v>
      </c>
    </row>
    <row r="305" spans="2:3" x14ac:dyDescent="0.25">
      <c r="B305" t="s">
        <v>677</v>
      </c>
      <c r="C305" t="s">
        <v>678</v>
      </c>
    </row>
    <row r="306" spans="2:3" x14ac:dyDescent="0.25">
      <c r="B306" t="s">
        <v>679</v>
      </c>
      <c r="C306" t="s">
        <v>680</v>
      </c>
    </row>
    <row r="307" spans="2:3" x14ac:dyDescent="0.25">
      <c r="B307" t="s">
        <v>681</v>
      </c>
      <c r="C307" t="s">
        <v>682</v>
      </c>
    </row>
    <row r="308" spans="2:3" x14ac:dyDescent="0.25">
      <c r="B308" t="s">
        <v>683</v>
      </c>
      <c r="C308" t="s">
        <v>684</v>
      </c>
    </row>
    <row r="309" spans="2:3" x14ac:dyDescent="0.25">
      <c r="B309" t="s">
        <v>685</v>
      </c>
      <c r="C309" t="s">
        <v>686</v>
      </c>
    </row>
    <row r="310" spans="2:3" x14ac:dyDescent="0.25">
      <c r="B310" t="s">
        <v>687</v>
      </c>
      <c r="C310" t="s">
        <v>688</v>
      </c>
    </row>
    <row r="311" spans="2:3" x14ac:dyDescent="0.25">
      <c r="B311" t="s">
        <v>689</v>
      </c>
      <c r="C311" t="s">
        <v>690</v>
      </c>
    </row>
    <row r="312" spans="2:3" x14ac:dyDescent="0.25">
      <c r="B312" t="s">
        <v>691</v>
      </c>
      <c r="C312" t="s">
        <v>692</v>
      </c>
    </row>
    <row r="313" spans="2:3" x14ac:dyDescent="0.25">
      <c r="B313" t="s">
        <v>693</v>
      </c>
      <c r="C313" t="s">
        <v>694</v>
      </c>
    </row>
    <row r="314" spans="2:3" x14ac:dyDescent="0.25">
      <c r="B314" t="s">
        <v>695</v>
      </c>
      <c r="C314" t="s">
        <v>696</v>
      </c>
    </row>
    <row r="315" spans="2:3" x14ac:dyDescent="0.25">
      <c r="B315" t="s">
        <v>697</v>
      </c>
      <c r="C315" t="s">
        <v>698</v>
      </c>
    </row>
    <row r="316" spans="2:3" x14ac:dyDescent="0.25">
      <c r="B316" t="s">
        <v>699</v>
      </c>
      <c r="C316" t="s">
        <v>700</v>
      </c>
    </row>
    <row r="317" spans="2:3" x14ac:dyDescent="0.25">
      <c r="B317" t="s">
        <v>701</v>
      </c>
      <c r="C317" t="s">
        <v>702</v>
      </c>
    </row>
    <row r="318" spans="2:3" x14ac:dyDescent="0.25">
      <c r="B318" t="s">
        <v>703</v>
      </c>
      <c r="C318" t="s">
        <v>704</v>
      </c>
    </row>
    <row r="319" spans="2:3" x14ac:dyDescent="0.25">
      <c r="B319" t="s">
        <v>705</v>
      </c>
      <c r="C319" t="s">
        <v>706</v>
      </c>
    </row>
    <row r="320" spans="2:3" x14ac:dyDescent="0.25">
      <c r="B320" t="s">
        <v>707</v>
      </c>
      <c r="C320" t="s">
        <v>708</v>
      </c>
    </row>
    <row r="321" spans="2:3" x14ac:dyDescent="0.25">
      <c r="B321" t="s">
        <v>709</v>
      </c>
      <c r="C321" t="s">
        <v>710</v>
      </c>
    </row>
    <row r="322" spans="2:3" x14ac:dyDescent="0.25">
      <c r="B322" t="s">
        <v>711</v>
      </c>
      <c r="C322" t="s">
        <v>712</v>
      </c>
    </row>
    <row r="323" spans="2:3" x14ac:dyDescent="0.25">
      <c r="B323" t="s">
        <v>713</v>
      </c>
      <c r="C323" t="s">
        <v>714</v>
      </c>
    </row>
    <row r="324" spans="2:3" x14ac:dyDescent="0.25">
      <c r="B324" t="s">
        <v>715</v>
      </c>
      <c r="C324" t="s">
        <v>716</v>
      </c>
    </row>
    <row r="325" spans="2:3" x14ac:dyDescent="0.25">
      <c r="B325" t="s">
        <v>717</v>
      </c>
      <c r="C325" t="s">
        <v>718</v>
      </c>
    </row>
    <row r="326" spans="2:3" x14ac:dyDescent="0.25">
      <c r="B326" t="s">
        <v>719</v>
      </c>
      <c r="C326" t="s">
        <v>720</v>
      </c>
    </row>
    <row r="327" spans="2:3" x14ac:dyDescent="0.25">
      <c r="B327" t="s">
        <v>721</v>
      </c>
      <c r="C327" t="s">
        <v>722</v>
      </c>
    </row>
    <row r="328" spans="2:3" x14ac:dyDescent="0.25">
      <c r="B328" t="s">
        <v>723</v>
      </c>
      <c r="C328" t="s">
        <v>724</v>
      </c>
    </row>
    <row r="329" spans="2:3" x14ac:dyDescent="0.25">
      <c r="B329" t="s">
        <v>725</v>
      </c>
      <c r="C329" t="s">
        <v>726</v>
      </c>
    </row>
    <row r="330" spans="2:3" x14ac:dyDescent="0.25">
      <c r="B330" t="s">
        <v>727</v>
      </c>
      <c r="C330" t="s">
        <v>728</v>
      </c>
    </row>
    <row r="331" spans="2:3" x14ac:dyDescent="0.25">
      <c r="B331" t="s">
        <v>729</v>
      </c>
      <c r="C331" t="s">
        <v>730</v>
      </c>
    </row>
    <row r="332" spans="2:3" x14ac:dyDescent="0.25">
      <c r="B332" t="s">
        <v>731</v>
      </c>
      <c r="C332" t="s">
        <v>732</v>
      </c>
    </row>
    <row r="333" spans="2:3" x14ac:dyDescent="0.25">
      <c r="B333" t="s">
        <v>733</v>
      </c>
      <c r="C333" t="s">
        <v>734</v>
      </c>
    </row>
    <row r="334" spans="2:3" x14ac:dyDescent="0.25">
      <c r="B334" t="s">
        <v>735</v>
      </c>
      <c r="C334" t="s">
        <v>736</v>
      </c>
    </row>
    <row r="335" spans="2:3" x14ac:dyDescent="0.25">
      <c r="B335" t="s">
        <v>737</v>
      </c>
      <c r="C335" t="s">
        <v>738</v>
      </c>
    </row>
    <row r="336" spans="2:3" x14ac:dyDescent="0.25">
      <c r="B336" t="s">
        <v>739</v>
      </c>
      <c r="C336" t="s">
        <v>740</v>
      </c>
    </row>
    <row r="337" spans="2:3" x14ac:dyDescent="0.25">
      <c r="B337" t="s">
        <v>741</v>
      </c>
      <c r="C337" t="s">
        <v>742</v>
      </c>
    </row>
    <row r="338" spans="2:3" x14ac:dyDescent="0.25">
      <c r="B338" t="s">
        <v>743</v>
      </c>
      <c r="C338" t="s">
        <v>744</v>
      </c>
    </row>
    <row r="339" spans="2:3" x14ac:dyDescent="0.25">
      <c r="B339" t="s">
        <v>745</v>
      </c>
      <c r="C339" t="s">
        <v>746</v>
      </c>
    </row>
    <row r="340" spans="2:3" x14ac:dyDescent="0.25">
      <c r="B340" t="s">
        <v>747</v>
      </c>
      <c r="C340" t="s">
        <v>748</v>
      </c>
    </row>
    <row r="341" spans="2:3" x14ac:dyDescent="0.25">
      <c r="B341" t="s">
        <v>749</v>
      </c>
      <c r="C341" t="s">
        <v>750</v>
      </c>
    </row>
    <row r="342" spans="2:3" x14ac:dyDescent="0.25">
      <c r="B342" t="s">
        <v>751</v>
      </c>
      <c r="C342" t="s">
        <v>752</v>
      </c>
    </row>
    <row r="343" spans="2:3" x14ac:dyDescent="0.25">
      <c r="B343" t="s">
        <v>753</v>
      </c>
      <c r="C343" t="s">
        <v>754</v>
      </c>
    </row>
    <row r="344" spans="2:3" x14ac:dyDescent="0.25">
      <c r="B344" t="s">
        <v>755</v>
      </c>
      <c r="C344" t="s">
        <v>756</v>
      </c>
    </row>
    <row r="345" spans="2:3" x14ac:dyDescent="0.25">
      <c r="B345" t="s">
        <v>757</v>
      </c>
      <c r="C345" t="s">
        <v>758</v>
      </c>
    </row>
    <row r="346" spans="2:3" x14ac:dyDescent="0.25">
      <c r="B346" t="s">
        <v>759</v>
      </c>
      <c r="C346" t="s">
        <v>760</v>
      </c>
    </row>
    <row r="347" spans="2:3" x14ac:dyDescent="0.25">
      <c r="B347" t="s">
        <v>761</v>
      </c>
      <c r="C347" t="s">
        <v>762</v>
      </c>
    </row>
    <row r="348" spans="2:3" x14ac:dyDescent="0.25">
      <c r="B348" t="s">
        <v>763</v>
      </c>
      <c r="C348" t="s">
        <v>764</v>
      </c>
    </row>
    <row r="349" spans="2:3" x14ac:dyDescent="0.25">
      <c r="B349" t="s">
        <v>765</v>
      </c>
      <c r="C349" t="s">
        <v>766</v>
      </c>
    </row>
    <row r="350" spans="2:3" x14ac:dyDescent="0.25">
      <c r="B350" t="s">
        <v>767</v>
      </c>
      <c r="C350" t="s">
        <v>768</v>
      </c>
    </row>
    <row r="351" spans="2:3" x14ac:dyDescent="0.25">
      <c r="B351" t="s">
        <v>769</v>
      </c>
      <c r="C351" t="s">
        <v>770</v>
      </c>
    </row>
    <row r="352" spans="2:3" x14ac:dyDescent="0.25">
      <c r="B352" t="s">
        <v>771</v>
      </c>
      <c r="C352" t="s">
        <v>772</v>
      </c>
    </row>
    <row r="353" spans="2:3" x14ac:dyDescent="0.25">
      <c r="B353" t="s">
        <v>773</v>
      </c>
      <c r="C353" t="s">
        <v>774</v>
      </c>
    </row>
    <row r="354" spans="2:3" x14ac:dyDescent="0.25">
      <c r="B354" t="s">
        <v>775</v>
      </c>
      <c r="C354" t="s">
        <v>776</v>
      </c>
    </row>
    <row r="355" spans="2:3" x14ac:dyDescent="0.25">
      <c r="B355" t="s">
        <v>777</v>
      </c>
      <c r="C355" t="s">
        <v>778</v>
      </c>
    </row>
    <row r="356" spans="2:3" x14ac:dyDescent="0.25">
      <c r="B356" t="s">
        <v>779</v>
      </c>
      <c r="C356" t="s">
        <v>780</v>
      </c>
    </row>
    <row r="357" spans="2:3" x14ac:dyDescent="0.25">
      <c r="B357" t="s">
        <v>781</v>
      </c>
      <c r="C357" t="s">
        <v>782</v>
      </c>
    </row>
    <row r="358" spans="2:3" x14ac:dyDescent="0.25">
      <c r="B358" t="s">
        <v>783</v>
      </c>
      <c r="C358" t="s">
        <v>784</v>
      </c>
    </row>
    <row r="359" spans="2:3" x14ac:dyDescent="0.25">
      <c r="B359" t="s">
        <v>785</v>
      </c>
      <c r="C359" t="s">
        <v>786</v>
      </c>
    </row>
    <row r="360" spans="2:3" x14ac:dyDescent="0.25">
      <c r="B360" t="s">
        <v>787</v>
      </c>
      <c r="C360" t="s">
        <v>788</v>
      </c>
    </row>
    <row r="361" spans="2:3" x14ac:dyDescent="0.25">
      <c r="B361" t="s">
        <v>789</v>
      </c>
      <c r="C361" t="s">
        <v>790</v>
      </c>
    </row>
    <row r="362" spans="2:3" x14ac:dyDescent="0.25">
      <c r="B362" t="s">
        <v>791</v>
      </c>
      <c r="C362" t="s">
        <v>792</v>
      </c>
    </row>
    <row r="363" spans="2:3" x14ac:dyDescent="0.25">
      <c r="B363" t="s">
        <v>793</v>
      </c>
      <c r="C363" t="s">
        <v>794</v>
      </c>
    </row>
    <row r="364" spans="2:3" x14ac:dyDescent="0.25">
      <c r="B364" t="s">
        <v>795</v>
      </c>
      <c r="C364" t="s">
        <v>796</v>
      </c>
    </row>
    <row r="365" spans="2:3" x14ac:dyDescent="0.25">
      <c r="B365" t="s">
        <v>797</v>
      </c>
      <c r="C365" t="s">
        <v>798</v>
      </c>
    </row>
    <row r="366" spans="2:3" x14ac:dyDescent="0.25">
      <c r="B366" t="s">
        <v>799</v>
      </c>
      <c r="C366" t="s">
        <v>800</v>
      </c>
    </row>
    <row r="367" spans="2:3" x14ac:dyDescent="0.25">
      <c r="B367" t="s">
        <v>801</v>
      </c>
      <c r="C367" t="s">
        <v>802</v>
      </c>
    </row>
    <row r="368" spans="2:3" x14ac:dyDescent="0.25">
      <c r="B368" t="s">
        <v>803</v>
      </c>
      <c r="C368" t="s">
        <v>804</v>
      </c>
    </row>
    <row r="369" spans="2:3" x14ac:dyDescent="0.25">
      <c r="B369" t="s">
        <v>805</v>
      </c>
      <c r="C369" t="s">
        <v>806</v>
      </c>
    </row>
    <row r="370" spans="2:3" x14ac:dyDescent="0.25">
      <c r="B370" t="s">
        <v>807</v>
      </c>
      <c r="C370" t="s">
        <v>808</v>
      </c>
    </row>
    <row r="371" spans="2:3" x14ac:dyDescent="0.25">
      <c r="B371" t="s">
        <v>809</v>
      </c>
      <c r="C371" t="s">
        <v>810</v>
      </c>
    </row>
    <row r="372" spans="2:3" x14ac:dyDescent="0.25">
      <c r="B372" t="s">
        <v>811</v>
      </c>
      <c r="C372" t="s">
        <v>812</v>
      </c>
    </row>
    <row r="373" spans="2:3" x14ac:dyDescent="0.25">
      <c r="B373" t="s">
        <v>813</v>
      </c>
      <c r="C373" t="s">
        <v>814</v>
      </c>
    </row>
    <row r="374" spans="2:3" x14ac:dyDescent="0.25">
      <c r="B374" t="s">
        <v>815</v>
      </c>
      <c r="C374" t="s">
        <v>816</v>
      </c>
    </row>
    <row r="375" spans="2:3" x14ac:dyDescent="0.25">
      <c r="B375" t="s">
        <v>817</v>
      </c>
      <c r="C375" t="s">
        <v>818</v>
      </c>
    </row>
    <row r="376" spans="2:3" x14ac:dyDescent="0.25">
      <c r="B376" t="s">
        <v>819</v>
      </c>
      <c r="C376" t="s">
        <v>820</v>
      </c>
    </row>
    <row r="377" spans="2:3" x14ac:dyDescent="0.25">
      <c r="B377" t="s">
        <v>821</v>
      </c>
      <c r="C377" t="s">
        <v>822</v>
      </c>
    </row>
    <row r="378" spans="2:3" x14ac:dyDescent="0.25">
      <c r="B378" t="s">
        <v>823</v>
      </c>
      <c r="C378" t="s">
        <v>824</v>
      </c>
    </row>
    <row r="379" spans="2:3" x14ac:dyDescent="0.25">
      <c r="B379" t="s">
        <v>825</v>
      </c>
      <c r="C379" t="s">
        <v>826</v>
      </c>
    </row>
    <row r="380" spans="2:3" x14ac:dyDescent="0.25">
      <c r="B380" t="s">
        <v>827</v>
      </c>
      <c r="C380" t="s">
        <v>828</v>
      </c>
    </row>
    <row r="381" spans="2:3" x14ac:dyDescent="0.25">
      <c r="B381" t="s">
        <v>829</v>
      </c>
      <c r="C381" t="s">
        <v>830</v>
      </c>
    </row>
    <row r="382" spans="2:3" x14ac:dyDescent="0.25">
      <c r="B382" t="s">
        <v>831</v>
      </c>
      <c r="C382" t="s">
        <v>832</v>
      </c>
    </row>
    <row r="383" spans="2:3" x14ac:dyDescent="0.25">
      <c r="B383" t="s">
        <v>833</v>
      </c>
      <c r="C383" t="s">
        <v>834</v>
      </c>
    </row>
    <row r="384" spans="2:3" x14ac:dyDescent="0.25">
      <c r="B384" t="s">
        <v>835</v>
      </c>
      <c r="C384" t="s">
        <v>836</v>
      </c>
    </row>
    <row r="385" spans="2:3" x14ac:dyDescent="0.25">
      <c r="B385" t="s">
        <v>837</v>
      </c>
      <c r="C385" t="s">
        <v>838</v>
      </c>
    </row>
    <row r="386" spans="2:3" x14ac:dyDescent="0.25">
      <c r="B386" t="s">
        <v>839</v>
      </c>
      <c r="C386" t="s">
        <v>840</v>
      </c>
    </row>
    <row r="387" spans="2:3" x14ac:dyDescent="0.25">
      <c r="B387" t="s">
        <v>841</v>
      </c>
      <c r="C387" t="s">
        <v>842</v>
      </c>
    </row>
    <row r="388" spans="2:3" x14ac:dyDescent="0.25">
      <c r="B388" t="s">
        <v>843</v>
      </c>
      <c r="C388" t="s">
        <v>844</v>
      </c>
    </row>
    <row r="389" spans="2:3" x14ac:dyDescent="0.25">
      <c r="B389" t="s">
        <v>845</v>
      </c>
      <c r="C389" t="s">
        <v>846</v>
      </c>
    </row>
    <row r="390" spans="2:3" x14ac:dyDescent="0.25">
      <c r="B390" t="s">
        <v>847</v>
      </c>
      <c r="C390" t="s">
        <v>848</v>
      </c>
    </row>
    <row r="391" spans="2:3" x14ac:dyDescent="0.25">
      <c r="B391" t="s">
        <v>849</v>
      </c>
      <c r="C391" t="s">
        <v>850</v>
      </c>
    </row>
    <row r="392" spans="2:3" x14ac:dyDescent="0.25">
      <c r="B392" t="s">
        <v>851</v>
      </c>
      <c r="C392" t="s">
        <v>852</v>
      </c>
    </row>
    <row r="393" spans="2:3" x14ac:dyDescent="0.25">
      <c r="B393" t="s">
        <v>853</v>
      </c>
      <c r="C393" t="s">
        <v>854</v>
      </c>
    </row>
    <row r="394" spans="2:3" x14ac:dyDescent="0.25">
      <c r="B394" t="s">
        <v>855</v>
      </c>
      <c r="C394" t="s">
        <v>856</v>
      </c>
    </row>
    <row r="395" spans="2:3" x14ac:dyDescent="0.25">
      <c r="B395" t="s">
        <v>857</v>
      </c>
      <c r="C395" t="s">
        <v>858</v>
      </c>
    </row>
    <row r="396" spans="2:3" x14ac:dyDescent="0.25">
      <c r="B396" t="s">
        <v>859</v>
      </c>
      <c r="C396" t="s">
        <v>860</v>
      </c>
    </row>
    <row r="397" spans="2:3" x14ac:dyDescent="0.25">
      <c r="B397" t="s">
        <v>861</v>
      </c>
      <c r="C397" t="s">
        <v>862</v>
      </c>
    </row>
    <row r="398" spans="2:3" x14ac:dyDescent="0.25">
      <c r="B398" t="s">
        <v>863</v>
      </c>
      <c r="C398" t="s">
        <v>864</v>
      </c>
    </row>
    <row r="399" spans="2:3" x14ac:dyDescent="0.25">
      <c r="B399" t="s">
        <v>865</v>
      </c>
      <c r="C399" t="s">
        <v>866</v>
      </c>
    </row>
    <row r="400" spans="2:3" x14ac:dyDescent="0.25">
      <c r="B400" t="s">
        <v>867</v>
      </c>
      <c r="C400" t="s">
        <v>868</v>
      </c>
    </row>
    <row r="401" spans="2:3" x14ac:dyDescent="0.25">
      <c r="B401" t="s">
        <v>869</v>
      </c>
      <c r="C401" t="s">
        <v>870</v>
      </c>
    </row>
    <row r="402" spans="2:3" x14ac:dyDescent="0.25">
      <c r="B402" t="s">
        <v>871</v>
      </c>
      <c r="C402" t="s">
        <v>872</v>
      </c>
    </row>
    <row r="403" spans="2:3" x14ac:dyDescent="0.25">
      <c r="B403" t="s">
        <v>873</v>
      </c>
      <c r="C403" t="s">
        <v>874</v>
      </c>
    </row>
    <row r="404" spans="2:3" x14ac:dyDescent="0.25">
      <c r="B404" t="s">
        <v>875</v>
      </c>
      <c r="C404" t="s">
        <v>876</v>
      </c>
    </row>
    <row r="405" spans="2:3" x14ac:dyDescent="0.25">
      <c r="B405" t="s">
        <v>877</v>
      </c>
      <c r="C405" t="s">
        <v>878</v>
      </c>
    </row>
    <row r="406" spans="2:3" x14ac:dyDescent="0.25">
      <c r="B406" t="s">
        <v>879</v>
      </c>
      <c r="C406" t="s">
        <v>880</v>
      </c>
    </row>
    <row r="407" spans="2:3" x14ac:dyDescent="0.25">
      <c r="B407" t="s">
        <v>881</v>
      </c>
      <c r="C407" t="s">
        <v>882</v>
      </c>
    </row>
    <row r="408" spans="2:3" x14ac:dyDescent="0.25">
      <c r="B408" t="s">
        <v>883</v>
      </c>
      <c r="C408" t="s">
        <v>884</v>
      </c>
    </row>
    <row r="409" spans="2:3" x14ac:dyDescent="0.25">
      <c r="B409" t="s">
        <v>885</v>
      </c>
      <c r="C409" t="s">
        <v>886</v>
      </c>
    </row>
    <row r="410" spans="2:3" x14ac:dyDescent="0.25">
      <c r="B410" t="s">
        <v>887</v>
      </c>
      <c r="C410" t="s">
        <v>888</v>
      </c>
    </row>
    <row r="411" spans="2:3" x14ac:dyDescent="0.25">
      <c r="B411" t="s">
        <v>889</v>
      </c>
      <c r="C411" t="s">
        <v>890</v>
      </c>
    </row>
    <row r="412" spans="2:3" x14ac:dyDescent="0.25">
      <c r="B412" t="s">
        <v>891</v>
      </c>
      <c r="C412" t="s">
        <v>892</v>
      </c>
    </row>
    <row r="413" spans="2:3" x14ac:dyDescent="0.25">
      <c r="B413" t="s">
        <v>893</v>
      </c>
      <c r="C413" t="s">
        <v>894</v>
      </c>
    </row>
    <row r="414" spans="2:3" x14ac:dyDescent="0.25">
      <c r="B414" t="s">
        <v>895</v>
      </c>
      <c r="C414" t="s">
        <v>896</v>
      </c>
    </row>
    <row r="415" spans="2:3" x14ac:dyDescent="0.25">
      <c r="B415" t="s">
        <v>897</v>
      </c>
      <c r="C415" t="s">
        <v>898</v>
      </c>
    </row>
    <row r="416" spans="2:3" x14ac:dyDescent="0.25">
      <c r="B416" t="s">
        <v>899</v>
      </c>
      <c r="C416" t="s">
        <v>900</v>
      </c>
    </row>
    <row r="417" spans="2:3" x14ac:dyDescent="0.25">
      <c r="B417" t="s">
        <v>901</v>
      </c>
      <c r="C417" t="s">
        <v>902</v>
      </c>
    </row>
    <row r="418" spans="2:3" x14ac:dyDescent="0.25">
      <c r="B418" t="s">
        <v>903</v>
      </c>
      <c r="C418" t="s">
        <v>904</v>
      </c>
    </row>
    <row r="419" spans="2:3" x14ac:dyDescent="0.25">
      <c r="B419" t="s">
        <v>905</v>
      </c>
      <c r="C419" t="s">
        <v>906</v>
      </c>
    </row>
    <row r="420" spans="2:3" x14ac:dyDescent="0.25">
      <c r="B420" t="s">
        <v>907</v>
      </c>
      <c r="C420" t="s">
        <v>908</v>
      </c>
    </row>
    <row r="421" spans="2:3" x14ac:dyDescent="0.25">
      <c r="B421" t="s">
        <v>909</v>
      </c>
      <c r="C421" t="s">
        <v>910</v>
      </c>
    </row>
    <row r="422" spans="2:3" x14ac:dyDescent="0.25">
      <c r="B422" t="s">
        <v>911</v>
      </c>
      <c r="C422" t="s">
        <v>912</v>
      </c>
    </row>
    <row r="423" spans="2:3" x14ac:dyDescent="0.25">
      <c r="B423" t="s">
        <v>913</v>
      </c>
      <c r="C423" t="s">
        <v>914</v>
      </c>
    </row>
    <row r="424" spans="2:3" x14ac:dyDescent="0.25">
      <c r="B424" t="s">
        <v>915</v>
      </c>
      <c r="C424" t="s">
        <v>916</v>
      </c>
    </row>
    <row r="425" spans="2:3" x14ac:dyDescent="0.25">
      <c r="B425" t="s">
        <v>917</v>
      </c>
      <c r="C425" t="s">
        <v>918</v>
      </c>
    </row>
    <row r="426" spans="2:3" x14ac:dyDescent="0.25">
      <c r="B426" t="s">
        <v>919</v>
      </c>
      <c r="C426" t="s">
        <v>920</v>
      </c>
    </row>
    <row r="427" spans="2:3" x14ac:dyDescent="0.25">
      <c r="B427" t="s">
        <v>921</v>
      </c>
      <c r="C427" t="s">
        <v>922</v>
      </c>
    </row>
    <row r="428" spans="2:3" x14ac:dyDescent="0.25">
      <c r="B428" t="s">
        <v>923</v>
      </c>
      <c r="C428" t="s">
        <v>924</v>
      </c>
    </row>
    <row r="429" spans="2:3" x14ac:dyDescent="0.25">
      <c r="B429" t="s">
        <v>925</v>
      </c>
      <c r="C429" t="s">
        <v>926</v>
      </c>
    </row>
    <row r="430" spans="2:3" x14ac:dyDescent="0.25">
      <c r="B430" t="s">
        <v>927</v>
      </c>
      <c r="C430" t="s">
        <v>928</v>
      </c>
    </row>
    <row r="431" spans="2:3" x14ac:dyDescent="0.25">
      <c r="B431" t="s">
        <v>929</v>
      </c>
      <c r="C431" t="s">
        <v>930</v>
      </c>
    </row>
    <row r="432" spans="2:3" x14ac:dyDescent="0.25">
      <c r="B432" t="s">
        <v>931</v>
      </c>
      <c r="C432" t="s">
        <v>932</v>
      </c>
    </row>
    <row r="433" spans="2:3" x14ac:dyDescent="0.25">
      <c r="B433" t="s">
        <v>933</v>
      </c>
      <c r="C433" t="s">
        <v>934</v>
      </c>
    </row>
    <row r="434" spans="2:3" x14ac:dyDescent="0.25">
      <c r="B434" t="s">
        <v>935</v>
      </c>
      <c r="C434" t="s">
        <v>936</v>
      </c>
    </row>
    <row r="435" spans="2:3" x14ac:dyDescent="0.25">
      <c r="B435" t="s">
        <v>937</v>
      </c>
      <c r="C435" t="s">
        <v>938</v>
      </c>
    </row>
    <row r="436" spans="2:3" x14ac:dyDescent="0.25">
      <c r="B436" t="s">
        <v>939</v>
      </c>
      <c r="C436" t="s">
        <v>940</v>
      </c>
    </row>
    <row r="437" spans="2:3" x14ac:dyDescent="0.25">
      <c r="B437" t="s">
        <v>941</v>
      </c>
      <c r="C437" t="s">
        <v>942</v>
      </c>
    </row>
    <row r="438" spans="2:3" x14ac:dyDescent="0.25">
      <c r="B438" t="s">
        <v>943</v>
      </c>
      <c r="C438" t="s">
        <v>944</v>
      </c>
    </row>
    <row r="439" spans="2:3" x14ac:dyDescent="0.25">
      <c r="B439" t="s">
        <v>945</v>
      </c>
      <c r="C439" t="s">
        <v>946</v>
      </c>
    </row>
    <row r="440" spans="2:3" x14ac:dyDescent="0.25">
      <c r="B440" t="s">
        <v>947</v>
      </c>
      <c r="C440" t="s">
        <v>948</v>
      </c>
    </row>
    <row r="441" spans="2:3" x14ac:dyDescent="0.25">
      <c r="B441" t="s">
        <v>949</v>
      </c>
      <c r="C441" t="s">
        <v>950</v>
      </c>
    </row>
    <row r="442" spans="2:3" x14ac:dyDescent="0.25">
      <c r="B442" t="s">
        <v>951</v>
      </c>
      <c r="C442" t="s">
        <v>952</v>
      </c>
    </row>
    <row r="443" spans="2:3" x14ac:dyDescent="0.25">
      <c r="B443" t="s">
        <v>953</v>
      </c>
      <c r="C443" t="s">
        <v>954</v>
      </c>
    </row>
    <row r="444" spans="2:3" x14ac:dyDescent="0.25">
      <c r="B444" t="s">
        <v>955</v>
      </c>
      <c r="C444" t="s">
        <v>956</v>
      </c>
    </row>
    <row r="445" spans="2:3" x14ac:dyDescent="0.25">
      <c r="B445" t="s">
        <v>957</v>
      </c>
      <c r="C445" t="s">
        <v>958</v>
      </c>
    </row>
    <row r="446" spans="2:3" x14ac:dyDescent="0.25">
      <c r="B446" t="s">
        <v>959</v>
      </c>
      <c r="C446" t="s">
        <v>960</v>
      </c>
    </row>
    <row r="447" spans="2:3" x14ac:dyDescent="0.25">
      <c r="B447" t="s">
        <v>961</v>
      </c>
      <c r="C447" t="s">
        <v>962</v>
      </c>
    </row>
    <row r="448" spans="2:3" x14ac:dyDescent="0.25">
      <c r="B448" t="s">
        <v>963</v>
      </c>
      <c r="C448" t="s">
        <v>964</v>
      </c>
    </row>
    <row r="449" spans="2:3" x14ac:dyDescent="0.25">
      <c r="B449" t="s">
        <v>965</v>
      </c>
      <c r="C449" t="s">
        <v>966</v>
      </c>
    </row>
    <row r="450" spans="2:3" x14ac:dyDescent="0.25">
      <c r="B450" t="s">
        <v>967</v>
      </c>
      <c r="C450" t="s">
        <v>968</v>
      </c>
    </row>
    <row r="451" spans="2:3" x14ac:dyDescent="0.25">
      <c r="B451" t="s">
        <v>969</v>
      </c>
      <c r="C451" t="s">
        <v>970</v>
      </c>
    </row>
    <row r="452" spans="2:3" x14ac:dyDescent="0.25">
      <c r="B452" t="s">
        <v>971</v>
      </c>
      <c r="C452" t="s">
        <v>972</v>
      </c>
    </row>
    <row r="453" spans="2:3" x14ac:dyDescent="0.25">
      <c r="B453" t="s">
        <v>973</v>
      </c>
      <c r="C453" t="s">
        <v>974</v>
      </c>
    </row>
    <row r="454" spans="2:3" x14ac:dyDescent="0.25">
      <c r="B454" t="s">
        <v>975</v>
      </c>
      <c r="C454" t="s">
        <v>976</v>
      </c>
    </row>
    <row r="455" spans="2:3" x14ac:dyDescent="0.25">
      <c r="B455" t="s">
        <v>977</v>
      </c>
      <c r="C455" t="s">
        <v>978</v>
      </c>
    </row>
    <row r="456" spans="2:3" x14ac:dyDescent="0.25">
      <c r="B456" t="s">
        <v>979</v>
      </c>
      <c r="C456" t="s">
        <v>980</v>
      </c>
    </row>
    <row r="457" spans="2:3" x14ac:dyDescent="0.25">
      <c r="B457" t="s">
        <v>981</v>
      </c>
      <c r="C457" t="s">
        <v>982</v>
      </c>
    </row>
    <row r="458" spans="2:3" x14ac:dyDescent="0.25">
      <c r="B458" t="s">
        <v>983</v>
      </c>
      <c r="C458" t="s">
        <v>984</v>
      </c>
    </row>
    <row r="459" spans="2:3" x14ac:dyDescent="0.25">
      <c r="B459" t="s">
        <v>985</v>
      </c>
      <c r="C459" t="s">
        <v>986</v>
      </c>
    </row>
    <row r="460" spans="2:3" x14ac:dyDescent="0.25">
      <c r="B460" t="s">
        <v>987</v>
      </c>
      <c r="C460" t="s">
        <v>988</v>
      </c>
    </row>
    <row r="461" spans="2:3" x14ac:dyDescent="0.25">
      <c r="B461" t="s">
        <v>989</v>
      </c>
      <c r="C461" t="s">
        <v>990</v>
      </c>
    </row>
    <row r="462" spans="2:3" x14ac:dyDescent="0.25">
      <c r="B462" t="s">
        <v>991</v>
      </c>
      <c r="C462" t="s">
        <v>992</v>
      </c>
    </row>
    <row r="463" spans="2:3" x14ac:dyDescent="0.25">
      <c r="B463" t="s">
        <v>993</v>
      </c>
      <c r="C463" t="s">
        <v>994</v>
      </c>
    </row>
    <row r="464" spans="2:3" x14ac:dyDescent="0.25">
      <c r="B464" t="s">
        <v>995</v>
      </c>
      <c r="C464" t="s">
        <v>996</v>
      </c>
    </row>
    <row r="465" spans="2:3" x14ac:dyDescent="0.25">
      <c r="B465" t="s">
        <v>997</v>
      </c>
      <c r="C465" t="s">
        <v>998</v>
      </c>
    </row>
    <row r="466" spans="2:3" x14ac:dyDescent="0.25">
      <c r="B466" t="s">
        <v>999</v>
      </c>
      <c r="C466" t="s">
        <v>1000</v>
      </c>
    </row>
    <row r="467" spans="2:3" x14ac:dyDescent="0.25">
      <c r="B467" t="s">
        <v>1001</v>
      </c>
      <c r="C467" t="s">
        <v>1002</v>
      </c>
    </row>
    <row r="468" spans="2:3" x14ac:dyDescent="0.25">
      <c r="B468" t="s">
        <v>1003</v>
      </c>
      <c r="C468" t="s">
        <v>1004</v>
      </c>
    </row>
    <row r="469" spans="2:3" x14ac:dyDescent="0.25">
      <c r="B469" t="s">
        <v>1005</v>
      </c>
      <c r="C469" t="s">
        <v>1006</v>
      </c>
    </row>
    <row r="470" spans="2:3" x14ac:dyDescent="0.25">
      <c r="B470" t="s">
        <v>1007</v>
      </c>
      <c r="C470" t="s">
        <v>1008</v>
      </c>
    </row>
    <row r="471" spans="2:3" x14ac:dyDescent="0.25">
      <c r="B471" t="s">
        <v>1009</v>
      </c>
      <c r="C471" t="s">
        <v>1010</v>
      </c>
    </row>
    <row r="472" spans="2:3" x14ac:dyDescent="0.25">
      <c r="B472" t="s">
        <v>1011</v>
      </c>
      <c r="C472" t="s">
        <v>1012</v>
      </c>
    </row>
    <row r="473" spans="2:3" x14ac:dyDescent="0.25">
      <c r="B473" t="s">
        <v>1013</v>
      </c>
      <c r="C473" t="s">
        <v>1014</v>
      </c>
    </row>
    <row r="474" spans="2:3" x14ac:dyDescent="0.25">
      <c r="B474" t="s">
        <v>1015</v>
      </c>
      <c r="C474" t="s">
        <v>1016</v>
      </c>
    </row>
    <row r="475" spans="2:3" x14ac:dyDescent="0.25">
      <c r="B475" t="s">
        <v>1017</v>
      </c>
      <c r="C475" t="s">
        <v>1018</v>
      </c>
    </row>
    <row r="476" spans="2:3" x14ac:dyDescent="0.25">
      <c r="B476" t="s">
        <v>1019</v>
      </c>
      <c r="C476" t="s">
        <v>1020</v>
      </c>
    </row>
    <row r="477" spans="2:3" x14ac:dyDescent="0.25">
      <c r="B477" t="s">
        <v>1021</v>
      </c>
      <c r="C477" t="s">
        <v>1022</v>
      </c>
    </row>
    <row r="478" spans="2:3" x14ac:dyDescent="0.25">
      <c r="B478" t="s">
        <v>1023</v>
      </c>
      <c r="C478" t="s">
        <v>1024</v>
      </c>
    </row>
    <row r="479" spans="2:3" x14ac:dyDescent="0.25">
      <c r="B479" t="s">
        <v>1025</v>
      </c>
      <c r="C479" t="s">
        <v>1026</v>
      </c>
    </row>
    <row r="480" spans="2:3" x14ac:dyDescent="0.25">
      <c r="B480" t="s">
        <v>1027</v>
      </c>
      <c r="C480" t="s">
        <v>1028</v>
      </c>
    </row>
    <row r="481" spans="2:3" x14ac:dyDescent="0.25">
      <c r="B481" t="s">
        <v>1029</v>
      </c>
      <c r="C481" t="s">
        <v>1030</v>
      </c>
    </row>
    <row r="482" spans="2:3" x14ac:dyDescent="0.25">
      <c r="B482" t="s">
        <v>1031</v>
      </c>
      <c r="C482" t="s">
        <v>1032</v>
      </c>
    </row>
    <row r="483" spans="2:3" x14ac:dyDescent="0.25">
      <c r="B483" t="s">
        <v>1033</v>
      </c>
      <c r="C483" t="s">
        <v>1034</v>
      </c>
    </row>
    <row r="484" spans="2:3" x14ac:dyDescent="0.25">
      <c r="B484" t="s">
        <v>1035</v>
      </c>
      <c r="C484" t="s">
        <v>1036</v>
      </c>
    </row>
    <row r="485" spans="2:3" x14ac:dyDescent="0.25">
      <c r="B485" t="s">
        <v>1037</v>
      </c>
      <c r="C485" t="s">
        <v>1038</v>
      </c>
    </row>
    <row r="486" spans="2:3" x14ac:dyDescent="0.25">
      <c r="B486" t="s">
        <v>1039</v>
      </c>
      <c r="C486" t="s">
        <v>1040</v>
      </c>
    </row>
    <row r="487" spans="2:3" x14ac:dyDescent="0.25">
      <c r="B487" t="s">
        <v>1041</v>
      </c>
      <c r="C487" t="s">
        <v>1042</v>
      </c>
    </row>
    <row r="488" spans="2:3" x14ac:dyDescent="0.25">
      <c r="B488" t="s">
        <v>1043</v>
      </c>
      <c r="C488" t="s">
        <v>1044</v>
      </c>
    </row>
    <row r="489" spans="2:3" x14ac:dyDescent="0.25">
      <c r="B489" t="s">
        <v>1045</v>
      </c>
      <c r="C489" t="s">
        <v>1046</v>
      </c>
    </row>
    <row r="490" spans="2:3" x14ac:dyDescent="0.25">
      <c r="B490" t="s">
        <v>1047</v>
      </c>
      <c r="C490" t="s">
        <v>1048</v>
      </c>
    </row>
    <row r="491" spans="2:3" x14ac:dyDescent="0.25">
      <c r="B491" t="s">
        <v>1049</v>
      </c>
      <c r="C491" t="s">
        <v>1050</v>
      </c>
    </row>
    <row r="492" spans="2:3" x14ac:dyDescent="0.25">
      <c r="B492" t="s">
        <v>1051</v>
      </c>
      <c r="C492" t="s">
        <v>1052</v>
      </c>
    </row>
    <row r="493" spans="2:3" x14ac:dyDescent="0.25">
      <c r="B493" t="s">
        <v>1053</v>
      </c>
      <c r="C493" t="s">
        <v>1054</v>
      </c>
    </row>
    <row r="494" spans="2:3" x14ac:dyDescent="0.25">
      <c r="B494" t="s">
        <v>1055</v>
      </c>
      <c r="C494" t="s">
        <v>1056</v>
      </c>
    </row>
    <row r="495" spans="2:3" x14ac:dyDescent="0.25">
      <c r="B495" t="s">
        <v>1057</v>
      </c>
      <c r="C495" t="s">
        <v>1058</v>
      </c>
    </row>
    <row r="496" spans="2:3" x14ac:dyDescent="0.25">
      <c r="B496" t="s">
        <v>1059</v>
      </c>
      <c r="C496" t="s">
        <v>1060</v>
      </c>
    </row>
    <row r="497" spans="2:3" x14ac:dyDescent="0.25">
      <c r="B497" t="s">
        <v>1061</v>
      </c>
      <c r="C497" t="s">
        <v>1062</v>
      </c>
    </row>
    <row r="498" spans="2:3" x14ac:dyDescent="0.25">
      <c r="B498" t="s">
        <v>1063</v>
      </c>
      <c r="C498" t="s">
        <v>1064</v>
      </c>
    </row>
    <row r="499" spans="2:3" x14ac:dyDescent="0.25">
      <c r="B499" t="s">
        <v>1065</v>
      </c>
      <c r="C499" t="s">
        <v>1066</v>
      </c>
    </row>
    <row r="500" spans="2:3" x14ac:dyDescent="0.25">
      <c r="B500" t="s">
        <v>1067</v>
      </c>
      <c r="C500" t="s">
        <v>1068</v>
      </c>
    </row>
    <row r="501" spans="2:3" x14ac:dyDescent="0.25">
      <c r="B501" t="s">
        <v>1070</v>
      </c>
      <c r="C501" t="s">
        <v>1071</v>
      </c>
    </row>
    <row r="502" spans="2:3" x14ac:dyDescent="0.25">
      <c r="B502" t="s">
        <v>1072</v>
      </c>
      <c r="C502" t="s">
        <v>1073</v>
      </c>
    </row>
    <row r="503" spans="2:3" x14ac:dyDescent="0.25">
      <c r="B503" t="s">
        <v>1074</v>
      </c>
      <c r="C503" t="s">
        <v>1075</v>
      </c>
    </row>
    <row r="504" spans="2:3" x14ac:dyDescent="0.25">
      <c r="B504" t="s">
        <v>1076</v>
      </c>
      <c r="C504" t="s">
        <v>1077</v>
      </c>
    </row>
    <row r="505" spans="2:3" x14ac:dyDescent="0.25">
      <c r="B505" t="s">
        <v>1078</v>
      </c>
      <c r="C505" t="s">
        <v>1079</v>
      </c>
    </row>
    <row r="506" spans="2:3" x14ac:dyDescent="0.25">
      <c r="B506" t="s">
        <v>1080</v>
      </c>
      <c r="C506" t="s">
        <v>1081</v>
      </c>
    </row>
    <row r="507" spans="2:3" x14ac:dyDescent="0.25">
      <c r="B507" t="s">
        <v>1082</v>
      </c>
      <c r="C507" t="s">
        <v>1083</v>
      </c>
    </row>
    <row r="508" spans="2:3" x14ac:dyDescent="0.25">
      <c r="B508" t="s">
        <v>135</v>
      </c>
      <c r="C508" t="s">
        <v>136</v>
      </c>
    </row>
    <row r="509" spans="2:3" x14ac:dyDescent="0.25">
      <c r="B509" t="s">
        <v>1084</v>
      </c>
      <c r="C509" t="s">
        <v>1085</v>
      </c>
    </row>
    <row r="510" spans="2:3" x14ac:dyDescent="0.25">
      <c r="B510" t="s">
        <v>1086</v>
      </c>
      <c r="C510" t="s">
        <v>1087</v>
      </c>
    </row>
    <row r="511" spans="2:3" x14ac:dyDescent="0.25">
      <c r="B511" t="s">
        <v>1088</v>
      </c>
      <c r="C511" t="s">
        <v>1089</v>
      </c>
    </row>
    <row r="512" spans="2:3" x14ac:dyDescent="0.25">
      <c r="B512" t="s">
        <v>1090</v>
      </c>
      <c r="C512" t="s">
        <v>1091</v>
      </c>
    </row>
    <row r="513" spans="2:3" x14ac:dyDescent="0.25">
      <c r="B513" t="s">
        <v>1092</v>
      </c>
      <c r="C513" t="s">
        <v>1093</v>
      </c>
    </row>
    <row r="514" spans="2:3" x14ac:dyDescent="0.25">
      <c r="B514" t="s">
        <v>1094</v>
      </c>
      <c r="C514" t="s">
        <v>1069</v>
      </c>
    </row>
    <row r="515" spans="2:3" x14ac:dyDescent="0.25">
      <c r="B515" t="s">
        <v>1095</v>
      </c>
      <c r="C515" t="s">
        <v>1096</v>
      </c>
    </row>
    <row r="516" spans="2:3" x14ac:dyDescent="0.25">
      <c r="B516" t="s">
        <v>1097</v>
      </c>
      <c r="C516" t="s">
        <v>1098</v>
      </c>
    </row>
    <row r="517" spans="2:3" x14ac:dyDescent="0.25">
      <c r="B517" t="s">
        <v>1099</v>
      </c>
      <c r="C517" t="s">
        <v>1100</v>
      </c>
    </row>
    <row r="518" spans="2:3" x14ac:dyDescent="0.25">
      <c r="B518" t="s">
        <v>1101</v>
      </c>
      <c r="C518" t="s">
        <v>1102</v>
      </c>
    </row>
    <row r="519" spans="2:3" x14ac:dyDescent="0.25">
      <c r="B519" t="s">
        <v>1103</v>
      </c>
      <c r="C519" t="s">
        <v>1104</v>
      </c>
    </row>
    <row r="520" spans="2:3" x14ac:dyDescent="0.25">
      <c r="B520" t="s">
        <v>1105</v>
      </c>
      <c r="C520" t="s">
        <v>1106</v>
      </c>
    </row>
    <row r="521" spans="2:3" x14ac:dyDescent="0.25">
      <c r="B521" t="s">
        <v>1107</v>
      </c>
      <c r="C521" t="s">
        <v>1108</v>
      </c>
    </row>
    <row r="522" spans="2:3" x14ac:dyDescent="0.25">
      <c r="B522" t="s">
        <v>1109</v>
      </c>
      <c r="C522" t="s">
        <v>1110</v>
      </c>
    </row>
    <row r="523" spans="2:3" x14ac:dyDescent="0.25">
      <c r="B523" t="s">
        <v>1111</v>
      </c>
      <c r="C523" t="s">
        <v>1112</v>
      </c>
    </row>
    <row r="524" spans="2:3" x14ac:dyDescent="0.25">
      <c r="B524" t="s">
        <v>1113</v>
      </c>
      <c r="C524" t="s">
        <v>1114</v>
      </c>
    </row>
    <row r="525" spans="2:3" x14ac:dyDescent="0.25">
      <c r="B525" t="s">
        <v>1115</v>
      </c>
      <c r="C525" t="s">
        <v>1116</v>
      </c>
    </row>
    <row r="526" spans="2:3" x14ac:dyDescent="0.25">
      <c r="B526" t="s">
        <v>1117</v>
      </c>
      <c r="C526" t="s">
        <v>1118</v>
      </c>
    </row>
    <row r="527" spans="2:3" x14ac:dyDescent="0.25">
      <c r="B527" t="s">
        <v>1119</v>
      </c>
      <c r="C527" t="s">
        <v>1120</v>
      </c>
    </row>
    <row r="528" spans="2:3" x14ac:dyDescent="0.25">
      <c r="B528" t="s">
        <v>1121</v>
      </c>
      <c r="C528" t="s">
        <v>1122</v>
      </c>
    </row>
  </sheetData>
  <pageMargins left="0.7" right="0.7" top="0.75" bottom="0.75" header="0.3" footer="0.3"/>
</worksheet>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Total 1er. Sem. 2024</vt:lpstr>
      <vt:lpstr>Estructura Vigente</vt:lpstr>
      <vt:lpstr>Historial de Cambios</vt:lpstr>
      <vt:lpstr>Hoja3</vt:lpstr>
      <vt:lpstr>'Historial de Cambios'!Print_Area</vt:lpstr>
      <vt:lpstr>'Historial de Cambios'!Print_Titles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dc:creator>
  <cp:lastModifiedBy>Franklin Diaz</cp:lastModifiedBy>
  <cp:lastPrinted>2024-08-09T19:38:18Z</cp:lastPrinted>
  <dcterms:created xsi:type="dcterms:W3CDTF">2019-02-14T20:11:18Z</dcterms:created>
  <dcterms:modified xsi:type="dcterms:W3CDTF">2024-08-22T17:35:59Z</dcterms:modified>
</cp:coreProperties>
</file>