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D0F54A80-4A2F-4720-ADD8-1D1FA23B0D7E}" xr6:coauthVersionLast="47" xr6:coauthVersionMax="47" xr10:uidLastSave="{00000000-0000-0000-0000-000000000000}"/>
  <bookViews>
    <workbookView xWindow="-120" yWindow="-120" windowWidth="29040" windowHeight="15720" xr2:uid="{00000000-000D-0000-FFFF-FFFF00000000}"/>
  </bookViews>
  <sheets>
    <sheet name="Prog 12 Prod 6324" sheetId="18" r:id="rId1"/>
    <sheet name="1er. Trim. 2025" sheetId="25" r:id="rId2"/>
    <sheet name="Estructura Vigente" sheetId="11" state="hidden" r:id="rId3"/>
    <sheet name="Historial de Cambios" sheetId="10" state="hidden" r:id="rId4"/>
    <sheet name="Hoja3" sheetId="15" state="hidden" r:id="rId5"/>
  </sheets>
  <externalReferences>
    <externalReference r:id="rId6"/>
  </externalReferences>
  <definedNames>
    <definedName name="_xlnm.Print_Area" localSheetId="3">'Historial de Cambios'!$A$1:$F$47</definedName>
    <definedName name="_xlnm.Print_Area" localSheetId="0">'Prog 12 Prod 6324'!$A$1:$R$16</definedName>
    <definedName name="_xlnm.Print_Titles" localSheetId="3">'Historial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5" l="1"/>
  <c r="I28" i="25"/>
  <c r="I24" i="25" l="1"/>
  <c r="C15" i="25" l="1"/>
  <c r="C14"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<sst xmlns="http://schemas.openxmlformats.org/spreadsheetml/2006/main" count="1217" uniqueCount="1198">
  <si>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</si>
  <si>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</si>
  <si>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</si>
  <si>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</si>
  <si>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</si>
  <si>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</si>
  <si>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</si>
  <si>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</si>
  <si>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</si>
  <si>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</si>
  <si>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</si>
  <si>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</si>
  <si>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</si>
  <si>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</si>
  <si>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</si>
  <si>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</si>
  <si>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</si>
  <si>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</si>
  <si>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</si>
  <si>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</si>
  <si>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</si>
  <si>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</si>
  <si>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</si>
  <si>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</si>
  <si>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</si>
  <si>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</si>
  <si>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</si>
  <si>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</si>
  <si>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</si>
  <si>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</si>
  <si>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</si>
  <si>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</si>
  <si>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</si>
  <si>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</si>
  <si>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</si>
  <si>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</si>
  <si>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</si>
  <si>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</si>
  <si>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</si>
  <si>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</si>
  <si>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</si>
  <si>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</si>
  <si>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</si>
  <si>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</si>
  <si>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</si>
  <si>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</si>
  <si>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</si>
  <si>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</si>
  <si>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</si>
  <si>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</si>
  <si>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</si>
  <si>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</si>
  <si>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</si>
  <si>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</si>
  <si>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</si>
  <si>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</si>
  <si>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</si>
  <si>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</si>
  <si>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</si>
  <si>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</si>
  <si>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</si>
  <si>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</si>
  <si>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</si>
  <si>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</si>
  <si>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</si>
  <si>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</si>
  <si>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</si>
  <si>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</si>
  <si>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</si>
  <si>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</si>
  <si>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</si>
  <si>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</si>
  <si>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</si>
  <si>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</si>
  <si>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</si>
  <si>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</si>
  <si>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</si>
  <si>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</si>
  <si>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</si>
  <si>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</si>
  <si>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</si>
  <si>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</si>
  <si>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</si>
  <si>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</si>
  <si>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</si>
  <si>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</si>
  <si>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</si>
  <si>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</si>
  <si>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</si>
  <si>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</si>
  <si>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</si>
  <si>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</si>
  <si>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</si>
  <si>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</si>
  <si>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</si>
  <si>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</si>
  <si>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</si>
  <si>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</si>
  <si>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</si>
  <si>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</si>
  <si>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</si>
  <si>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</si>
  <si>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</si>
  <si>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</si>
  <si>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</si>
  <si>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</si>
  <si>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</si>
  <si>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</si>
  <si>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</si>
  <si>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</si>
  <si>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</si>
  <si>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</si>
  <si>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</si>
  <si>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</si>
  <si>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</si>
  <si>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</si>
  <si>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</si>
  <si>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</si>
  <si>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</si>
  <si>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</si>
  <si>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</si>
  <si>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</si>
  <si>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</si>
  <si>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</si>
  <si>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</si>
  <si>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</si>
  <si>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</si>
  <si>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</si>
  <si>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</si>
  <si>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</si>
  <si>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</si>
  <si>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</si>
  <si>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</si>
  <si>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</si>
  <si>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</si>
  <si>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</si>
  <si>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</si>
  <si>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</si>
  <si>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</si>
  <si>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</si>
  <si>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</si>
  <si>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</si>
  <si>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</si>
  <si>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</si>
  <si>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</si>
  <si>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</si>
  <si>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</si>
  <si>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</si>
  <si>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</si>
  <si>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</si>
  <si>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</si>
  <si>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</si>
  <si>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</si>
  <si>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</si>
  <si>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</si>
  <si>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</si>
  <si>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</si>
  <si>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</si>
  <si>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</si>
  <si>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</si>
  <si>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</si>
  <si>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</si>
  <si>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</si>
  <si>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</si>
  <si>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</si>
  <si>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</si>
  <si>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</si>
  <si>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</si>
  <si>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</si>
  <si>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</si>
  <si>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</si>
  <si>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</si>
  <si>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</si>
  <si>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</si>
  <si>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</si>
  <si>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</si>
  <si>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</si>
  <si>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</si>
  <si>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</si>
  <si>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</si>
  <si>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</si>
  <si>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</si>
  <si>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</si>
  <si>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</si>
  <si>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</si>
  <si>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</si>
  <si>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</si>
  <si>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</si>
  <si>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</si>
  <si>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</si>
  <si>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</si>
  <si>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</si>
  <si>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</si>
  <si>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</si>
  <si>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</si>
  <si>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</si>
  <si>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</si>
  <si>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</si>
  <si>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</si>
  <si>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</si>
  <si>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</si>
  <si>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</si>
  <si>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</si>
  <si>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</si>
  <si>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</si>
  <si>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</si>
  <si>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</si>
  <si>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</si>
  <si>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</si>
  <si>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</si>
  <si>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</si>
  <si>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</si>
  <si>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</si>
  <si>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</si>
  <si>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</si>
  <si>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</si>
  <si>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</si>
  <si>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</si>
  <si>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</si>
  <si>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</si>
  <si>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</si>
  <si>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</si>
  <si>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</si>
  <si>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</si>
  <si>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</si>
  <si>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</si>
  <si>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</si>
  <si>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</si>
  <si>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</si>
  <si>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</si>
  <si>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</si>
  <si>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</si>
  <si>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</si>
  <si>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</si>
  <si>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</si>
  <si>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</si>
  <si>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</si>
  <si>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</si>
  <si>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</si>
  <si>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</si>
  <si>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</si>
  <si>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</si>
  <si>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</si>
  <si>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</si>
  <si>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</si>
  <si>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</si>
  <si>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</si>
  <si>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</si>
  <si>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</si>
  <si>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</si>
  <si>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</si>
  <si>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</si>
  <si>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</si>
  <si>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</si>
  <si>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</si>
  <si>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</si>
  <si>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</si>
  <si>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</si>
  <si>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</si>
  <si>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</si>
  <si>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</si>
  <si>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</si>
  <si>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</si>
  <si>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</si>
  <si>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</si>
  <si>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</si>
  <si>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</si>
  <si>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</si>
  <si>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</si>
  <si>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</si>
  <si>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</si>
  <si>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</si>
  <si>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</si>
  <si>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</si>
  <si>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</si>
  <si>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</si>
  <si>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</si>
  <si>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</si>
  <si>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</si>
  <si>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</si>
  <si>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</si>
  <si>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</si>
  <si>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</si>
  <si>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</si>
  <si>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</si>
  <si>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</si>
  <si>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</si>
  <si>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</si>
  <si>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</si>
  <si>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</si>
  <si>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</si>
  <si>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</si>
  <si>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</si>
  <si>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</si>
  <si>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</si>
  <si>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</si>
  <si>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</si>
  <si>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</si>
  <si>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</si>
  <si>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</si>
  <si>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</si>
  <si>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</si>
  <si>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</si>
  <si>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</si>
  <si>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</si>
  <si>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</si>
  <si>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</si>
  <si>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</si>
  <si>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</si>
  <si>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</si>
  <si>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</si>
  <si>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</si>
  <si>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</si>
  <si>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</si>
  <si>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</si>
  <si>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</si>
  <si>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</si>
  <si>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</si>
  <si>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</si>
  <si>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</si>
  <si>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</si>
  <si>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</si>
  <si>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</si>
  <si>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</si>
  <si>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</si>
  <si>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</si>
  <si>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</si>
  <si>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</si>
  <si>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</si>
  <si>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</si>
  <si>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</si>
  <si>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</si>
  <si>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</si>
  <si>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</si>
  <si>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</si>
  <si>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</si>
  <si>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</si>
  <si>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</si>
  <si>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</si>
  <si>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</si>
  <si>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</si>
  <si>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</si>
  <si>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</si>
  <si>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</si>
  <si>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</si>
  <si>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</si>
  <si>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</si>
  <si>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</si>
  <si>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</si>
  <si>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</si>
  <si>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</si>
  <si>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</si>
  <si>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</si>
  <si>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</si>
  <si>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</si>
  <si>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</si>
  <si>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</si>
  <si>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</si>
  <si>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</si>
  <si>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</si>
  <si>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</si>
  <si>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</si>
  <si>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</si>
  <si>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</si>
  <si>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</si>
  <si>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</si>
  <si>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</si>
  <si>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</si>
  <si>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</si>
  <si>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</si>
  <si>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</si>
  <si>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</si>
  <si>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</si>
  <si>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</si>
  <si>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</si>
  <si>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</si>
  <si>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</si>
  <si>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</si>
  <si>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</si>
  <si>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</si>
  <si>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</si>
  <si>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</si>
  <si>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</si>
  <si>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</si>
  <si>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</si>
  <si>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</si>
  <si>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</si>
  <si>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</si>
  <si>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</si>
  <si>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</si>
  <si>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</si>
  <si>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</si>
  <si>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</si>
  <si>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</si>
  <si>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</si>
  <si>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</si>
  <si>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</si>
  <si>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</si>
  <si>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</si>
  <si>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</si>
  <si>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</si>
  <si>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</si>
  <si>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</si>
  <si>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</si>
  <si>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</si>
  <si>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</si>
  <si>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</si>
  <si>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</si>
  <si>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</si>
  <si>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</si>
  <si>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</si>
  <si>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</si>
  <si>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</si>
  <si>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</si>
  <si>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</si>
  <si>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</si>
  <si>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</si>
  <si>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</si>
  <si>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</si>
  <si>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</si>
  <si>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</si>
  <si>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</si>
  <si>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</si>
  <si>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</si>
  <si>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</si>
  <si>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</si>
  <si>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</si>
  <si>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</si>
  <si>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</si>
  <si>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</si>
  <si>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</si>
  <si>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</si>
  <si>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</si>
  <si>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</si>
  <si>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</si>
  <si>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</si>
  <si>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</si>
  <si>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</si>
  <si>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</si>
  <si>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</si>
  <si>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</si>
  <si>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</si>
  <si>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</si>
  <si>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</si>
  <si>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</si>
  <si>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</si>
  <si>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</si>
  <si>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</si>
  <si>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</si>
  <si>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</si>
  <si>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</si>
  <si>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</si>
  <si>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</si>
  <si>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</si>
  <si>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</si>
  <si>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</si>
  <si>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</si>
  <si>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</si>
  <si>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</si>
  <si>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</si>
  <si>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</si>
  <si>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</si>
  <si>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</si>
  <si>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</si>
  <si>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</si>
  <si>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</si>
  <si>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</si>
  <si>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</si>
  <si>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</si>
  <si>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</si>
  <si>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</si>
  <si>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</si>
  <si>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</si>
  <si>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</si>
  <si>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</si>
  <si>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</si>
  <si>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</si>
  <si>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</si>
  <si>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</si>
  <si>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</si>
  <si>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</si>
  <si>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</si>
  <si>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</si>
  <si>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</si>
  <si>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</si>
  <si>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</si>
  <si>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</si>
  <si>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</si>
  <si>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</si>
  <si>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</si>
  <si>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</si>
  <si>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</si>
  <si>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</si>
  <si>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</si>
  <si>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</si>
  <si>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</si>
  <si>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</si>
  <si>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</si>
  <si>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</si>
  <si>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</si>
  <si>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</si>
  <si>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</si>
  <si>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</si>
  <si>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</si>
  <si>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</si>
  <si>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</si>
  <si>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</si>
  <si>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</si>
  <si>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</si>
  <si>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</si>
  <si>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</si>
  <si>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</si>
  <si>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</si>
  <si>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</si>
  <si>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</si>
  <si>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</si>
  <si>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</si>
  <si>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</si>
  <si>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</si>
  <si>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</si>
  <si>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</si>
  <si>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</si>
  <si>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</si>
  <si>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</si>
  <si>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</si>
  <si>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</si>
  <si>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</si>
  <si>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</si>
  <si>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</si>
  <si>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</si>
  <si>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</si>
  <si>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</si>
  <si>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</si>
  <si>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</si>
  <si>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</si>
  <si>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</si>
  <si>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</si>
  <si>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</si>
  <si>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</si>
  <si>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</si>
  <si>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</si>
  <si>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</si>
  <si>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</si>
  <si>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</si>
  <si>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</si>
  <si>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</si>
  <si>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</si>
  <si>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</si>
  <si>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</si>
  <si>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</si>
  <si>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</si>
  <si>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</si>
  <si>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</si>
  <si>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</si>
  <si>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</si>
  <si>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</si>
  <si>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</si>
  <si>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</si>
  <si>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</si>
  <si>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</si>
  <si>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</si>
  <si>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</si>
  <si>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</si>
  <si>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</si>
  <si>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</si>
  <si>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</si>
  <si>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</si>
  <si>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</si>
  <si>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</si>
  <si>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</si>
  <si>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</si>
  <si>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</si>
  <si>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</si>
  <si>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</si>
  <si>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</si>
  <si>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</si>
  <si>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</si>
  <si>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</si>
  <si>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</si>
  <si>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</si>
  <si>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</si>
  <si>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</si>
  <si>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</si>
  <si>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</si>
  <si>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</si>
  <si>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</si>
  <si>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</si>
  <si>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</si>
  <si>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</si>
  <si>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</si>
  <si>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</si>
  <si>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</si>
  <si>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</si>
  <si>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</si>
  <si>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</si>
  <si>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</si>
  <si>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</si>
  <si>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</si>
  <si>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</si>
  <si>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</si>
  <si>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</si>
  <si>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</si>
  <si>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</si>
  <si>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</si>
  <si>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</si>
  <si>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</si>
  <si>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</si>
  <si>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</si>
  <si>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</si>
  <si>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</si>
  <si>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</si>
  <si>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</si>
  <si>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</si>
  <si>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</si>
  <si>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</si>
  <si>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</si>
  <si>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</si>
  <si>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</si>
  <si>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</si>
  <si>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</si>
  <si>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</si>
  <si>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</si>
  <si>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</si>
  <si>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</si>
  <si>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</si>
  <si>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</si>
  <si>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</si>
  <si>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</si>
  <si>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</si>
  <si>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</si>
  <si>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</si>
  <si>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</si>
  <si>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</si>
  <si>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</si>
  <si>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</si>
  <si>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</si>
  <si>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</si>
  <si>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</si>
  <si>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</si>
  <si>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</si>
  <si>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</si>
  <si>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</si>
  <si>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</si>
  <si>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</si>
  <si>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</si>
  <si>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</si>
  <si>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</si>
  <si>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</si>
  <si>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</si>
  <si>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</si>
  <si>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</si>
  <si>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</si>
  <si>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</si>
  <si>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</si>
  <si>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</si>
  <si>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</si>
  <si>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</si>
  <si>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</si>
  <si>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</si>
  <si>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</si>
  <si>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</si>
  <si>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</si>
  <si>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</si>
  <si>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</si>
  <si>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</si>
  <si>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</si>
  <si>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</si>
  <si>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</si>
  <si>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</si>
  <si>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</si>
  <si>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</si>
  <si>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</si>
  <si>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</si>
  <si>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</si>
  <si>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</si>
  <si>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</si>
  <si>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</si>
  <si>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</si>
  <si>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</si>
  <si>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</si>
  <si>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</si>
  <si>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</si>
  <si>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</si>
  <si>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</si>
  <si>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</si>
  <si>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</si>
  <si>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</si>
  <si>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</si>
  <si>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</si>
  <si>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</si>
  <si>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</si>
  <si>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</si>
  <si>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</si>
  <si>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</si>
  <si>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</si>
  <si>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</si>
  <si>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</si>
  <si>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</si>
  <si>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</si>
  <si>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</si>
  <si>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</si>
  <si>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</si>
  <si>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</si>
  <si>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</si>
  <si>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</si>
  <si>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</si>
  <si>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</si>
  <si>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</si>
  <si>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</si>
  <si>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</si>
  <si>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</si>
  <si>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</si>
  <si>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</si>
  <si>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</si>
  <si>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</si>
  <si>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</si>
  <si>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</si>
  <si>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</si>
  <si>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</si>
  <si>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</si>
  <si>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</si>
  <si>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</si>
  <si>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</si>
  <si>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</si>
  <si>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</si>
  <si>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</si>
  <si>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</si>
  <si>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</si>
  <si>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</si>
  <si>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</si>
  <si>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</si>
  <si>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</si>
  <si>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</si>
  <si>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</si>
  <si>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</si>
  <si>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</si>
  <si>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</si>
  <si>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</si>
  <si>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</si>
  <si>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</si>
  <si>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</si>
  <si>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</si>
  <si>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</si>
  <si>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</si>
  <si>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</si>
  <si>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</si>
  <si>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</si>
  <si>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</si>
  <si>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</si>
  <si>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</si>
  <si>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</si>
  <si>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</si>
  <si>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</si>
  <si>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</si>
  <si>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</si>
  <si>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</si>
  <si>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</si>
  <si>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</si>
  <si>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</si>
  <si>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</si>
  <si>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</si>
  <si>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</si>
  <si>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</si>
  <si>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</si>
  <si>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</si>
  <si>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</si>
  <si>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</si>
  <si>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</si>
  <si>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</si>
  <si>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</si>
  <si>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</si>
  <si>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</si>
  <si>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</si>
  <si>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</si>
  <si>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</si>
  <si>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</si>
  <si>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</si>
  <si>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</si>
  <si>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</si>
  <si>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</si>
  <si>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</si>
  <si>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</si>
  <si>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</si>
  <si>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</si>
  <si>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</si>
  <si>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</si>
  <si>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</si>
  <si>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</si>
  <si>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</si>
  <si>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</si>
  <si>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</si>
  <si>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</si>
  <si>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</si>
  <si>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</si>
  <si>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</si>
  <si>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</si>
  <si>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</si>
  <si>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</si>
  <si>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</si>
  <si>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</si>
  <si>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</si>
  <si>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</si>
  <si>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</si>
  <si>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</si>
  <si>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</si>
  <si>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</si>
  <si>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</si>
  <si>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</si>
  <si>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</si>
  <si>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</si>
  <si>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</si>
  <si>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</si>
  <si>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</si>
  <si>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</si>
  <si>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</si>
  <si>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</si>
  <si>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</si>
  <si>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</si>
  <si>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</si>
  <si>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</si>
  <si>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</si>
  <si>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</si>
  <si>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</si>
  <si>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</si>
  <si>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</si>
  <si>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</si>
  <si>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</si>
  <si>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</si>
  <si>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</si>
  <si>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</si>
  <si>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</si>
  <si>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</si>
  <si>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</si>
  <si>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</si>
  <si>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</si>
  <si>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</si>
  <si>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</si>
  <si>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</si>
  <si>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</si>
  <si>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</si>
  <si>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</si>
  <si>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</si>
  <si>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</si>
  <si>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</si>
  <si>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</si>
  <si>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</si>
  <si>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</si>
  <si>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</si>
  <si>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</si>
  <si>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</si>
  <si>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</si>
  <si>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</si>
  <si>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</si>
  <si>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</si>
  <si>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</si>
  <si>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</si>
  <si>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</si>
  <si>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</si>
  <si>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</si>
  <si>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</si>
  <si>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</si>
  <si>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</si>
  <si>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</si>
  <si>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</si>
  <si>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</si>
  <si>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</si>
  <si>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</si>
  <si>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</si>
  <si>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</si>
  <si>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</si>
  <si>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</si>
  <si>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</si>
  <si>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</si>
  <si>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</si>
  <si>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</si>
  <si>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</si>
  <si>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</si>
  <si>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</si>
  <si>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</si>
  <si>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</si>
  <si>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</si>
  <si>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</si>
  <si>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</si>
  <si>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</si>
  <si>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</si>
  <si>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</si>
  <si>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</si>
  <si>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</si>
  <si>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</si>
  <si>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</si>
  <si>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</si>
  <si>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</si>
  <si>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</si>
  <si>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</si>
  <si>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</si>
  <si>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</si>
  <si>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</si>
  <si>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</si>
  <si>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</si>
  <si>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</si>
  <si>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</si>
  <si>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</si>
  <si>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</si>
  <si>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</si>
  <si>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</si>
  <si>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</si>
  <si>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</si>
  <si>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</si>
  <si>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</si>
  <si>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</si>
  <si>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</si>
  <si>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</si>
  <si>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</si>
  <si>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</si>
  <si>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</si>
  <si>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</si>
  <si>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</si>
  <si>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</si>
  <si>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</si>
  <si>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</si>
  <si>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</si>
  <si>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</si>
  <si>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</si>
  <si>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</si>
  <si>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</si>
  <si>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</si>
  <si>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</si>
  <si>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</si>
  <si>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</si>
  <si>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</si>
  <si>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</si>
  <si>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</si>
  <si>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</si>
  <si>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</si>
  <si>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</si>
  <si>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</si>
  <si>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</si>
  <si>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</si>
  <si>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</si>
  <si>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</si>
  <si>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</si>
  <si>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</si>
  <si>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</si>
  <si>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</si>
  <si>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</si>
  <si>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</si>
  <si>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</si>
  <si>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</si>
  <si>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</si>
  <si>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</si>
  <si>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</si>
  <si>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</si>
  <si>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</si>
  <si>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</si>
  <si>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</si>
  <si>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</si>
  <si>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</si>
  <si>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</si>
  <si>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</si>
  <si>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</si>
  <si>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</si>
  <si>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</si>
  <si>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</si>
  <si>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</si>
  <si>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</si>
  <si>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</si>
  <si>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</si>
  <si>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</si>
  <si>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</si>
  <si>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</si>
  <si>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</si>
  <si>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</si>
  <si>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</si>
  <si>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</si>
  <si>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</si>
  <si>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</si>
  <si>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</si>
  <si>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</si>
  <si>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</si>
  <si>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</si>
  <si>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</si>
  <si>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</si>
  <si>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</si>
  <si>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</si>
  <si>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</si>
  <si>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</si>
  <si>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</si>
  <si>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</si>
  <si>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</si>
  <si>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</si>
  <si>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</si>
  <si>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</si>
  <si>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</si>
  <si>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</si>
  <si>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</si>
  <si>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</si>
  <si>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</si>
  <si>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</si>
  <si>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</si>
  <si>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</si>
  <si>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</si>
  <si>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</si>
  <si>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</si>
  <si>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</si>
  <si>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</si>
  <si>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</si>
  <si>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</si>
  <si>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</si>
  <si>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</si>
  <si>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</si>
  <si>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</si>
  <si>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</si>
  <si>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</si>
  <si>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</si>
  <si>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</si>
  <si>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</si>
  <si>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</si>
  <si>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</si>
  <si>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</si>
  <si>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</si>
  <si>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</si>
  <si>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</si>
  <si>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</si>
  <si>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</si>
  <si>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</si>
  <si>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</si>
  <si>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</si>
  <si>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</si>
  <si>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</si>
  <si>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</si>
  <si>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</si>
  <si>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</si>
  <si>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</si>
  <si>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</si>
  <si>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</si>
  <si>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</si>
  <si>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</si>
  <si>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</si>
  <si>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</si>
  <si>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</si>
  <si>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</si>
  <si>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</si>
  <si>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</si>
  <si>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</si>
  <si>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</si>
  <si>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</si>
  <si>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</si>
  <si>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</si>
  <si>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</si>
  <si>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</si>
  <si>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</si>
  <si>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</si>
  <si>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</si>
  <si>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</si>
  <si>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</si>
  <si>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</si>
  <si>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</si>
  <si>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</si>
  <si>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</si>
  <si>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</si>
  <si>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</si>
  <si>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</si>
  <si>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</si>
  <si>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</si>
  <si>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</si>
  <si>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</si>
  <si>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</si>
  <si>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</si>
  <si>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</si>
  <si>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</si>
  <si>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</si>
  <si>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</si>
  <si>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</si>
  <si>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</si>
  <si>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</si>
  <si>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</si>
  <si>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</si>
  <si>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</si>
  <si>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</si>
  <si>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</si>
  <si>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</si>
  <si>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</si>
  <si>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</si>
  <si>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</si>
  <si>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</si>
  <si>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</si>
  <si>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</si>
  <si>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</si>
  <si>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</si>
  <si>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</si>
  <si>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</si>
  <si>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</si>
  <si>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</si>
  <si>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</si>
  <si>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</si>
  <si>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</si>
  <si>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</si>
  <si>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</si>
  <si>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</si>
  <si>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</si>
  <si>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</si>
  <si>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</si>
  <si>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</si>
  <si>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</si>
  <si>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</si>
  <si>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</si>
  <si>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</si>
  <si>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</si>
  <si>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</si>
  <si>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</si>
  <si>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</si>
  <si>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</si>
  <si>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</si>
  <si>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</si>
  <si>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</si>
  <si>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</si>
  <si>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</si>
  <si>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</si>
  <si>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</si>
  <si>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</si>
  <si>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</si>
  <si>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</si>
  <si>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</si>
  <si>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</si>
  <si>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</si>
  <si>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</si>
  <si>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</si>
  <si>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II - Registro de Programa</t>
  </si>
  <si>
    <t>Código Programa</t>
  </si>
  <si>
    <t>Nombre Programa</t>
  </si>
  <si>
    <t>Resultado al que contribuye el programa:</t>
  </si>
  <si>
    <t>¿En qué consiste el programa?</t>
  </si>
  <si>
    <t>¿Quiénes son los beneficiarios del programa?</t>
  </si>
  <si>
    <t>Ciudadanía en general.</t>
  </si>
  <si>
    <t>Economía Sostenible, Integradora y Competitiva.</t>
  </si>
  <si>
    <t>Mantenimiento, Seguridad y Asistencia Vial</t>
  </si>
  <si>
    <t>Consiste en proporcionar asistencia a los usuarios en caso de diferentes eventos, tales como: accidentes, averías mecánicas, falta de combustible, problemas con los neumáticos y otros imprevistos. Para lograrlo, contamos con un sistema de patrullaje que vigila y protege a los usuarios en los principales corredores viales, tanto en áreas urbanas como rurales, con el objetivo principal de aumentar la seguridad en la red vial de la población dominicana.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</si>
  <si>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</si>
  <si>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</si>
  <si>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</si>
  <si>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</si>
  <si>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</si>
  <si>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</si>
  <si>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</si>
  <si>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</si>
  <si>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</si>
  <si>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</si>
  <si>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</si>
  <si>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</si>
  <si>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</si>
  <si>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</si>
  <si>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</si>
  <si>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</si>
  <si>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</si>
  <si>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</si>
  <si>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</si>
  <si>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</si>
  <si>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</si>
  <si>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</si>
  <si>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</si>
  <si>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</si>
  <si>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</si>
  <si>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</si>
  <si>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</si>
  <si>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</si>
  <si>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</si>
  <si>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</si>
  <si>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</si>
  <si>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</si>
  <si>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</si>
  <si>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</si>
  <si>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</si>
  <si>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</si>
  <si>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</si>
  <si>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</si>
  <si>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</si>
  <si>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</si>
  <si>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</si>
  <si>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</si>
  <si>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</si>
  <si>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</si>
  <si>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</si>
  <si>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</si>
  <si>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</si>
  <si>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</si>
  <si>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</si>
  <si>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</si>
  <si>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Número de Asistencia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</si>
  <si>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</si>
  <si>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Continuar la ejecución del Programa de Asistencia Vial mediante la cobertura de los corredores urbanos e interurbanos en un 100% para el año 2025; representando
un cumplimiento de 56,723 asistencias brindadas en el 1er. trimestre del año 2025.</t>
  </si>
  <si>
    <t xml:space="preserve">Durante el trimestre enero-marzo del 2025, el MOPC ha proporcionado 56,723 asistencias viales, ofrecidas a usuarios de los principales corredores viales urbanos e interurbanos a nivel nacional. </t>
  </si>
  <si>
    <t>Programación Trimestral</t>
  </si>
  <si>
    <t>Ejecución Trimestral</t>
  </si>
  <si>
    <t>El producto #6354 del Programa 12, registra un total de 56,723 asistencias viales a los usuarios durante el primer trimestre del año 2025.</t>
  </si>
  <si>
    <r>
      <rPr>
        <b/>
        <i/>
        <sz val="11"/>
        <color theme="1"/>
        <rFont val="Calibri"/>
        <family val="2"/>
        <scheme val="minor"/>
      </rPr>
      <t>Desviaciones en las metas físicas: e</t>
    </r>
    <r>
      <rPr>
        <i/>
        <sz val="11"/>
        <color theme="1"/>
        <rFont val="Calibri"/>
        <family val="2"/>
        <scheme val="minor"/>
      </rPr>
      <t xml:space="preserve">l producto #6354, registró durante el 1er. trimestre del año 2025, una disminución de un 22.9 % de la cantidad de asistencias efectuadas con respecto a lo programado, lo que se refleja en una demanda menor de los servicios proporcionados en los principales corredores viales con asistencia vial en el país.  </t>
    </r>
    <r>
      <rPr>
        <b/>
        <i/>
        <sz val="11"/>
        <color theme="1"/>
        <rFont val="Calibri"/>
        <family val="2"/>
        <scheme val="minor"/>
      </rPr>
      <t xml:space="preserve">Desviaciones en las metas financieras: </t>
    </r>
    <r>
      <rPr>
        <sz val="11"/>
        <color theme="1"/>
        <rFont val="Calibri"/>
        <family val="2"/>
        <scheme val="minor"/>
      </rPr>
      <t>disminución</t>
    </r>
    <r>
      <rPr>
        <b/>
        <i/>
        <sz val="11"/>
        <color theme="1"/>
        <rFont val="Calibri"/>
        <family val="2"/>
        <scheme val="minor"/>
      </rPr>
      <t xml:space="preserve"> </t>
    </r>
    <r>
      <rPr>
        <sz val="11"/>
        <color theme="1"/>
        <rFont val="Calibri"/>
        <family val="2"/>
        <scheme val="minor"/>
      </rPr>
      <t>en</t>
    </r>
    <r>
      <rPr>
        <b/>
        <i/>
        <sz val="11"/>
        <color theme="1"/>
        <rFont val="Calibri"/>
        <family val="2"/>
        <scheme val="minor"/>
      </rPr>
      <t xml:space="preserve"> </t>
    </r>
    <r>
      <rPr>
        <i/>
        <sz val="11"/>
        <color theme="1"/>
        <rFont val="Calibri"/>
        <family val="2"/>
        <scheme val="minor"/>
      </rPr>
      <t>un 5.88% de la ejecución presupuestaria en el primer trimestre del año 2025,  con respecto a lo programado en el producto #6354, causado por la optimización de la flotilla vehicular al servicio del Programa de Protección y Asistencia Vial para el fortalecimeinto de la COMIPOL, para ofrecer las asistencias a los ciudadanos.</t>
    </r>
  </si>
  <si>
    <t>Las mejoras identificadas para el producto consisten en la ampliación de la cobertura de corredores viales urbanos e interurbanos  integrados al Programa de Asistencia y Seguridad Vial para ofrecer las asistencias demandadas y reducir el tiempo de respuesta a los usuarios que las requieren.</t>
  </si>
  <si>
    <t>Informe de Evaluación Trimestral de las Metas Físicas-Financieras</t>
  </si>
  <si>
    <t>Lineamientos para la Ejecución Presupuestaria 2025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</si>
</sst>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dd/mm/yyyy;@"/>
    <numFmt numFmtId="166" formatCode="[$-10409]#,##0;\-#,##0"/>
    <numFmt numFmtId="167" formatCode="[$-10409]#,##0.00;\-#,##0.00"/>
    <numFmt numFmtId="168" formatCode="[$-10409]0.00%"/>
  </numFmts>
  <fonts count="28"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66"/>
      <name val="Calibri"/>
      <family val="2"/>
      <scheme val="minor"/>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b/>
      <i/>
      <sz val="11"/>
      <color theme="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49">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20">
    <xf numFmtId="0" fontId="0" fillId="0" borderId="0" xfId="0"/>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1" fillId="0" borderId="27" xfId="0" applyFont="1" applyBorder="1" applyAlignment="1">
      <alignment horizontal="center" vertical="center"/>
    </xf>
    <xf numFmtId="49" fontId="11" fillId="0" borderId="28" xfId="0" applyNumberFormat="1" applyFont="1" applyBorder="1" applyAlignment="1">
      <alignment horizontal="center" vertical="center"/>
    </xf>
    <xf numFmtId="0" fontId="11" fillId="0" borderId="28" xfId="0" applyFont="1" applyBorder="1" applyAlignment="1">
      <alignment horizontal="center" vertical="center"/>
    </xf>
    <xf numFmtId="0" fontId="12" fillId="0" borderId="28" xfId="0" applyFont="1" applyBorder="1" applyAlignment="1">
      <alignment horizontal="center" vertical="center"/>
    </xf>
    <xf numFmtId="0" fontId="13" fillId="0" borderId="28" xfId="0" applyFont="1" applyBorder="1" applyAlignment="1">
      <alignment horizontal="center" vertical="center" wrapText="1"/>
    </xf>
    <xf numFmtId="0" fontId="12" fillId="0" borderId="28"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0" fillId="6" borderId="0" xfId="0" applyFill="1"/>
    <xf numFmtId="0" fontId="8" fillId="6" borderId="17" xfId="0" applyFont="1" applyFill="1" applyBorder="1"/>
    <xf numFmtId="0" fontId="8" fillId="6" borderId="0" xfId="0" applyFont="1" applyFill="1"/>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16" fillId="0" borderId="6" xfId="0" applyFont="1" applyBorder="1" applyAlignment="1">
      <alignment vertical="center"/>
    </xf>
    <xf numFmtId="0" fontId="7" fillId="5" borderId="13"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13" xfId="0" applyFont="1" applyFill="1" applyBorder="1" applyAlignment="1" applyProtection="1">
      <alignment horizontal="center" vertical="center" wrapText="1"/>
      <protection locked="0"/>
    </xf>
    <xf numFmtId="0" fontId="16" fillId="0" borderId="6" xfId="0" applyFont="1" applyBorder="1" applyAlignment="1">
      <alignment vertical="center" wrapText="1"/>
    </xf>
    <xf numFmtId="0" fontId="22" fillId="8" borderId="39" xfId="0" applyFont="1" applyFill="1" applyBorder="1" applyAlignment="1">
      <alignment horizontal="center" vertical="center" wrapText="1" readingOrder="1"/>
    </xf>
    <xf numFmtId="0" fontId="16" fillId="0" borderId="6" xfId="0" applyFont="1" applyBorder="1" applyAlignment="1" applyProtection="1">
      <alignment vertical="center" wrapText="1"/>
      <protection locked="0"/>
    </xf>
    <xf numFmtId="166" fontId="11" fillId="0" borderId="36" xfId="0" applyNumberFormat="1" applyFont="1" applyBorder="1" applyAlignment="1" applyProtection="1">
      <alignment horizontal="center" vertical="center" wrapText="1"/>
      <protection locked="0"/>
    </xf>
    <xf numFmtId="0" fontId="22" fillId="8" borderId="38" xfId="0" applyFont="1" applyFill="1" applyBorder="1" applyAlignment="1">
      <alignment horizontal="center" vertical="center" wrapText="1" readingOrder="1"/>
    </xf>
    <xf numFmtId="0" fontId="22" fillId="8" borderId="40" xfId="0" applyFont="1" applyFill="1" applyBorder="1" applyAlignment="1">
      <alignment horizontal="center" vertical="center" wrapText="1" readingOrder="1"/>
    </xf>
    <xf numFmtId="0" fontId="11" fillId="0" borderId="43"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166" fontId="11" fillId="0" borderId="36" xfId="0" applyNumberFormat="1" applyFont="1" applyBorder="1" applyAlignment="1" applyProtection="1">
      <alignment horizontal="center" vertical="center" wrapText="1" readingOrder="1"/>
      <protection locked="0"/>
    </xf>
    <xf numFmtId="167" fontId="11" fillId="0" borderId="36" xfId="0" applyNumberFormat="1" applyFont="1" applyBorder="1" applyAlignment="1" applyProtection="1">
      <alignment horizontal="center" vertical="center" wrapText="1" readingOrder="1"/>
      <protection locked="0"/>
    </xf>
    <xf numFmtId="10" fontId="11" fillId="7" borderId="36" xfId="2" applyNumberFormat="1" applyFont="1" applyFill="1" applyBorder="1" applyAlignment="1" applyProtection="1">
      <alignment horizontal="center" vertical="center" wrapText="1" readingOrder="1"/>
      <protection locked="0"/>
    </xf>
    <xf numFmtId="168" fontId="11" fillId="7" borderId="44" xfId="0" applyNumberFormat="1" applyFont="1" applyFill="1" applyBorder="1" applyAlignment="1" applyProtection="1">
      <alignment horizontal="center" vertical="center" wrapText="1" readingOrder="1"/>
      <protection locked="0"/>
    </xf>
    <xf numFmtId="0" fontId="1" fillId="6" borderId="46" xfId="0" applyFont="1" applyFill="1" applyBorder="1" applyAlignment="1">
      <alignment vertical="top" wrapText="1"/>
    </xf>
    <xf numFmtId="0" fontId="1" fillId="6" borderId="47" xfId="0" applyFont="1" applyFill="1" applyBorder="1" applyAlignment="1">
      <alignment vertical="top" wrapText="1"/>
    </xf>
    <xf numFmtId="0" fontId="1" fillId="6" borderId="48" xfId="0" applyFont="1" applyFill="1" applyBorder="1" applyAlignment="1">
      <alignment vertical="top" wrapText="1"/>
    </xf>
    <xf numFmtId="0" fontId="8" fillId="6" borderId="16" xfId="0" applyFont="1" applyFill="1" applyBorder="1"/>
    <xf numFmtId="0" fontId="0" fillId="6" borderId="17" xfId="0" applyFill="1" applyBorder="1"/>
    <xf numFmtId="0" fontId="0" fillId="6" borderId="16" xfId="0" applyFill="1" applyBorder="1"/>
    <xf numFmtId="0" fontId="5" fillId="3" borderId="17" xfId="0" applyFont="1" applyFill="1" applyBorder="1" applyAlignment="1">
      <alignment horizontal="left" vertical="center" wrapText="1"/>
    </xf>
    <xf numFmtId="0" fontId="5" fillId="3" borderId="0" xfId="0" applyFont="1" applyFill="1" applyAlignment="1">
      <alignment horizontal="left" vertical="center"/>
    </xf>
    <xf numFmtId="0" fontId="5" fillId="3" borderId="16" xfId="0" applyFont="1" applyFill="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wrapText="1"/>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4" fillId="0" borderId="17" xfId="0" applyFont="1" applyBorder="1" applyAlignment="1">
      <alignment horizontal="left" vertical="center" wrapText="1"/>
    </xf>
    <xf numFmtId="0" fontId="14" fillId="0" borderId="0" xfId="0" applyFont="1" applyAlignment="1">
      <alignment horizontal="left" vertical="center" wrapText="1"/>
    </xf>
    <xf numFmtId="0" fontId="14" fillId="0" borderId="16" xfId="0" applyFont="1" applyBorder="1" applyAlignment="1">
      <alignment horizontal="left" vertical="center" wrapText="1"/>
    </xf>
    <xf numFmtId="0" fontId="0" fillId="0" borderId="17" xfId="0" applyBorder="1" applyAlignment="1">
      <alignment horizontal="center"/>
    </xf>
    <xf numFmtId="0" fontId="0" fillId="0" borderId="41" xfId="0" applyBorder="1" applyAlignment="1">
      <alignment horizontal="center"/>
    </xf>
    <xf numFmtId="0" fontId="0" fillId="0" borderId="0" xfId="0" applyAlignment="1">
      <alignment horizontal="center"/>
    </xf>
    <xf numFmtId="0" fontId="0" fillId="0" borderId="42" xfId="0" applyBorder="1" applyAlignment="1">
      <alignment horizont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7" fillId="5" borderId="6" xfId="0" applyFont="1" applyFill="1" applyBorder="1" applyAlignment="1">
      <alignment horizontal="left" vertical="center" wrapText="1"/>
    </xf>
    <xf numFmtId="0" fontId="5" fillId="3" borderId="17" xfId="0" applyFont="1" applyFill="1" applyBorder="1" applyAlignment="1">
      <alignment horizontal="left" vertical="center"/>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6" xfId="0" applyFont="1" applyFill="1" applyBorder="1" applyAlignment="1">
      <alignment horizontal="left" vertical="center"/>
    </xf>
    <xf numFmtId="49" fontId="17" fillId="0" borderId="13" xfId="0" quotePrefix="1" applyNumberFormat="1" applyFont="1" applyBorder="1" applyAlignment="1" applyProtection="1">
      <alignment horizontal="left" vertical="center" wrapText="1"/>
      <protection locked="0"/>
    </xf>
    <xf numFmtId="49" fontId="17" fillId="0" borderId="15" xfId="0" quotePrefix="1" applyNumberFormat="1" applyFont="1" applyBorder="1" applyAlignment="1" applyProtection="1">
      <alignment horizontal="left" vertical="center" wrapText="1"/>
      <protection locked="0"/>
    </xf>
    <xf numFmtId="49" fontId="17" fillId="0" borderId="14" xfId="0" quotePrefix="1" applyNumberFormat="1"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39" fontId="20" fillId="0" borderId="35" xfId="1" applyNumberFormat="1" applyFont="1" applyFill="1" applyBorder="1" applyAlignment="1" applyProtection="1">
      <alignment horizontal="center" vertical="center" wrapText="1" readingOrder="1"/>
      <protection locked="0"/>
    </xf>
    <xf numFmtId="39" fontId="20" fillId="0" borderId="36" xfId="1" applyNumberFormat="1" applyFont="1" applyFill="1" applyBorder="1" applyAlignment="1" applyProtection="1">
      <alignment horizontal="center" vertical="center" wrapText="1" readingOrder="1"/>
      <protection locked="0"/>
    </xf>
    <xf numFmtId="39" fontId="20" fillId="0" borderId="44" xfId="1" applyNumberFormat="1" applyFont="1" applyFill="1" applyBorder="1" applyAlignment="1" applyProtection="1">
      <alignment horizontal="center" vertical="center" wrapText="1" readingOrder="1"/>
      <protection locked="0"/>
    </xf>
    <xf numFmtId="39" fontId="20" fillId="0" borderId="33" xfId="1" applyNumberFormat="1" applyFont="1" applyFill="1" applyBorder="1" applyAlignment="1" applyProtection="1">
      <alignment horizontal="center" vertical="center" wrapText="1" readingOrder="1"/>
      <protection locked="0"/>
    </xf>
    <xf numFmtId="39" fontId="20" fillId="0" borderId="43" xfId="1" applyNumberFormat="1" applyFont="1" applyFill="1" applyBorder="1" applyAlignment="1" applyProtection="1">
      <alignment horizontal="center" vertical="center" wrapText="1" readingOrder="1"/>
      <protection locked="0"/>
    </xf>
    <xf numFmtId="10" fontId="20" fillId="7" borderId="36" xfId="2" applyNumberFormat="1" applyFont="1" applyFill="1" applyBorder="1" applyAlignment="1" applyProtection="1">
      <alignment horizontal="center" vertical="center" wrapText="1" readingOrder="1"/>
    </xf>
    <xf numFmtId="10" fontId="20" fillId="7" borderId="37" xfId="2" applyNumberFormat="1" applyFont="1" applyFill="1" applyBorder="1" applyAlignment="1" applyProtection="1">
      <alignment horizontal="center" vertical="center" wrapText="1" readingOrder="1"/>
    </xf>
    <xf numFmtId="0" fontId="19" fillId="5" borderId="32" xfId="0" applyFont="1" applyFill="1" applyBorder="1" applyAlignment="1">
      <alignment horizontal="center" vertical="center" wrapText="1" readingOrder="1"/>
    </xf>
    <xf numFmtId="0" fontId="19" fillId="5" borderId="43" xfId="0" applyFont="1" applyFill="1" applyBorder="1" applyAlignment="1">
      <alignment horizontal="center" vertical="center" wrapText="1" readingOrder="1"/>
    </xf>
    <xf numFmtId="0" fontId="19" fillId="5" borderId="44" xfId="0" applyFont="1" applyFill="1" applyBorder="1" applyAlignment="1">
      <alignment horizontal="center" vertical="center" wrapText="1" readingOrder="1"/>
    </xf>
    <xf numFmtId="0" fontId="19" fillId="5" borderId="33" xfId="0" applyFont="1" applyFill="1" applyBorder="1" applyAlignment="1">
      <alignment horizontal="center" vertical="center" wrapText="1" readingOrder="1"/>
    </xf>
    <xf numFmtId="0" fontId="19" fillId="5" borderId="34" xfId="0" applyFont="1" applyFill="1" applyBorder="1" applyAlignment="1">
      <alignment horizontal="center" vertical="center" wrapText="1" readingOrder="1"/>
    </xf>
    <xf numFmtId="0" fontId="21" fillId="8" borderId="36" xfId="0" applyFont="1" applyFill="1" applyBorder="1" applyAlignment="1">
      <alignment horizontal="center" vertical="center" wrapText="1" readingOrder="1"/>
    </xf>
    <xf numFmtId="0" fontId="20" fillId="5" borderId="36" xfId="0" applyFont="1" applyFill="1" applyBorder="1" applyAlignment="1">
      <alignment vertical="top" wrapText="1"/>
    </xf>
    <xf numFmtId="0" fontId="20" fillId="5" borderId="37" xfId="0" applyFont="1" applyFill="1" applyBorder="1" applyAlignment="1">
      <alignment vertical="top" wrapText="1"/>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23" fillId="0" borderId="0" xfId="0" applyFont="1" applyAlignment="1">
      <alignment horizontal="left" vertical="center" wrapText="1"/>
    </xf>
    <xf numFmtId="0" fontId="0" fillId="0" borderId="45" xfId="0" applyBorder="1" applyAlignment="1">
      <alignment horizontal="center"/>
    </xf>
    <xf numFmtId="0" fontId="6" fillId="4" borderId="1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6" xfId="0" applyFont="1" applyFill="1" applyBorder="1" applyAlignment="1">
      <alignment horizontal="left"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57151</xdr:rowOff>
    </xdr:from>
    <xdr:ext cx="1228724" cy="741822"/>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2875" y="57151"/>
          <a:ext cx="1228724"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a132" displayName="Tabla132" ref="A27:J28"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+Tabla132[Física 
(E)]/Tabla132[Física
(C)]</calculatedColumnFormula>
    </tableColumn>
    <tableColumn id="8" xr3:uid="{00000000-0010-0000-0000-000008000000}" name="Financiero _x000a_(%) _x000a_H=F/D" dataDxfId="0">
      <calculatedColumnFormula>+Tabla132[Financiera 
 (F)]/Tabla132[Financiera
(D)]</calculatedColumnFormula>
    </tableColumn>
  </tableColumns>
  <tableStyleInfo name="Estilo de tabla 1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zoomScaleNormal="100" zoomScaleSheetLayoutView="100" workbookViewId="0">
      <selection activeCell="D5" sqref="D5:R6"/>
    </sheetView>
  </sheetViews>
  <sheetFormatPr baseColWidth="10" defaultRowHeight="15" x14ac:dyDescent="0.25"/>
  <cols>
    <col min="4" max="4" width="6.28515625" customWidth="1"/>
    <col min="11" max="11" width="8.7109375" customWidth="1"/>
    <col min="18" max="18" width="8.7109375" customWidth="1"/>
  </cols>
  <sheetData>
    <row r="1" spans="1:18" ht="27.75" customHeight="1" x14ac:dyDescent="0.25">
      <c r="A1" s="40" t="s">
        <v>1127</v>
      </c>
      <c r="B1" s="41"/>
      <c r="C1" s="41"/>
      <c r="D1" s="41"/>
      <c r="E1" s="41"/>
      <c r="F1" s="41"/>
      <c r="G1" s="41"/>
      <c r="H1" s="41"/>
      <c r="I1" s="41"/>
      <c r="J1" s="41"/>
      <c r="K1" s="41"/>
      <c r="L1" s="41"/>
      <c r="M1" s="41"/>
      <c r="N1" s="41"/>
      <c r="O1" s="41"/>
      <c r="P1" s="41"/>
      <c r="Q1" s="41"/>
      <c r="R1" s="42"/>
    </row>
    <row r="2" spans="1:18" s="11" customFormat="1" ht="8.25" customHeight="1" x14ac:dyDescent="0.25">
      <c r="A2" s="12"/>
      <c r="B2" s="13"/>
      <c r="C2" s="13"/>
    </row>
    <row r="3" spans="1:18" ht="37.5" customHeight="1" x14ac:dyDescent="0.25">
      <c r="A3" s="48" t="s">
        <v>1128</v>
      </c>
      <c r="B3" s="49"/>
      <c r="C3" s="50"/>
      <c r="D3" s="63">
        <v>12</v>
      </c>
      <c r="E3" s="63"/>
      <c r="F3" s="63"/>
      <c r="G3" s="63"/>
      <c r="H3" s="63"/>
      <c r="I3" s="63"/>
      <c r="J3" s="63"/>
      <c r="K3" s="63"/>
      <c r="L3" s="63"/>
      <c r="M3" s="63"/>
      <c r="N3" s="63"/>
      <c r="O3" s="63"/>
      <c r="P3" s="63"/>
      <c r="Q3" s="63"/>
      <c r="R3" s="64"/>
    </row>
    <row r="4" spans="1:18" s="11" customFormat="1" ht="8.25" customHeight="1" x14ac:dyDescent="0.25">
      <c r="A4" s="12"/>
      <c r="B4" s="13"/>
      <c r="C4" s="37"/>
      <c r="R4" s="39"/>
    </row>
    <row r="5" spans="1:18" x14ac:dyDescent="0.25">
      <c r="A5" s="51" t="s">
        <v>1129</v>
      </c>
      <c r="B5" s="52"/>
      <c r="C5" s="53"/>
      <c r="D5" s="47" t="s">
        <v>1135</v>
      </c>
      <c r="E5" s="43"/>
      <c r="F5" s="43"/>
      <c r="G5" s="43"/>
      <c r="H5" s="43"/>
      <c r="I5" s="43"/>
      <c r="J5" s="43"/>
      <c r="K5" s="43"/>
      <c r="L5" s="43"/>
      <c r="M5" s="43"/>
      <c r="N5" s="43"/>
      <c r="O5" s="43"/>
      <c r="P5" s="43"/>
      <c r="Q5" s="43"/>
      <c r="R5" s="44"/>
    </row>
    <row r="6" spans="1:18" ht="29.45" customHeight="1" x14ac:dyDescent="0.25">
      <c r="A6" s="54"/>
      <c r="B6" s="55"/>
      <c r="C6" s="56"/>
      <c r="D6" s="45"/>
      <c r="E6" s="45"/>
      <c r="F6" s="45"/>
      <c r="G6" s="45"/>
      <c r="H6" s="45"/>
      <c r="I6" s="45"/>
      <c r="J6" s="45"/>
      <c r="K6" s="45"/>
      <c r="L6" s="45"/>
      <c r="M6" s="45"/>
      <c r="N6" s="45"/>
      <c r="O6" s="45"/>
      <c r="P6" s="45"/>
      <c r="Q6" s="45"/>
      <c r="R6" s="46"/>
    </row>
    <row r="7" spans="1:18" s="11" customFormat="1" ht="9.75" customHeight="1" x14ac:dyDescent="0.25">
      <c r="A7" s="38"/>
      <c r="C7" s="39"/>
      <c r="R7" s="39"/>
    </row>
    <row r="8" spans="1:18" ht="18.75" customHeight="1" x14ac:dyDescent="0.25">
      <c r="A8" s="57" t="s">
        <v>1131</v>
      </c>
      <c r="B8" s="58"/>
      <c r="C8" s="59"/>
      <c r="D8" s="65" t="s">
        <v>1136</v>
      </c>
      <c r="E8" s="65"/>
      <c r="F8" s="65"/>
      <c r="G8" s="65"/>
      <c r="H8" s="65"/>
      <c r="I8" s="65"/>
      <c r="J8" s="65"/>
      <c r="K8" s="65"/>
      <c r="L8" s="65"/>
      <c r="M8" s="65"/>
      <c r="N8" s="65"/>
      <c r="O8" s="65"/>
      <c r="P8" s="65"/>
      <c r="Q8" s="65"/>
      <c r="R8" s="66"/>
    </row>
    <row r="9" spans="1:18" ht="24.75" customHeight="1" x14ac:dyDescent="0.25">
      <c r="A9" s="60"/>
      <c r="B9" s="61"/>
      <c r="C9" s="62"/>
      <c r="D9" s="67"/>
      <c r="E9" s="67"/>
      <c r="F9" s="67"/>
      <c r="G9" s="67"/>
      <c r="H9" s="67"/>
      <c r="I9" s="67"/>
      <c r="J9" s="67"/>
      <c r="K9" s="67"/>
      <c r="L9" s="67"/>
      <c r="M9" s="67"/>
      <c r="N9" s="67"/>
      <c r="O9" s="67"/>
      <c r="P9" s="67"/>
      <c r="Q9" s="67"/>
      <c r="R9" s="68"/>
    </row>
    <row r="10" spans="1:18" s="11" customFormat="1" ht="10.5" customHeight="1" x14ac:dyDescent="0.25">
      <c r="A10" s="38"/>
      <c r="C10" s="39"/>
      <c r="R10" s="39"/>
    </row>
    <row r="11" spans="1:18" x14ac:dyDescent="0.25">
      <c r="A11" s="57" t="s">
        <v>1132</v>
      </c>
      <c r="B11" s="58"/>
      <c r="C11" s="59"/>
      <c r="D11" s="43" t="s">
        <v>1133</v>
      </c>
      <c r="E11" s="43"/>
      <c r="F11" s="43"/>
      <c r="G11" s="43"/>
      <c r="H11" s="43"/>
      <c r="I11" s="43"/>
      <c r="J11" s="43"/>
      <c r="K11" s="43"/>
      <c r="L11" s="43"/>
      <c r="M11" s="43"/>
      <c r="N11" s="43"/>
      <c r="O11" s="43"/>
      <c r="P11" s="43"/>
      <c r="Q11" s="43"/>
      <c r="R11" s="44"/>
    </row>
    <row r="12" spans="1:18" ht="29.25" customHeight="1" x14ac:dyDescent="0.25">
      <c r="A12" s="60"/>
      <c r="B12" s="61"/>
      <c r="C12" s="62"/>
      <c r="D12" s="45"/>
      <c r="E12" s="45"/>
      <c r="F12" s="45"/>
      <c r="G12" s="45"/>
      <c r="H12" s="45"/>
      <c r="I12" s="45"/>
      <c r="J12" s="45"/>
      <c r="K12" s="45"/>
      <c r="L12" s="45"/>
      <c r="M12" s="45"/>
      <c r="N12" s="45"/>
      <c r="O12" s="45"/>
      <c r="P12" s="45"/>
      <c r="Q12" s="45"/>
      <c r="R12" s="46"/>
    </row>
    <row r="13" spans="1:18" s="11" customFormat="1" ht="9.75" customHeight="1" x14ac:dyDescent="0.25">
      <c r="A13" s="38"/>
      <c r="C13" s="39"/>
      <c r="R13" s="39"/>
    </row>
    <row r="14" spans="1:18" x14ac:dyDescent="0.25">
      <c r="A14" s="69" t="s">
        <v>1130</v>
      </c>
      <c r="B14" s="70"/>
      <c r="C14" s="71"/>
      <c r="D14" s="47" t="s">
        <v>1189</v>
      </c>
      <c r="E14" s="43"/>
      <c r="F14" s="43"/>
      <c r="G14" s="43"/>
      <c r="H14" s="43"/>
      <c r="I14" s="43"/>
      <c r="J14" s="43"/>
      <c r="K14" s="43"/>
      <c r="L14" s="43"/>
      <c r="M14" s="43"/>
      <c r="N14" s="43"/>
      <c r="O14" s="43"/>
      <c r="P14" s="43"/>
      <c r="Q14" s="43"/>
      <c r="R14" s="44"/>
    </row>
    <row r="15" spans="1:18" ht="30.75" customHeight="1" x14ac:dyDescent="0.25">
      <c r="A15" s="60"/>
      <c r="B15" s="61"/>
      <c r="C15" s="62"/>
      <c r="D15" s="45"/>
      <c r="E15" s="45"/>
      <c r="F15" s="45"/>
      <c r="G15" s="45"/>
      <c r="H15" s="45"/>
      <c r="I15" s="45"/>
      <c r="J15" s="45"/>
      <c r="K15" s="45"/>
      <c r="L15" s="45"/>
      <c r="M15" s="45"/>
      <c r="N15" s="45"/>
      <c r="O15" s="45"/>
      <c r="P15" s="45"/>
      <c r="Q15" s="45"/>
      <c r="R15" s="46"/>
    </row>
  </sheetData>
  <mergeCells count="11">
    <mergeCell ref="A1:R1"/>
    <mergeCell ref="D11:R12"/>
    <mergeCell ref="D14:R15"/>
    <mergeCell ref="A3:C3"/>
    <mergeCell ref="A5:C6"/>
    <mergeCell ref="A8:C9"/>
    <mergeCell ref="D3:R3"/>
    <mergeCell ref="D5:R6"/>
    <mergeCell ref="D8:R9"/>
    <mergeCell ref="A14:C15"/>
    <mergeCell ref="A11:C12"/>
  </mergeCells>
  <printOptions horizontalCentered="1"/>
  <pageMargins left="0.70866141732283472" right="0.70866141732283472" top="0.74803149606299213" bottom="0.74803149606299213" header="0.31496062992125984" footer="0.31496062992125984"/>
  <pageSetup scale="5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opLeftCell="A8" zoomScaleNormal="100" zoomScaleSheetLayoutView="100" workbookViewId="0">
      <selection activeCell="B20" sqref="B20:J20"/>
    </sheetView>
  </sheetViews>
  <sheetFormatPr baseColWidth="10" defaultRowHeight="15" x14ac:dyDescent="0.25"/>
  <cols>
    <col min="1" max="1" width="23.28515625" customWidth="1"/>
    <col min="4" max="4" width="13" bestFit="1" customWidth="1"/>
    <col min="6" max="6" width="11.7109375" bestFit="1" customWidth="1"/>
    <col min="8" max="8" width="11.7109375" bestFit="1" customWidth="1"/>
    <col min="9" max="9" width="9.140625" customWidth="1"/>
    <col min="10" max="10" width="8.85546875" customWidth="1"/>
  </cols>
  <sheetData>
    <row r="1" spans="1:10" ht="21.75" thickBot="1" x14ac:dyDescent="0.3">
      <c r="A1" s="35"/>
      <c r="B1" s="76" t="s">
        <v>1196</v>
      </c>
      <c r="C1" s="77"/>
      <c r="D1" s="77"/>
      <c r="E1" s="77"/>
      <c r="F1" s="77"/>
      <c r="G1" s="77"/>
      <c r="H1" s="77"/>
      <c r="I1" s="77"/>
      <c r="J1" s="78"/>
    </row>
    <row r="2" spans="1:10" ht="24.75" thickBot="1" x14ac:dyDescent="0.3">
      <c r="A2" s="34"/>
      <c r="B2" s="79" t="s">
        <v>0</v>
      </c>
      <c r="C2" s="80"/>
      <c r="D2" s="79" t="s">
        <v>1138</v>
      </c>
      <c r="E2" s="80"/>
      <c r="F2" s="80"/>
      <c r="G2" s="80"/>
      <c r="H2" s="81"/>
      <c r="I2" s="14" t="s">
        <v>1</v>
      </c>
      <c r="J2" s="15" t="s">
        <v>2</v>
      </c>
    </row>
    <row r="3" spans="1:10" ht="21.75" thickBot="1" x14ac:dyDescent="0.3">
      <c r="A3" s="36"/>
      <c r="B3" s="82" t="s">
        <v>3</v>
      </c>
      <c r="C3" s="83"/>
      <c r="D3" s="82" t="s">
        <v>1197</v>
      </c>
      <c r="E3" s="84"/>
      <c r="F3" s="84"/>
      <c r="G3" s="84"/>
      <c r="H3" s="83"/>
      <c r="I3" s="16">
        <v>45748</v>
      </c>
      <c r="J3" s="17">
        <v>0</v>
      </c>
    </row>
    <row r="4" spans="1:10" ht="6" customHeight="1" x14ac:dyDescent="0.25">
      <c r="A4" s="72"/>
      <c r="B4" s="73"/>
      <c r="C4" s="73"/>
      <c r="D4" s="74"/>
      <c r="E4" s="74"/>
      <c r="F4" s="74"/>
      <c r="G4" s="74"/>
      <c r="H4" s="74"/>
      <c r="I4" s="73"/>
      <c r="J4" s="75"/>
    </row>
    <row r="5" spans="1:10" ht="20.25" customHeight="1" x14ac:dyDescent="0.25">
      <c r="A5" s="86" t="s">
        <v>1139</v>
      </c>
      <c r="B5" s="41"/>
      <c r="C5" s="41"/>
      <c r="D5" s="41"/>
      <c r="E5" s="41"/>
      <c r="F5" s="41"/>
      <c r="G5" s="41"/>
      <c r="H5" s="41"/>
      <c r="I5" s="41"/>
      <c r="J5" s="42"/>
    </row>
    <row r="6" spans="1:10" ht="18" customHeight="1" x14ac:dyDescent="0.25">
      <c r="A6" s="87" t="s">
        <v>1140</v>
      </c>
      <c r="B6" s="88"/>
      <c r="C6" s="88"/>
      <c r="D6" s="88"/>
      <c r="E6" s="88"/>
      <c r="F6" s="88"/>
      <c r="G6" s="88"/>
      <c r="H6" s="88"/>
      <c r="I6" s="88"/>
      <c r="J6" s="89"/>
    </row>
    <row r="7" spans="1:10" ht="20.25" customHeight="1" x14ac:dyDescent="0.25">
      <c r="A7" s="18" t="s">
        <v>4</v>
      </c>
      <c r="B7" s="90" t="s">
        <v>1141</v>
      </c>
      <c r="C7" s="91"/>
      <c r="D7" s="91"/>
      <c r="E7" s="91"/>
      <c r="F7" s="91"/>
      <c r="G7" s="91"/>
      <c r="H7" s="91"/>
      <c r="I7" s="91"/>
      <c r="J7" s="92"/>
    </row>
    <row r="8" spans="1:10" ht="25.5" customHeight="1" x14ac:dyDescent="0.25">
      <c r="A8" s="18" t="s">
        <v>5</v>
      </c>
      <c r="B8" s="90" t="s">
        <v>1142</v>
      </c>
      <c r="C8" s="91"/>
      <c r="D8" s="91"/>
      <c r="E8" s="91"/>
      <c r="F8" s="91"/>
      <c r="G8" s="91"/>
      <c r="H8" s="91"/>
      <c r="I8" s="91"/>
      <c r="J8" s="92"/>
    </row>
    <row r="9" spans="1:10" ht="24.75" customHeight="1" x14ac:dyDescent="0.25">
      <c r="A9" s="18" t="s">
        <v>1143</v>
      </c>
      <c r="B9" s="90" t="s">
        <v>1144</v>
      </c>
      <c r="C9" s="91"/>
      <c r="D9" s="91"/>
      <c r="E9" s="91"/>
      <c r="F9" s="91"/>
      <c r="G9" s="91"/>
      <c r="H9" s="91"/>
      <c r="I9" s="91"/>
      <c r="J9" s="92"/>
    </row>
    <row r="10" spans="1:10" ht="45" customHeight="1" x14ac:dyDescent="0.25">
      <c r="A10" s="18" t="s">
        <v>1145</v>
      </c>
      <c r="B10" s="93" t="s">
        <v>1146</v>
      </c>
      <c r="C10" s="93"/>
      <c r="D10" s="93"/>
      <c r="E10" s="93"/>
      <c r="F10" s="93"/>
      <c r="G10" s="93"/>
      <c r="H10" s="93"/>
      <c r="I10" s="93"/>
      <c r="J10" s="93"/>
    </row>
    <row r="11" spans="1:10" ht="47.25" customHeight="1" x14ac:dyDescent="0.25">
      <c r="A11" s="18" t="s">
        <v>1147</v>
      </c>
      <c r="B11" s="93" t="s">
        <v>1148</v>
      </c>
      <c r="C11" s="93"/>
      <c r="D11" s="93"/>
      <c r="E11" s="93"/>
      <c r="F11" s="93"/>
      <c r="G11" s="93"/>
      <c r="H11" s="93"/>
      <c r="I11" s="93"/>
      <c r="J11" s="93"/>
    </row>
    <row r="12" spans="1:10" ht="15.75" x14ac:dyDescent="0.25">
      <c r="A12" s="86" t="s">
        <v>1149</v>
      </c>
      <c r="B12" s="41"/>
      <c r="C12" s="41"/>
      <c r="D12" s="41"/>
      <c r="E12" s="41"/>
      <c r="F12" s="41"/>
      <c r="G12" s="41"/>
      <c r="H12" s="41"/>
      <c r="I12" s="41"/>
      <c r="J12" s="42"/>
    </row>
    <row r="13" spans="1:10" ht="26.25" customHeight="1" x14ac:dyDescent="0.25">
      <c r="A13" s="18" t="s">
        <v>1150</v>
      </c>
      <c r="B13" s="19">
        <v>3</v>
      </c>
      <c r="C13" s="85" t="s">
        <v>1134</v>
      </c>
      <c r="D13" s="85"/>
      <c r="E13" s="85"/>
      <c r="F13" s="85"/>
      <c r="G13" s="85"/>
      <c r="H13" s="85"/>
      <c r="I13" s="85"/>
      <c r="J13" s="85"/>
    </row>
    <row r="14" spans="1:10" ht="27.75" customHeight="1" x14ac:dyDescent="0.25">
      <c r="A14" s="18" t="s">
        <v>1151</v>
      </c>
      <c r="B14" s="20">
        <v>3.3</v>
      </c>
      <c r="C14" s="85" t="str">
        <f>IFERROR(VLOOKUP(B14,'[1]Validacion datos'!A8:B26,2,FALSE),"")</f>
        <v>Competitividad e innovavión en un ambiente favorable a la cooperación y la responsabilidad social</v>
      </c>
      <c r="D14" s="85"/>
      <c r="E14" s="85"/>
      <c r="F14" s="85"/>
      <c r="G14" s="85"/>
      <c r="H14" s="85"/>
      <c r="I14" s="85"/>
      <c r="J14" s="85"/>
    </row>
    <row r="15" spans="1:10" ht="39.75" customHeight="1" x14ac:dyDescent="0.25">
      <c r="A15" s="18" t="s">
        <v>1152</v>
      </c>
      <c r="B15" s="21" t="s">
        <v>7</v>
      </c>
      <c r="C15" s="85"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85"/>
      <c r="E15" s="85"/>
      <c r="F15" s="85"/>
      <c r="G15" s="85"/>
      <c r="H15" s="85"/>
      <c r="I15" s="85"/>
      <c r="J15" s="85"/>
    </row>
    <row r="16" spans="1:10" ht="15.75" x14ac:dyDescent="0.25">
      <c r="A16" s="86" t="s">
        <v>1153</v>
      </c>
      <c r="B16" s="41"/>
      <c r="C16" s="41"/>
      <c r="D16" s="41"/>
      <c r="E16" s="41"/>
      <c r="F16" s="41"/>
      <c r="G16" s="41"/>
      <c r="H16" s="41"/>
      <c r="I16" s="41"/>
      <c r="J16" s="42"/>
    </row>
    <row r="17" spans="1:10" ht="18.75" customHeight="1" x14ac:dyDescent="0.25">
      <c r="A17" s="18" t="s">
        <v>1154</v>
      </c>
      <c r="B17" s="93" t="s">
        <v>1155</v>
      </c>
      <c r="C17" s="93"/>
      <c r="D17" s="93"/>
      <c r="E17" s="93"/>
      <c r="F17" s="93"/>
      <c r="G17" s="93"/>
      <c r="H17" s="93"/>
      <c r="I17" s="93"/>
      <c r="J17" s="93"/>
    </row>
    <row r="18" spans="1:10" ht="59.25" customHeight="1" x14ac:dyDescent="0.25">
      <c r="A18" s="22" t="s">
        <v>1156</v>
      </c>
      <c r="B18" s="93" t="s">
        <v>1137</v>
      </c>
      <c r="C18" s="93"/>
      <c r="D18" s="93"/>
      <c r="E18" s="93"/>
      <c r="F18" s="93"/>
      <c r="G18" s="93"/>
      <c r="H18" s="93"/>
      <c r="I18" s="93"/>
      <c r="J18" s="93"/>
    </row>
    <row r="19" spans="1:10" ht="20.25" customHeight="1" x14ac:dyDescent="0.25">
      <c r="A19" s="22" t="s">
        <v>1185</v>
      </c>
      <c r="B19" s="93" t="s">
        <v>1157</v>
      </c>
      <c r="C19" s="93"/>
      <c r="D19" s="93"/>
      <c r="E19" s="93"/>
      <c r="F19" s="93"/>
      <c r="G19" s="93"/>
      <c r="H19" s="93"/>
      <c r="I19" s="93"/>
      <c r="J19" s="93"/>
    </row>
    <row r="20" spans="1:10" ht="34.5" customHeight="1" x14ac:dyDescent="0.25">
      <c r="A20" s="22" t="s">
        <v>1158</v>
      </c>
      <c r="B20" s="93" t="s">
        <v>1190</v>
      </c>
      <c r="C20" s="93"/>
      <c r="D20" s="93"/>
      <c r="E20" s="93"/>
      <c r="F20" s="93"/>
      <c r="G20" s="93"/>
      <c r="H20" s="93"/>
      <c r="I20" s="93"/>
      <c r="J20" s="93"/>
    </row>
    <row r="21" spans="1:10" ht="24.75" customHeight="1" x14ac:dyDescent="0.25">
      <c r="A21" s="86" t="s">
        <v>1159</v>
      </c>
      <c r="B21" s="41"/>
      <c r="C21" s="41"/>
      <c r="D21" s="41"/>
      <c r="E21" s="41"/>
      <c r="F21" s="41"/>
      <c r="G21" s="41"/>
      <c r="H21" s="41"/>
      <c r="I21" s="41"/>
      <c r="J21" s="42"/>
    </row>
    <row r="22" spans="1:10" ht="18.75" customHeight="1" x14ac:dyDescent="0.25">
      <c r="A22" s="87" t="s">
        <v>1160</v>
      </c>
      <c r="B22" s="88"/>
      <c r="C22" s="88"/>
      <c r="D22" s="88"/>
      <c r="E22" s="88"/>
      <c r="F22" s="88"/>
      <c r="G22" s="88"/>
      <c r="H22" s="88"/>
      <c r="I22" s="88"/>
      <c r="J22" s="89"/>
    </row>
    <row r="23" spans="1:10" ht="28.5" customHeight="1" x14ac:dyDescent="0.25">
      <c r="A23" s="101" t="s">
        <v>1161</v>
      </c>
      <c r="B23" s="102"/>
      <c r="C23" s="103" t="s">
        <v>1162</v>
      </c>
      <c r="D23" s="104"/>
      <c r="E23" s="104"/>
      <c r="F23" s="104" t="s">
        <v>1163</v>
      </c>
      <c r="G23" s="104"/>
      <c r="H23" s="102"/>
      <c r="I23" s="103" t="s">
        <v>1164</v>
      </c>
      <c r="J23" s="105"/>
    </row>
    <row r="24" spans="1:10" ht="22.5" customHeight="1" x14ac:dyDescent="0.25">
      <c r="A24" s="94">
        <v>1050000000</v>
      </c>
      <c r="B24" s="95"/>
      <c r="C24" s="96">
        <v>1050000000</v>
      </c>
      <c r="D24" s="97"/>
      <c r="E24" s="98"/>
      <c r="F24" s="96">
        <v>235295199.31999999</v>
      </c>
      <c r="G24" s="97"/>
      <c r="H24" s="98"/>
      <c r="I24" s="99">
        <f>+F24/C24</f>
        <v>0.22409066601904762</v>
      </c>
      <c r="J24" s="100"/>
    </row>
    <row r="25" spans="1:10" ht="19.5" customHeight="1" x14ac:dyDescent="0.25">
      <c r="A25" s="87" t="s">
        <v>1165</v>
      </c>
      <c r="B25" s="88"/>
      <c r="C25" s="88"/>
      <c r="D25" s="88"/>
      <c r="E25" s="88"/>
      <c r="F25" s="88"/>
      <c r="G25" s="88"/>
      <c r="H25" s="88"/>
      <c r="I25" s="88"/>
      <c r="J25" s="89"/>
    </row>
    <row r="26" spans="1:10" ht="18" customHeight="1" x14ac:dyDescent="0.25">
      <c r="A26" s="72"/>
      <c r="B26" s="113"/>
      <c r="C26" s="106" t="s">
        <v>1166</v>
      </c>
      <c r="D26" s="107"/>
      <c r="E26" s="106" t="s">
        <v>1191</v>
      </c>
      <c r="F26" s="107"/>
      <c r="G26" s="106" t="s">
        <v>1192</v>
      </c>
      <c r="H26" s="106"/>
      <c r="I26" s="106" t="s">
        <v>1167</v>
      </c>
      <c r="J26" s="108"/>
    </row>
    <row r="27" spans="1:10" ht="42" customHeight="1" x14ac:dyDescent="0.25">
      <c r="A27" s="26" t="s">
        <v>1168</v>
      </c>
      <c r="B27" s="23" t="s">
        <v>1169</v>
      </c>
      <c r="C27" s="23" t="s">
        <v>1170</v>
      </c>
      <c r="D27" s="23" t="s">
        <v>1171</v>
      </c>
      <c r="E27" s="23" t="s">
        <v>1172</v>
      </c>
      <c r="F27" s="23" t="s">
        <v>1173</v>
      </c>
      <c r="G27" s="23" t="s">
        <v>1174</v>
      </c>
      <c r="H27" s="23" t="s">
        <v>1175</v>
      </c>
      <c r="I27" s="23" t="s">
        <v>1176</v>
      </c>
      <c r="J27" s="27" t="s">
        <v>1177</v>
      </c>
    </row>
    <row r="28" spans="1:10" ht="27" customHeight="1" x14ac:dyDescent="0.25">
      <c r="A28" s="28">
        <v>6354</v>
      </c>
      <c r="B28" s="29" t="s">
        <v>1187</v>
      </c>
      <c r="C28" s="30">
        <v>295000</v>
      </c>
      <c r="D28" s="31">
        <v>1050000000</v>
      </c>
      <c r="E28" s="25">
        <v>73500</v>
      </c>
      <c r="F28" s="31">
        <v>250000000</v>
      </c>
      <c r="G28" s="25">
        <v>56723</v>
      </c>
      <c r="H28" s="31">
        <v>235295199.31999999</v>
      </c>
      <c r="I28" s="32">
        <f>+Tabla132[Física 
(E)]/Tabla132[Física
(C)]</f>
        <v>0.77174149659863944</v>
      </c>
      <c r="J28" s="33">
        <f>+Tabla132[Financiera 
 (F)]/Tabla132[Financiera
(D)]</f>
        <v>0.94118079727999993</v>
      </c>
    </row>
    <row r="29" spans="1:10" ht="22.5" customHeight="1" x14ac:dyDescent="0.25">
      <c r="A29" s="87" t="s">
        <v>1178</v>
      </c>
      <c r="B29" s="88"/>
      <c r="C29" s="88"/>
      <c r="D29" s="88"/>
      <c r="E29" s="88"/>
      <c r="F29" s="88"/>
      <c r="G29" s="88"/>
      <c r="H29" s="88"/>
      <c r="I29" s="88"/>
      <c r="J29" s="89"/>
    </row>
    <row r="30" spans="1:10" ht="21.75" customHeight="1" x14ac:dyDescent="0.25">
      <c r="A30" s="24" t="s">
        <v>1179</v>
      </c>
      <c r="B30" s="93">
        <v>6354</v>
      </c>
      <c r="C30" s="93"/>
      <c r="D30" s="93"/>
      <c r="E30" s="93"/>
      <c r="F30" s="93"/>
      <c r="G30" s="93"/>
      <c r="H30" s="93"/>
      <c r="I30" s="93"/>
      <c r="J30" s="93"/>
    </row>
    <row r="31" spans="1:10" ht="57.75" customHeight="1" x14ac:dyDescent="0.25">
      <c r="A31" s="24" t="s">
        <v>1180</v>
      </c>
      <c r="B31" s="93" t="s">
        <v>1181</v>
      </c>
      <c r="C31" s="93"/>
      <c r="D31" s="93"/>
      <c r="E31" s="93"/>
      <c r="F31" s="93"/>
      <c r="G31" s="93"/>
      <c r="H31" s="93"/>
      <c r="I31" s="93"/>
      <c r="J31" s="93"/>
    </row>
    <row r="32" spans="1:10" ht="33" customHeight="1" x14ac:dyDescent="0.25">
      <c r="A32" s="24" t="s">
        <v>1182</v>
      </c>
      <c r="B32" s="93" t="s">
        <v>1193</v>
      </c>
      <c r="C32" s="93"/>
      <c r="D32" s="93"/>
      <c r="E32" s="93"/>
      <c r="F32" s="93"/>
      <c r="G32" s="93"/>
      <c r="H32" s="93"/>
      <c r="I32" s="93"/>
      <c r="J32" s="93"/>
    </row>
    <row r="33" spans="1:10" ht="99.75" customHeight="1" x14ac:dyDescent="0.25">
      <c r="A33" s="24" t="s">
        <v>1183</v>
      </c>
      <c r="B33" s="93" t="s">
        <v>1194</v>
      </c>
      <c r="C33" s="93"/>
      <c r="D33" s="93"/>
      <c r="E33" s="93"/>
      <c r="F33" s="93"/>
      <c r="G33" s="93"/>
      <c r="H33" s="93"/>
      <c r="I33" s="93"/>
      <c r="J33" s="93"/>
    </row>
    <row r="34" spans="1:10" ht="15.75" x14ac:dyDescent="0.25">
      <c r="A34" s="86" t="s">
        <v>1186</v>
      </c>
      <c r="B34" s="41"/>
      <c r="C34" s="41"/>
      <c r="D34" s="41"/>
      <c r="E34" s="41"/>
      <c r="F34" s="41"/>
      <c r="G34" s="41"/>
      <c r="H34" s="41"/>
      <c r="I34" s="41"/>
      <c r="J34" s="42"/>
    </row>
    <row r="35" spans="1:10" ht="18.75" customHeight="1" x14ac:dyDescent="0.25">
      <c r="A35" s="114" t="s">
        <v>1184</v>
      </c>
      <c r="B35" s="115"/>
      <c r="C35" s="115"/>
      <c r="D35" s="115"/>
      <c r="E35" s="115"/>
      <c r="F35" s="115"/>
      <c r="G35" s="115"/>
      <c r="H35" s="115"/>
      <c r="I35" s="115"/>
      <c r="J35" s="116"/>
    </row>
    <row r="36" spans="1:10" ht="42" customHeight="1" x14ac:dyDescent="0.25">
      <c r="A36" s="109" t="s">
        <v>1195</v>
      </c>
      <c r="B36" s="110"/>
      <c r="C36" s="110"/>
      <c r="D36" s="110"/>
      <c r="E36" s="110"/>
      <c r="F36" s="110"/>
      <c r="G36" s="110"/>
      <c r="H36" s="110"/>
      <c r="I36" s="110"/>
      <c r="J36" s="111"/>
    </row>
    <row r="37" spans="1:10" ht="27" customHeight="1" x14ac:dyDescent="0.25">
      <c r="A37" s="112" t="s">
        <v>1188</v>
      </c>
      <c r="B37" s="112"/>
      <c r="C37" s="112"/>
      <c r="D37" s="112"/>
      <c r="E37" s="112"/>
      <c r="F37" s="112"/>
      <c r="G37" s="112"/>
      <c r="H37" s="112"/>
      <c r="I37" s="112"/>
      <c r="J37" s="112"/>
    </row>
  </sheetData>
  <mergeCells count="47">
    <mergeCell ref="A36:J36"/>
    <mergeCell ref="A37:J37"/>
    <mergeCell ref="A26:B26"/>
    <mergeCell ref="B30:J30"/>
    <mergeCell ref="B31:J31"/>
    <mergeCell ref="B32:J32"/>
    <mergeCell ref="B33:J33"/>
    <mergeCell ref="A34:J34"/>
    <mergeCell ref="A35:J35"/>
    <mergeCell ref="A29:J29"/>
    <mergeCell ref="A25:J25"/>
    <mergeCell ref="C26:D26"/>
    <mergeCell ref="E26:F26"/>
    <mergeCell ref="G26:H26"/>
    <mergeCell ref="I26:J26"/>
    <mergeCell ref="A24:B24"/>
    <mergeCell ref="C24:E24"/>
    <mergeCell ref="F24:H24"/>
    <mergeCell ref="I24:J24"/>
    <mergeCell ref="A16:J16"/>
    <mergeCell ref="B17:J17"/>
    <mergeCell ref="B18:J18"/>
    <mergeCell ref="B19:J19"/>
    <mergeCell ref="B20:J20"/>
    <mergeCell ref="A21:J21"/>
    <mergeCell ref="A22:J22"/>
    <mergeCell ref="A23:B23"/>
    <mergeCell ref="C23:E23"/>
    <mergeCell ref="F23:H23"/>
    <mergeCell ref="I23:J23"/>
    <mergeCell ref="C15:J15"/>
    <mergeCell ref="A5:J5"/>
    <mergeCell ref="A6:J6"/>
    <mergeCell ref="B7:J7"/>
    <mergeCell ref="B8:J8"/>
    <mergeCell ref="B9:J9"/>
    <mergeCell ref="B10:J10"/>
    <mergeCell ref="B11:J11"/>
    <mergeCell ref="A12:J12"/>
    <mergeCell ref="C13:J13"/>
    <mergeCell ref="C14:J14"/>
    <mergeCell ref="A4:J4"/>
    <mergeCell ref="B1:J1"/>
    <mergeCell ref="B2:C2"/>
    <mergeCell ref="D2:H2"/>
    <mergeCell ref="B3:C3"/>
    <mergeCell ref="D3:H3"/>
  </mergeCells>
  <dataValidations count="16">
    <dataValidation allowBlank="1" showInputMessage="1" showErrorMessage="1" prompt="Monto ejecutado en el trimestre" sqref="H27:H28" xr:uid="{00000000-0002-0000-0100-000000000000}"/>
    <dataValidation allowBlank="1" showInputMessage="1" showErrorMessage="1" prompt="Meta alcanzada en el trimestre" sqref="G27:G28" xr:uid="{00000000-0002-0000-0100-000001000000}"/>
    <dataValidation allowBlank="1" showInputMessage="1" showErrorMessage="1" prompt="Monto presupuestado para el producto" sqref="F27 D28:F28 D27" xr:uid="{00000000-0002-0000-0100-000002000000}"/>
    <dataValidation allowBlank="1" showInputMessage="1" showErrorMessage="1" prompt="Meta anual del indicador" sqref="E27 C27:C28" xr:uid="{00000000-0002-0000-0100-000003000000}"/>
    <dataValidation allowBlank="1" showInputMessage="1" showErrorMessage="1" prompt="Nombre del indicador" sqref="B27:B28" xr:uid="{00000000-0002-0000-0100-000004000000}"/>
    <dataValidation allowBlank="1" showInputMessage="1" showErrorMessage="1" prompt="Nombre de cada producto" sqref="A27:A28" xr:uid="{00000000-0002-0000-0100-000005000000}"/>
    <dataValidation allowBlank="1" showInputMessage="1" showErrorMessage="1" prompt="¿En qué consiste el programa?" sqref="B18:J18" xr:uid="{00000000-0002-0000-0100-000006000000}"/>
    <dataValidation allowBlank="1" showInputMessage="1" showErrorMessage="1" prompt="Presupuesto del programa" sqref="A24:C24 F24" xr:uid="{00000000-0002-0000-0100-000007000000}"/>
    <dataValidation allowBlank="1" showInputMessage="1" showErrorMessage="1" prompt="Oportunidades de mejora identificadas" sqref="A36:J36" xr:uid="{00000000-0002-0000-0100-000008000000}"/>
    <dataValidation allowBlank="1" showInputMessage="1" showErrorMessage="1" prompt="De existir desvío, explicar razones." sqref="B33:J33" xr:uid="{00000000-0002-0000-0100-000009000000}"/>
    <dataValidation allowBlank="1" showInputMessage="1" showErrorMessage="1" prompt="1. Describir lo plasmado en el presupuesto_x000a_2. Describir lo alcanzado en términos financieros y de producción " sqref="B32:J32" xr:uid="{00000000-0002-0000-0100-00000A000000}"/>
    <dataValidation allowBlank="1" showInputMessage="1" showErrorMessage="1" prompt="¿En qué consiste el producto? su objetivo" sqref="B31:J31" xr:uid="{00000000-0002-0000-0100-00000B000000}"/>
    <dataValidation allowBlank="1" showInputMessage="1" showErrorMessage="1" prompt="Nombre del producto" sqref="B30:J30" xr:uid="{00000000-0002-0000-0100-00000C000000}"/>
    <dataValidation allowBlank="1" showInputMessage="1" showErrorMessage="1" prompt="¿A quién va dirigido el programa?, ¿qué característica tiene esta población que requiere ser beneficiada?" sqref="B19:J19" xr:uid="{00000000-0002-0000-0100-00000D000000}"/>
    <dataValidation allowBlank="1" showInputMessage="1" prompt="Nombre del capítulo" sqref="B7:J9" xr:uid="{00000000-0002-0000-0100-00000E000000}"/>
    <dataValidation allowBlank="1" sqref="A7" xr:uid="{00000000-0002-0000-0100-00000F000000}"/>
  </dataValidations>
  <pageMargins left="0.98425196850393704" right="0.98425196850393704" top="0.59055118110236227" bottom="0.98425196850393704" header="0.31496062992125984" footer="0.51181102362204722"/>
  <pageSetup scale="65" orientation="portrait"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17" t="s">
        <v>28</v>
      </c>
      <c r="B5" s="118"/>
      <c r="C5" s="118"/>
    </row>
    <row r="6" spans="1:5" ht="16.5" customHeight="1" x14ac:dyDescent="0.25">
      <c r="A6" s="10"/>
      <c r="B6" s="10"/>
      <c r="C6" s="10"/>
    </row>
    <row r="7" spans="1:5" ht="16.5" customHeight="1" x14ac:dyDescent="0.25">
      <c r="A7" s="10"/>
      <c r="B7" s="10"/>
      <c r="C7" s="10"/>
    </row>
    <row r="8" spans="1:5" ht="18.75" x14ac:dyDescent="0.25">
      <c r="A8" s="9" t="s">
        <v>74</v>
      </c>
      <c r="B8" t="s" vm="2">
        <v>73</v>
      </c>
      <c r="C8" s="10"/>
      <c r="D8" s="9"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17" t="s">
        <v>10</v>
      </c>
      <c r="B5" s="118"/>
      <c r="C5" s="118"/>
      <c r="D5" s="118"/>
      <c r="E5" s="118"/>
      <c r="F5" s="119"/>
    </row>
    <row r="6" spans="1:6" ht="16.5" customHeight="1" thickBot="1" x14ac:dyDescent="0.3"/>
    <row r="7" spans="1:6" ht="16.5" customHeight="1" x14ac:dyDescent="0.25">
      <c r="A7" s="1" t="s">
        <v>11</v>
      </c>
      <c r="B7" s="1" t="s">
        <v>12</v>
      </c>
      <c r="C7" s="1" t="s">
        <v>13</v>
      </c>
      <c r="D7" s="1" t="s">
        <v>6</v>
      </c>
      <c r="E7" s="1" t="s">
        <v>14</v>
      </c>
      <c r="F7" s="2" t="s">
        <v>15</v>
      </c>
    </row>
    <row r="8" spans="1:6" ht="72.75" thickBot="1" x14ac:dyDescent="0.3">
      <c r="A8" s="3">
        <v>0</v>
      </c>
      <c r="B8" s="4" t="s">
        <v>16</v>
      </c>
      <c r="C8" s="5" t="s">
        <v>17</v>
      </c>
      <c r="D8" s="6" t="s">
        <v>18</v>
      </c>
      <c r="E8" s="7" t="s">
        <v>19</v>
      </c>
      <c r="F8" s="7" t="s">
        <v>19</v>
      </c>
    </row>
    <row r="9" spans="1:6" ht="60.75" thickBot="1" x14ac:dyDescent="0.3">
      <c r="A9" s="3">
        <v>1</v>
      </c>
      <c r="B9" s="4" t="s">
        <v>20</v>
      </c>
      <c r="C9" s="5" t="s">
        <v>21</v>
      </c>
      <c r="D9" s="8" t="s">
        <v>22</v>
      </c>
      <c r="E9" s="7" t="s">
        <v>75</v>
      </c>
      <c r="F9" s="7" t="s">
        <v>75</v>
      </c>
    </row>
    <row r="10" spans="1:6" ht="72.75" thickBot="1" x14ac:dyDescent="0.3">
      <c r="A10" s="3">
        <v>2</v>
      </c>
      <c r="B10" s="4" t="s">
        <v>23</v>
      </c>
      <c r="C10" s="5" t="s">
        <v>17</v>
      </c>
      <c r="D10" s="8" t="s">
        <v>24</v>
      </c>
      <c r="E10" s="7" t="s">
        <v>19</v>
      </c>
      <c r="F10" s="7" t="s">
        <v>19</v>
      </c>
    </row>
    <row r="11" spans="1:6" ht="72.75" thickBot="1" x14ac:dyDescent="0.3">
      <c r="A11" s="3">
        <v>3</v>
      </c>
      <c r="B11" s="4" t="s">
        <v>25</v>
      </c>
      <c r="C11" s="5" t="s">
        <v>26</v>
      </c>
      <c r="D11" s="8" t="s">
        <v>27</v>
      </c>
      <c r="E11" s="7" t="s">
        <v>19</v>
      </c>
      <c r="F11" s="7" t="s">
        <v>19</v>
      </c>
    </row>
    <row r="12" spans="1:6" ht="72.75" thickBot="1" x14ac:dyDescent="0.3">
      <c r="A12" s="3">
        <v>4</v>
      </c>
      <c r="B12" s="4" t="s">
        <v>76</v>
      </c>
      <c r="C12" s="5" t="s">
        <v>17</v>
      </c>
      <c r="D12" s="8" t="s">
        <v>1125</v>
      </c>
      <c r="E12" s="7" t="s">
        <v>1126</v>
      </c>
      <c r="F12" s="7"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Prog 12 Prod 6324</vt:lpstr>
      <vt:lpstr>1er. Trim. 2025</vt:lpstr>
      <vt:lpstr>Estructura Vigente</vt:lpstr>
      <vt:lpstr>Historial de Cambios</vt:lpstr>
      <vt:lpstr>Hoja3</vt:lpstr>
      <vt:lpstr>'Historial de Cambios'!Área_de_impresión</vt:lpstr>
      <vt:lpstr>'Prog 12 Prod 6324'!Área_de_impresión</vt:lpstr>
      <vt:lpstr>'Historial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2025-04-03T18:09:39Z</cp:lastPrinted>
  <dcterms:created xsi:type="dcterms:W3CDTF">2019-02-14T20:11:18Z</dcterms:created>
  <dcterms:modified xsi:type="dcterms:W3CDTF">2025-04-04T17:19:50Z</dcterms:modified>
</cp:coreProperties>
</file>