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heker\Desktop\LPN IDC 17 07 2017\"/>
    </mc:Choice>
  </mc:AlternateContent>
  <bookViews>
    <workbookView xWindow="0" yWindow="0" windowWidth="19200" windowHeight="1159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Hoja1!$A$1:$G$2581</definedName>
    <definedName name="_xlnm.Print_Titles" localSheetId="0">Hoja1!$1:$8</definedName>
  </definedNames>
  <calcPr calcId="152511" fullPrecision="0"/>
</workbook>
</file>

<file path=xl/calcChain.xml><?xml version="1.0" encoding="utf-8"?>
<calcChain xmlns="http://schemas.openxmlformats.org/spreadsheetml/2006/main">
  <c r="F29" i="1" l="1"/>
  <c r="G20" i="1"/>
  <c r="F20" i="1"/>
  <c r="G14" i="1"/>
  <c r="F14" i="1"/>
  <c r="G11" i="1"/>
  <c r="G16" i="1"/>
  <c r="F16" i="1"/>
  <c r="F11" i="1"/>
  <c r="G2517" i="1" l="1"/>
  <c r="D14" i="1" l="1"/>
  <c r="D31" i="1" l="1"/>
  <c r="D2498" i="1"/>
  <c r="D2499" i="1"/>
  <c r="D2500" i="1"/>
  <c r="D2501" i="1"/>
  <c r="D2507" i="1"/>
  <c r="G2511" i="1"/>
  <c r="G2510" i="1"/>
  <c r="G2508" i="1"/>
  <c r="D2502" i="1"/>
  <c r="G2503" i="1"/>
  <c r="F2505" i="1" s="1"/>
  <c r="G2505" i="1" s="1"/>
  <c r="G2502" i="1" s="1"/>
  <c r="D1748" i="1"/>
  <c r="D2390" i="1"/>
  <c r="D2480" i="1"/>
  <c r="D2481" i="1"/>
  <c r="G2489" i="1"/>
  <c r="G2488" i="1"/>
  <c r="G2487" i="1"/>
  <c r="G2486" i="1"/>
  <c r="G2485" i="1"/>
  <c r="G2484" i="1"/>
  <c r="G2483" i="1"/>
  <c r="G2482" i="1"/>
  <c r="D2431" i="1"/>
  <c r="D2463" i="1"/>
  <c r="D2464" i="1"/>
  <c r="G2473" i="1"/>
  <c r="G2472" i="1"/>
  <c r="G2471" i="1"/>
  <c r="G2470" i="1"/>
  <c r="G2469" i="1"/>
  <c r="G2468" i="1"/>
  <c r="G2467" i="1"/>
  <c r="G2466" i="1"/>
  <c r="G2465" i="1"/>
  <c r="D2437" i="1"/>
  <c r="D2438" i="1"/>
  <c r="G2457" i="1"/>
  <c r="G2455" i="1"/>
  <c r="G2453" i="1"/>
  <c r="G2451" i="1"/>
  <c r="G2449" i="1"/>
  <c r="G2447" i="1"/>
  <c r="G2445" i="1"/>
  <c r="G2443" i="1"/>
  <c r="G2441" i="1"/>
  <c r="G2439" i="1"/>
  <c r="D2432" i="1"/>
  <c r="G2433" i="1"/>
  <c r="F2435" i="1" s="1"/>
  <c r="F2432" i="1" s="1"/>
  <c r="D2391" i="1"/>
  <c r="D2422" i="1"/>
  <c r="G2426" i="1"/>
  <c r="G2425" i="1"/>
  <c r="G2424" i="1"/>
  <c r="G2423" i="1"/>
  <c r="D2410" i="1"/>
  <c r="G2419" i="1"/>
  <c r="G2418" i="1"/>
  <c r="G2417" i="1"/>
  <c r="G2416" i="1"/>
  <c r="G2415" i="1"/>
  <c r="G2414" i="1"/>
  <c r="G2413" i="1"/>
  <c r="G2412" i="1"/>
  <c r="G2411" i="1"/>
  <c r="D2392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D2315" i="1"/>
  <c r="D2381" i="1"/>
  <c r="G2385" i="1"/>
  <c r="G2384" i="1"/>
  <c r="G2383" i="1"/>
  <c r="G2382" i="1"/>
  <c r="D2341" i="1"/>
  <c r="D2342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D2331" i="1"/>
  <c r="G2338" i="1"/>
  <c r="G2337" i="1"/>
  <c r="G2336" i="1"/>
  <c r="G2335" i="1"/>
  <c r="G2334" i="1"/>
  <c r="G2333" i="1"/>
  <c r="G2332" i="1"/>
  <c r="D2316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D2147" i="1"/>
  <c r="D2299" i="1"/>
  <c r="D2300" i="1"/>
  <c r="G2308" i="1"/>
  <c r="G2307" i="1"/>
  <c r="G2306" i="1"/>
  <c r="G2305" i="1"/>
  <c r="G2304" i="1"/>
  <c r="G2303" i="1"/>
  <c r="G2302" i="1"/>
  <c r="G2301" i="1"/>
  <c r="D2235" i="1"/>
  <c r="D2236" i="1"/>
  <c r="D2282" i="1"/>
  <c r="G2291" i="1"/>
  <c r="G2289" i="1"/>
  <c r="G2287" i="1"/>
  <c r="G2285" i="1"/>
  <c r="G2283" i="1"/>
  <c r="D2273" i="1"/>
  <c r="G2278" i="1"/>
  <c r="G2276" i="1"/>
  <c r="G2274" i="1"/>
  <c r="D2252" i="1"/>
  <c r="G2269" i="1"/>
  <c r="G2267" i="1"/>
  <c r="G2265" i="1"/>
  <c r="G2263" i="1"/>
  <c r="G2261" i="1"/>
  <c r="G2259" i="1"/>
  <c r="G2257" i="1"/>
  <c r="G2255" i="1"/>
  <c r="G2253" i="1"/>
  <c r="D2237" i="1"/>
  <c r="G2248" i="1"/>
  <c r="G2246" i="1"/>
  <c r="G2244" i="1"/>
  <c r="G2242" i="1"/>
  <c r="G2240" i="1"/>
  <c r="G2238" i="1"/>
  <c r="D2173" i="1"/>
  <c r="D2213" i="1"/>
  <c r="D2225" i="1"/>
  <c r="G2228" i="1"/>
  <c r="G2227" i="1"/>
  <c r="G2226" i="1"/>
  <c r="D2214" i="1"/>
  <c r="G2221" i="1"/>
  <c r="G2219" i="1"/>
  <c r="G2217" i="1"/>
  <c r="G2215" i="1"/>
  <c r="D2196" i="1"/>
  <c r="D2206" i="1"/>
  <c r="G2207" i="1"/>
  <c r="F2209" i="1" s="1"/>
  <c r="D2197" i="1"/>
  <c r="G2203" i="1"/>
  <c r="G2202" i="1"/>
  <c r="G2201" i="1"/>
  <c r="G2200" i="1"/>
  <c r="G2199" i="1"/>
  <c r="G2198" i="1"/>
  <c r="D2174" i="1"/>
  <c r="D2184" i="1"/>
  <c r="G2191" i="1"/>
  <c r="G2189" i="1"/>
  <c r="G2187" i="1"/>
  <c r="G2185" i="1"/>
  <c r="D2175" i="1"/>
  <c r="G2181" i="1"/>
  <c r="G2180" i="1"/>
  <c r="G2179" i="1"/>
  <c r="G2178" i="1"/>
  <c r="G2177" i="1"/>
  <c r="G2176" i="1"/>
  <c r="D2165" i="1"/>
  <c r="G2170" i="1"/>
  <c r="G2169" i="1"/>
  <c r="G2168" i="1"/>
  <c r="G2167" i="1"/>
  <c r="G2166" i="1"/>
  <c r="D2148" i="1"/>
  <c r="D2156" i="1"/>
  <c r="G2160" i="1"/>
  <c r="G2159" i="1"/>
  <c r="G2158" i="1"/>
  <c r="G2157" i="1"/>
  <c r="D2149" i="1"/>
  <c r="G2153" i="1"/>
  <c r="G2152" i="1"/>
  <c r="G2151" i="1"/>
  <c r="G2150" i="1"/>
  <c r="D2120" i="1"/>
  <c r="D2130" i="1"/>
  <c r="D2136" i="1"/>
  <c r="D2137" i="1"/>
  <c r="G2138" i="1"/>
  <c r="F2139" i="1" s="1"/>
  <c r="D2131" i="1"/>
  <c r="G2133" i="1"/>
  <c r="G2132" i="1"/>
  <c r="D2121" i="1"/>
  <c r="D2122" i="1"/>
  <c r="G2125" i="1"/>
  <c r="G2124" i="1"/>
  <c r="G2123" i="1"/>
  <c r="D2113" i="1"/>
  <c r="D2114" i="1"/>
  <c r="G2115" i="1"/>
  <c r="F2116" i="1" s="1"/>
  <c r="G2116" i="1" s="1"/>
  <c r="G2114" i="1" s="1"/>
  <c r="F2118" i="1" s="1"/>
  <c r="D2037" i="1"/>
  <c r="D2038" i="1"/>
  <c r="D2061" i="1"/>
  <c r="D2100" i="1"/>
  <c r="G2104" i="1"/>
  <c r="G2103" i="1"/>
  <c r="G2102" i="1"/>
  <c r="G2101" i="1"/>
  <c r="D2087" i="1"/>
  <c r="G2097" i="1"/>
  <c r="G2096" i="1"/>
  <c r="G2095" i="1"/>
  <c r="G2094" i="1"/>
  <c r="G2093" i="1"/>
  <c r="G2092" i="1"/>
  <c r="G2091" i="1"/>
  <c r="G2090" i="1"/>
  <c r="G2089" i="1"/>
  <c r="G2088" i="1"/>
  <c r="D2075" i="1"/>
  <c r="G2084" i="1"/>
  <c r="G2083" i="1"/>
  <c r="G2082" i="1"/>
  <c r="G2081" i="1"/>
  <c r="G2080" i="1"/>
  <c r="G2079" i="1"/>
  <c r="G2078" i="1"/>
  <c r="G2077" i="1"/>
  <c r="G2076" i="1"/>
  <c r="D2062" i="1"/>
  <c r="G2072" i="1"/>
  <c r="G2071" i="1"/>
  <c r="G2070" i="1"/>
  <c r="G2069" i="1"/>
  <c r="G2068" i="1"/>
  <c r="G2067" i="1"/>
  <c r="G2066" i="1"/>
  <c r="G2065" i="1"/>
  <c r="G2064" i="1"/>
  <c r="G2063" i="1"/>
  <c r="D2051" i="1"/>
  <c r="D2052" i="1"/>
  <c r="G2056" i="1"/>
  <c r="G2055" i="1"/>
  <c r="G2054" i="1"/>
  <c r="G2053" i="1"/>
  <c r="D2039" i="1"/>
  <c r="G2047" i="1"/>
  <c r="G2045" i="1"/>
  <c r="G2043" i="1"/>
  <c r="G2041" i="1"/>
  <c r="G2040" i="1"/>
  <c r="D1951" i="1"/>
  <c r="D2026" i="1"/>
  <c r="D2027" i="1"/>
  <c r="G2030" i="1"/>
  <c r="G2029" i="1"/>
  <c r="G2028" i="1"/>
  <c r="D2018" i="1"/>
  <c r="D2019" i="1"/>
  <c r="G2021" i="1"/>
  <c r="G2020" i="1"/>
  <c r="D1994" i="1"/>
  <c r="D1995" i="1"/>
  <c r="G2012" i="1"/>
  <c r="G2010" i="1"/>
  <c r="G2009" i="1"/>
  <c r="G2007" i="1"/>
  <c r="G2005" i="1"/>
  <c r="G2003" i="1"/>
  <c r="G2002" i="1"/>
  <c r="G2001" i="1"/>
  <c r="G2000" i="1"/>
  <c r="G1999" i="1"/>
  <c r="G1998" i="1"/>
  <c r="G1997" i="1"/>
  <c r="G1996" i="1"/>
  <c r="D1968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D1952" i="1"/>
  <c r="D1962" i="1"/>
  <c r="G1963" i="1"/>
  <c r="F1964" i="1" s="1"/>
  <c r="G1964" i="1" s="1"/>
  <c r="G1962" i="1" s="1"/>
  <c r="D1953" i="1"/>
  <c r="G1959" i="1"/>
  <c r="G1958" i="1"/>
  <c r="G1957" i="1"/>
  <c r="G1956" i="1"/>
  <c r="G1955" i="1"/>
  <c r="G1954" i="1"/>
  <c r="D1893" i="1"/>
  <c r="D1934" i="1"/>
  <c r="D1935" i="1"/>
  <c r="D1936" i="1"/>
  <c r="G1942" i="1"/>
  <c r="G1941" i="1"/>
  <c r="G1940" i="1"/>
  <c r="G1939" i="1"/>
  <c r="G1938" i="1"/>
  <c r="G1937" i="1"/>
  <c r="D1894" i="1"/>
  <c r="D1924" i="1"/>
  <c r="D1925" i="1"/>
  <c r="G1927" i="1"/>
  <c r="G1926" i="1"/>
  <c r="D1895" i="1"/>
  <c r="D1917" i="1"/>
  <c r="G1919" i="1"/>
  <c r="G1918" i="1"/>
  <c r="D1896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D1871" i="1"/>
  <c r="D1886" i="1"/>
  <c r="G1888" i="1"/>
  <c r="G1887" i="1"/>
  <c r="D1879" i="1"/>
  <c r="D1880" i="1"/>
  <c r="G1881" i="1"/>
  <c r="F1882" i="1" s="1"/>
  <c r="F1880" i="1" s="1"/>
  <c r="D1872" i="1"/>
  <c r="D1873" i="1"/>
  <c r="G1874" i="1"/>
  <c r="F1875" i="1" s="1"/>
  <c r="D1864" i="1"/>
  <c r="D1865" i="1"/>
  <c r="G1866" i="1"/>
  <c r="F1867" i="1" s="1"/>
  <c r="G1867" i="1" s="1"/>
  <c r="G1865" i="1" s="1"/>
  <c r="F1869" i="1" s="1"/>
  <c r="D1854" i="1"/>
  <c r="D1855" i="1"/>
  <c r="D1856" i="1"/>
  <c r="G1857" i="1"/>
  <c r="F1858" i="1" s="1"/>
  <c r="F1856" i="1" s="1"/>
  <c r="D1749" i="1"/>
  <c r="D1750" i="1"/>
  <c r="D1751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D1041" i="1"/>
  <c r="D1650" i="1"/>
  <c r="D1730" i="1"/>
  <c r="D1731" i="1"/>
  <c r="G1739" i="1"/>
  <c r="G1738" i="1"/>
  <c r="G1737" i="1"/>
  <c r="G1736" i="1"/>
  <c r="G1735" i="1"/>
  <c r="G1734" i="1"/>
  <c r="G1733" i="1"/>
  <c r="G1732" i="1"/>
  <c r="D1679" i="1"/>
  <c r="D1713" i="1"/>
  <c r="D1714" i="1"/>
  <c r="G1723" i="1"/>
  <c r="G1722" i="1"/>
  <c r="G1721" i="1"/>
  <c r="G1720" i="1"/>
  <c r="G1719" i="1"/>
  <c r="G1718" i="1"/>
  <c r="G1717" i="1"/>
  <c r="G1716" i="1"/>
  <c r="G1715" i="1"/>
  <c r="D1685" i="1"/>
  <c r="D1686" i="1"/>
  <c r="G1707" i="1"/>
  <c r="G1705" i="1"/>
  <c r="G1703" i="1"/>
  <c r="G1701" i="1"/>
  <c r="G1699" i="1"/>
  <c r="G1697" i="1"/>
  <c r="G1695" i="1"/>
  <c r="G1693" i="1"/>
  <c r="G1691" i="1"/>
  <c r="G1689" i="1"/>
  <c r="G1687" i="1"/>
  <c r="D1680" i="1"/>
  <c r="G1681" i="1"/>
  <c r="F1683" i="1" s="1"/>
  <c r="F1680" i="1" s="1"/>
  <c r="D1651" i="1"/>
  <c r="D1670" i="1"/>
  <c r="G1674" i="1"/>
  <c r="G1673" i="1"/>
  <c r="G1672" i="1"/>
  <c r="G1671" i="1"/>
  <c r="D1652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D1575" i="1"/>
  <c r="D1641" i="1"/>
  <c r="G1645" i="1"/>
  <c r="G1644" i="1"/>
  <c r="G1643" i="1"/>
  <c r="G1642" i="1"/>
  <c r="D1598" i="1"/>
  <c r="D1599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D1589" i="1"/>
  <c r="G1595" i="1"/>
  <c r="G1594" i="1"/>
  <c r="G1593" i="1"/>
  <c r="G1592" i="1"/>
  <c r="G1591" i="1"/>
  <c r="G1590" i="1"/>
  <c r="D1576" i="1"/>
  <c r="G1586" i="1"/>
  <c r="G1585" i="1"/>
  <c r="G1584" i="1"/>
  <c r="G1583" i="1"/>
  <c r="G1582" i="1"/>
  <c r="G1581" i="1"/>
  <c r="G1580" i="1"/>
  <c r="G1579" i="1"/>
  <c r="G1578" i="1"/>
  <c r="G1577" i="1"/>
  <c r="D1424" i="1"/>
  <c r="D1559" i="1"/>
  <c r="D1560" i="1"/>
  <c r="G1568" i="1"/>
  <c r="G1567" i="1"/>
  <c r="G1566" i="1"/>
  <c r="G1565" i="1"/>
  <c r="G1564" i="1"/>
  <c r="G1563" i="1"/>
  <c r="G1562" i="1"/>
  <c r="G1561" i="1"/>
  <c r="D1507" i="1"/>
  <c r="D1508" i="1"/>
  <c r="D1546" i="1"/>
  <c r="G1551" i="1"/>
  <c r="G1549" i="1"/>
  <c r="G1547" i="1"/>
  <c r="D1541" i="1"/>
  <c r="G1542" i="1"/>
  <c r="F1544" i="1" s="1"/>
  <c r="G1544" i="1" s="1"/>
  <c r="G1541" i="1" s="1"/>
  <c r="D1518" i="1"/>
  <c r="G1537" i="1"/>
  <c r="G1535" i="1"/>
  <c r="G1533" i="1"/>
  <c r="G1531" i="1"/>
  <c r="G1529" i="1"/>
  <c r="G1527" i="1"/>
  <c r="G1525" i="1"/>
  <c r="G1523" i="1"/>
  <c r="G1521" i="1"/>
  <c r="G1519" i="1"/>
  <c r="D1509" i="1"/>
  <c r="G1514" i="1"/>
  <c r="G1512" i="1"/>
  <c r="G1510" i="1"/>
  <c r="D1455" i="1"/>
  <c r="D1493" i="1"/>
  <c r="D1494" i="1"/>
  <c r="G1499" i="1"/>
  <c r="G1497" i="1"/>
  <c r="G1495" i="1"/>
  <c r="D1478" i="1"/>
  <c r="D1485" i="1"/>
  <c r="G1488" i="1"/>
  <c r="G1486" i="1"/>
  <c r="D1479" i="1"/>
  <c r="G1482" i="1"/>
  <c r="G1481" i="1"/>
  <c r="G1480" i="1"/>
  <c r="D1456" i="1"/>
  <c r="D1466" i="1"/>
  <c r="G1473" i="1"/>
  <c r="G1471" i="1"/>
  <c r="G1469" i="1"/>
  <c r="G1467" i="1"/>
  <c r="D1457" i="1"/>
  <c r="G1463" i="1"/>
  <c r="G1462" i="1"/>
  <c r="G1461" i="1"/>
  <c r="G1460" i="1"/>
  <c r="G1459" i="1"/>
  <c r="G1458" i="1"/>
  <c r="D1444" i="1"/>
  <c r="D1445" i="1"/>
  <c r="G1450" i="1"/>
  <c r="G1449" i="1"/>
  <c r="G1448" i="1"/>
  <c r="G1447" i="1"/>
  <c r="G1446" i="1"/>
  <c r="D1425" i="1"/>
  <c r="D1435" i="1"/>
  <c r="G1439" i="1"/>
  <c r="G1438" i="1"/>
  <c r="G1437" i="1"/>
  <c r="G1436" i="1"/>
  <c r="D1426" i="1"/>
  <c r="G1432" i="1"/>
  <c r="G1431" i="1"/>
  <c r="G1430" i="1"/>
  <c r="G1429" i="1"/>
  <c r="G1428" i="1"/>
  <c r="G1427" i="1"/>
  <c r="D1398" i="1"/>
  <c r="D1407" i="1"/>
  <c r="D1413" i="1"/>
  <c r="D1414" i="1"/>
  <c r="G1415" i="1"/>
  <c r="F1416" i="1" s="1"/>
  <c r="G1416" i="1" s="1"/>
  <c r="G1414" i="1" s="1"/>
  <c r="F1418" i="1" s="1"/>
  <c r="G1418" i="1" s="1"/>
  <c r="G1413" i="1" s="1"/>
  <c r="D1408" i="1"/>
  <c r="G1410" i="1"/>
  <c r="G1409" i="1"/>
  <c r="D1399" i="1"/>
  <c r="D1400" i="1"/>
  <c r="G1402" i="1"/>
  <c r="G1401" i="1"/>
  <c r="D1391" i="1"/>
  <c r="D1392" i="1"/>
  <c r="G1393" i="1"/>
  <c r="F1394" i="1" s="1"/>
  <c r="D1314" i="1"/>
  <c r="D1315" i="1"/>
  <c r="D1353" i="1"/>
  <c r="D1378" i="1"/>
  <c r="G1382" i="1"/>
  <c r="G1381" i="1"/>
  <c r="G1380" i="1"/>
  <c r="G1379" i="1"/>
  <c r="D1366" i="1"/>
  <c r="G1375" i="1"/>
  <c r="G1374" i="1"/>
  <c r="G1373" i="1"/>
  <c r="G1372" i="1"/>
  <c r="G1371" i="1"/>
  <c r="G1370" i="1"/>
  <c r="G1369" i="1"/>
  <c r="G1368" i="1"/>
  <c r="G1367" i="1"/>
  <c r="D1354" i="1"/>
  <c r="G1363" i="1"/>
  <c r="G1362" i="1"/>
  <c r="G1361" i="1"/>
  <c r="G1360" i="1"/>
  <c r="G1359" i="1"/>
  <c r="G1358" i="1"/>
  <c r="G1357" i="1"/>
  <c r="G1356" i="1"/>
  <c r="G1355" i="1"/>
  <c r="D1344" i="1"/>
  <c r="D1345" i="1"/>
  <c r="G1348" i="1"/>
  <c r="G1347" i="1"/>
  <c r="G1346" i="1"/>
  <c r="D1316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7" i="1"/>
  <c r="D1226" i="1"/>
  <c r="D1303" i="1"/>
  <c r="D1304" i="1"/>
  <c r="G1307" i="1"/>
  <c r="G1306" i="1"/>
  <c r="G1305" i="1"/>
  <c r="D1290" i="1"/>
  <c r="D1291" i="1"/>
  <c r="D1292" i="1"/>
  <c r="D1293" i="1"/>
  <c r="G1294" i="1"/>
  <c r="F1295" i="1" s="1"/>
  <c r="D1280" i="1"/>
  <c r="D1281" i="1"/>
  <c r="G1285" i="1"/>
  <c r="G1284" i="1"/>
  <c r="G1283" i="1"/>
  <c r="G1282" i="1"/>
  <c r="D1265" i="1"/>
  <c r="D1266" i="1"/>
  <c r="G1274" i="1"/>
  <c r="G1272" i="1"/>
  <c r="G1271" i="1"/>
  <c r="G1270" i="1"/>
  <c r="G1269" i="1"/>
  <c r="G1268" i="1"/>
  <c r="G1267" i="1"/>
  <c r="D1242" i="1"/>
  <c r="D1243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D1227" i="1"/>
  <c r="D1236" i="1"/>
  <c r="G1237" i="1"/>
  <c r="F1238" i="1" s="1"/>
  <c r="G1238" i="1" s="1"/>
  <c r="G1236" i="1" s="1"/>
  <c r="D1228" i="1"/>
  <c r="G1233" i="1"/>
  <c r="G1232" i="1"/>
  <c r="G1231" i="1"/>
  <c r="G1230" i="1"/>
  <c r="G1229" i="1"/>
  <c r="D1172" i="1"/>
  <c r="D1209" i="1"/>
  <c r="D1210" i="1"/>
  <c r="D1211" i="1"/>
  <c r="G1217" i="1"/>
  <c r="G1216" i="1"/>
  <c r="G1215" i="1"/>
  <c r="G1214" i="1"/>
  <c r="G1213" i="1"/>
  <c r="G1212" i="1"/>
  <c r="D1173" i="1"/>
  <c r="D1199" i="1"/>
  <c r="D1200" i="1"/>
  <c r="G1202" i="1"/>
  <c r="G1201" i="1"/>
  <c r="D1174" i="1"/>
  <c r="D1192" i="1"/>
  <c r="G1194" i="1"/>
  <c r="G1193" i="1"/>
  <c r="D1175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D1162" i="1"/>
  <c r="D1163" i="1"/>
  <c r="D1164" i="1"/>
  <c r="G1165" i="1"/>
  <c r="F1166" i="1" s="1"/>
  <c r="F1164" i="1" s="1"/>
  <c r="D1155" i="1"/>
  <c r="D1156" i="1"/>
  <c r="G1157" i="1"/>
  <c r="F1158" i="1" s="1"/>
  <c r="D1145" i="1"/>
  <c r="D1146" i="1"/>
  <c r="D1147" i="1"/>
  <c r="G1148" i="1"/>
  <c r="F1149" i="1" s="1"/>
  <c r="D1042" i="1"/>
  <c r="D1043" i="1"/>
  <c r="D1044" i="1"/>
  <c r="G1137" i="1"/>
  <c r="G1135" i="1"/>
  <c r="G1133" i="1"/>
  <c r="G1131" i="1"/>
  <c r="G1129" i="1"/>
  <c r="G1127" i="1"/>
  <c r="G1125" i="1"/>
  <c r="G1123" i="1"/>
  <c r="G1121" i="1"/>
  <c r="G1119" i="1"/>
  <c r="G1117" i="1"/>
  <c r="G1115" i="1"/>
  <c r="G1113" i="1"/>
  <c r="G1111" i="1"/>
  <c r="G1109" i="1"/>
  <c r="G1107" i="1"/>
  <c r="G1105" i="1"/>
  <c r="G1103" i="1"/>
  <c r="G1101" i="1"/>
  <c r="G1099" i="1"/>
  <c r="G1097" i="1"/>
  <c r="G1095" i="1"/>
  <c r="G1093" i="1"/>
  <c r="G1091" i="1"/>
  <c r="G1089" i="1"/>
  <c r="G1087" i="1"/>
  <c r="G1085" i="1"/>
  <c r="G1083" i="1"/>
  <c r="G1081" i="1"/>
  <c r="G1079" i="1"/>
  <c r="G1077" i="1"/>
  <c r="G1075" i="1"/>
  <c r="G1073" i="1"/>
  <c r="G1071" i="1"/>
  <c r="G1069" i="1"/>
  <c r="G1067" i="1"/>
  <c r="G1065" i="1"/>
  <c r="G1063" i="1"/>
  <c r="G1061" i="1"/>
  <c r="G1059" i="1"/>
  <c r="G1057" i="1"/>
  <c r="G1055" i="1"/>
  <c r="G1053" i="1"/>
  <c r="G1051" i="1"/>
  <c r="G1049" i="1"/>
  <c r="G1047" i="1"/>
  <c r="G1045" i="1"/>
  <c r="D660" i="1"/>
  <c r="D981" i="1"/>
  <c r="D1031" i="1"/>
  <c r="G1034" i="1"/>
  <c r="G1033" i="1"/>
  <c r="G1032" i="1"/>
  <c r="D1019" i="1"/>
  <c r="D1020" i="1"/>
  <c r="G1026" i="1"/>
  <c r="G1025" i="1"/>
  <c r="G1024" i="1"/>
  <c r="G1023" i="1"/>
  <c r="G1022" i="1"/>
  <c r="G1021" i="1"/>
  <c r="D1008" i="1"/>
  <c r="D1009" i="1"/>
  <c r="D1010" i="1"/>
  <c r="G1011" i="1"/>
  <c r="F1013" i="1" s="1"/>
  <c r="D1001" i="1"/>
  <c r="G1005" i="1"/>
  <c r="G1004" i="1"/>
  <c r="G1003" i="1"/>
  <c r="G1002" i="1"/>
  <c r="D982" i="1"/>
  <c r="D992" i="1"/>
  <c r="G996" i="1"/>
  <c r="G995" i="1"/>
  <c r="G994" i="1"/>
  <c r="G993" i="1"/>
  <c r="D987" i="1"/>
  <c r="G989" i="1"/>
  <c r="G988" i="1"/>
  <c r="D983" i="1"/>
  <c r="G984" i="1"/>
  <c r="F985" i="1" s="1"/>
  <c r="D958" i="1"/>
  <c r="D969" i="1"/>
  <c r="D970" i="1"/>
  <c r="G974" i="1"/>
  <c r="G973" i="1"/>
  <c r="G972" i="1"/>
  <c r="G971" i="1"/>
  <c r="D963" i="1"/>
  <c r="G966" i="1"/>
  <c r="G965" i="1"/>
  <c r="G964" i="1"/>
  <c r="D959" i="1"/>
  <c r="G960" i="1"/>
  <c r="F961" i="1" s="1"/>
  <c r="F959" i="1" s="1"/>
  <c r="D854" i="1"/>
  <c r="D948" i="1"/>
  <c r="D949" i="1"/>
  <c r="G951" i="1"/>
  <c r="G950" i="1"/>
  <c r="D923" i="1"/>
  <c r="D924" i="1"/>
  <c r="D937" i="1"/>
  <c r="G940" i="1"/>
  <c r="G938" i="1"/>
  <c r="D930" i="1"/>
  <c r="G933" i="1"/>
  <c r="G931" i="1"/>
  <c r="D925" i="1"/>
  <c r="G926" i="1"/>
  <c r="F928" i="1" s="1"/>
  <c r="D877" i="1"/>
  <c r="D909" i="1"/>
  <c r="D910" i="1"/>
  <c r="G915" i="1"/>
  <c r="G913" i="1"/>
  <c r="G911" i="1"/>
  <c r="D894" i="1"/>
  <c r="D901" i="1"/>
  <c r="G904" i="1"/>
  <c r="G902" i="1"/>
  <c r="D895" i="1"/>
  <c r="G898" i="1"/>
  <c r="G897" i="1"/>
  <c r="G896" i="1"/>
  <c r="D878" i="1"/>
  <c r="D887" i="1"/>
  <c r="G888" i="1"/>
  <c r="F890" i="1" s="1"/>
  <c r="G890" i="1" s="1"/>
  <c r="G887" i="1" s="1"/>
  <c r="D879" i="1"/>
  <c r="G884" i="1"/>
  <c r="G883" i="1"/>
  <c r="G882" i="1"/>
  <c r="G881" i="1"/>
  <c r="G880" i="1"/>
  <c r="D868" i="1"/>
  <c r="D869" i="1"/>
  <c r="G872" i="1"/>
  <c r="G871" i="1"/>
  <c r="G870" i="1"/>
  <c r="D855" i="1"/>
  <c r="D860" i="1"/>
  <c r="G863" i="1"/>
  <c r="G862" i="1"/>
  <c r="G861" i="1"/>
  <c r="D856" i="1"/>
  <c r="G857" i="1"/>
  <c r="F858" i="1" s="1"/>
  <c r="F856" i="1" s="1"/>
  <c r="D828" i="1"/>
  <c r="D837" i="1"/>
  <c r="D843" i="1"/>
  <c r="D844" i="1"/>
  <c r="G845" i="1"/>
  <c r="F846" i="1" s="1"/>
  <c r="F844" i="1" s="1"/>
  <c r="D838" i="1"/>
  <c r="G840" i="1"/>
  <c r="G839" i="1"/>
  <c r="D829" i="1"/>
  <c r="D830" i="1"/>
  <c r="G832" i="1"/>
  <c r="G831" i="1"/>
  <c r="D815" i="1"/>
  <c r="D816" i="1"/>
  <c r="D817" i="1"/>
  <c r="G821" i="1"/>
  <c r="G820" i="1"/>
  <c r="G819" i="1"/>
  <c r="G818" i="1"/>
  <c r="D775" i="1"/>
  <c r="D805" i="1"/>
  <c r="D806" i="1"/>
  <c r="G808" i="1"/>
  <c r="G807" i="1"/>
  <c r="D797" i="1"/>
  <c r="D798" i="1"/>
  <c r="G800" i="1"/>
  <c r="G799" i="1"/>
  <c r="D787" i="1"/>
  <c r="G794" i="1"/>
  <c r="G793" i="1"/>
  <c r="G792" i="1"/>
  <c r="G791" i="1"/>
  <c r="G790" i="1"/>
  <c r="G789" i="1"/>
  <c r="G788" i="1"/>
  <c r="D776" i="1"/>
  <c r="D777" i="1"/>
  <c r="G782" i="1"/>
  <c r="G781" i="1"/>
  <c r="G780" i="1"/>
  <c r="G779" i="1"/>
  <c r="G778" i="1"/>
  <c r="D743" i="1"/>
  <c r="D759" i="1"/>
  <c r="D760" i="1"/>
  <c r="D761" i="1"/>
  <c r="G766" i="1"/>
  <c r="G765" i="1"/>
  <c r="G764" i="1"/>
  <c r="G763" i="1"/>
  <c r="G762" i="1"/>
  <c r="D744" i="1"/>
  <c r="D745" i="1"/>
  <c r="D746" i="1"/>
  <c r="G752" i="1"/>
  <c r="G751" i="1"/>
  <c r="G750" i="1"/>
  <c r="G749" i="1"/>
  <c r="G748" i="1"/>
  <c r="G747" i="1"/>
  <c r="D733" i="1"/>
  <c r="D734" i="1"/>
  <c r="D735" i="1"/>
  <c r="G736" i="1"/>
  <c r="F737" i="1" s="1"/>
  <c r="F735" i="1" s="1"/>
  <c r="D721" i="1"/>
  <c r="D727" i="1"/>
  <c r="G728" i="1"/>
  <c r="F729" i="1" s="1"/>
  <c r="F727" i="1" s="1"/>
  <c r="D722" i="1"/>
  <c r="G724" i="1"/>
  <c r="G723" i="1"/>
  <c r="D711" i="1"/>
  <c r="D712" i="1"/>
  <c r="D713" i="1"/>
  <c r="G714" i="1"/>
  <c r="F715" i="1" s="1"/>
  <c r="D678" i="1"/>
  <c r="D679" i="1"/>
  <c r="D680" i="1"/>
  <c r="G703" i="1"/>
  <c r="G701" i="1"/>
  <c r="G699" i="1"/>
  <c r="G697" i="1"/>
  <c r="G695" i="1"/>
  <c r="G693" i="1"/>
  <c r="G691" i="1"/>
  <c r="G689" i="1"/>
  <c r="G687" i="1"/>
  <c r="G685" i="1"/>
  <c r="G683" i="1"/>
  <c r="G681" i="1"/>
  <c r="D661" i="1"/>
  <c r="D662" i="1"/>
  <c r="D663" i="1"/>
  <c r="D664" i="1"/>
  <c r="D665" i="1"/>
  <c r="G666" i="1"/>
  <c r="F668" i="1" s="1"/>
  <c r="F665" i="1" s="1"/>
  <c r="D139" i="1"/>
  <c r="D648" i="1"/>
  <c r="D649" i="1"/>
  <c r="D650" i="1"/>
  <c r="G651" i="1"/>
  <c r="F652" i="1" s="1"/>
  <c r="D565" i="1"/>
  <c r="D642" i="1"/>
  <c r="G643" i="1"/>
  <c r="F644" i="1" s="1"/>
  <c r="F642" i="1" s="1"/>
  <c r="D630" i="1"/>
  <c r="D631" i="1"/>
  <c r="G637" i="1"/>
  <c r="G636" i="1"/>
  <c r="G635" i="1"/>
  <c r="G634" i="1"/>
  <c r="G633" i="1"/>
  <c r="G632" i="1"/>
  <c r="D609" i="1"/>
  <c r="D615" i="1"/>
  <c r="D616" i="1"/>
  <c r="G622" i="1"/>
  <c r="G620" i="1"/>
  <c r="G619" i="1"/>
  <c r="G618" i="1"/>
  <c r="G617" i="1"/>
  <c r="D610" i="1"/>
  <c r="G611" i="1"/>
  <c r="F613" i="1" s="1"/>
  <c r="G613" i="1" s="1"/>
  <c r="G610" i="1" s="1"/>
  <c r="D597" i="1"/>
  <c r="D598" i="1"/>
  <c r="G604" i="1"/>
  <c r="G603" i="1"/>
  <c r="G602" i="1"/>
  <c r="G601" i="1"/>
  <c r="G599" i="1"/>
  <c r="D590" i="1"/>
  <c r="G594" i="1"/>
  <c r="G593" i="1"/>
  <c r="G592" i="1"/>
  <c r="G591" i="1"/>
  <c r="D566" i="1"/>
  <c r="D584" i="1"/>
  <c r="G585" i="1"/>
  <c r="F586" i="1" s="1"/>
  <c r="D580" i="1"/>
  <c r="G581" i="1"/>
  <c r="F582" i="1" s="1"/>
  <c r="D567" i="1"/>
  <c r="G577" i="1"/>
  <c r="G576" i="1"/>
  <c r="G575" i="1"/>
  <c r="G574" i="1"/>
  <c r="G573" i="1"/>
  <c r="G572" i="1"/>
  <c r="G571" i="1"/>
  <c r="G570" i="1"/>
  <c r="G569" i="1"/>
  <c r="G568" i="1"/>
  <c r="D527" i="1"/>
  <c r="D555" i="1"/>
  <c r="G560" i="1"/>
  <c r="G559" i="1"/>
  <c r="G558" i="1"/>
  <c r="G557" i="1"/>
  <c r="G556" i="1"/>
  <c r="D548" i="1"/>
  <c r="G552" i="1"/>
  <c r="G551" i="1"/>
  <c r="G550" i="1"/>
  <c r="G549" i="1"/>
  <c r="D538" i="1"/>
  <c r="D539" i="1"/>
  <c r="G543" i="1"/>
  <c r="G542" i="1"/>
  <c r="G541" i="1"/>
  <c r="G540" i="1"/>
  <c r="D532" i="1"/>
  <c r="G535" i="1"/>
  <c r="G534" i="1"/>
  <c r="G533" i="1"/>
  <c r="D528" i="1"/>
  <c r="G529" i="1"/>
  <c r="F530" i="1" s="1"/>
  <c r="G530" i="1" s="1"/>
  <c r="G528" i="1" s="1"/>
  <c r="D364" i="1"/>
  <c r="D465" i="1"/>
  <c r="D504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D489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D466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D457" i="1"/>
  <c r="D458" i="1"/>
  <c r="G460" i="1"/>
  <c r="G459" i="1"/>
  <c r="D434" i="1"/>
  <c r="D435" i="1"/>
  <c r="D448" i="1"/>
  <c r="G449" i="1"/>
  <c r="F451" i="1" s="1"/>
  <c r="D443" i="1"/>
  <c r="G444" i="1"/>
  <c r="F446" i="1" s="1"/>
  <c r="F443" i="1" s="1"/>
  <c r="D436" i="1"/>
  <c r="G439" i="1"/>
  <c r="G437" i="1"/>
  <c r="D382" i="1"/>
  <c r="D416" i="1"/>
  <c r="D426" i="1"/>
  <c r="G427" i="1"/>
  <c r="F428" i="1" s="1"/>
  <c r="F426" i="1" s="1"/>
  <c r="D417" i="1"/>
  <c r="G422" i="1"/>
  <c r="G420" i="1"/>
  <c r="G418" i="1"/>
  <c r="D402" i="1"/>
  <c r="D409" i="1"/>
  <c r="G410" i="1"/>
  <c r="F412" i="1" s="1"/>
  <c r="D403" i="1"/>
  <c r="G406" i="1"/>
  <c r="G405" i="1"/>
  <c r="G404" i="1"/>
  <c r="D394" i="1"/>
  <c r="D395" i="1"/>
  <c r="G396" i="1"/>
  <c r="F398" i="1" s="1"/>
  <c r="G398" i="1" s="1"/>
  <c r="G395" i="1" s="1"/>
  <c r="F400" i="1" s="1"/>
  <c r="D383" i="1"/>
  <c r="D384" i="1"/>
  <c r="G389" i="1"/>
  <c r="G388" i="1"/>
  <c r="G387" i="1"/>
  <c r="G386" i="1"/>
  <c r="G385" i="1"/>
  <c r="D377" i="1"/>
  <c r="G379" i="1"/>
  <c r="G378" i="1"/>
  <c r="D365" i="1"/>
  <c r="D371" i="1"/>
  <c r="G372" i="1"/>
  <c r="F373" i="1" s="1"/>
  <c r="D366" i="1"/>
  <c r="G368" i="1"/>
  <c r="G367" i="1"/>
  <c r="D338" i="1"/>
  <c r="D347" i="1"/>
  <c r="D353" i="1"/>
  <c r="D354" i="1"/>
  <c r="G355" i="1"/>
  <c r="F356" i="1" s="1"/>
  <c r="D348" i="1"/>
  <c r="G350" i="1"/>
  <c r="G349" i="1"/>
  <c r="D339" i="1"/>
  <c r="D340" i="1"/>
  <c r="G342" i="1"/>
  <c r="G341" i="1"/>
  <c r="D325" i="1"/>
  <c r="D326" i="1"/>
  <c r="D327" i="1"/>
  <c r="G331" i="1"/>
  <c r="G330" i="1"/>
  <c r="G329" i="1"/>
  <c r="G328" i="1"/>
  <c r="D274" i="1"/>
  <c r="D314" i="1"/>
  <c r="D315" i="1"/>
  <c r="G318" i="1"/>
  <c r="G317" i="1"/>
  <c r="G316" i="1"/>
  <c r="D299" i="1"/>
  <c r="G310" i="1"/>
  <c r="G308" i="1"/>
  <c r="G306" i="1"/>
  <c r="G304" i="1"/>
  <c r="G302" i="1"/>
  <c r="G301" i="1"/>
  <c r="G300" i="1"/>
  <c r="D286" i="1"/>
  <c r="D287" i="1"/>
  <c r="G294" i="1"/>
  <c r="G293" i="1"/>
  <c r="G292" i="1"/>
  <c r="G291" i="1"/>
  <c r="G290" i="1"/>
  <c r="G289" i="1"/>
  <c r="G288" i="1"/>
  <c r="D275" i="1"/>
  <c r="D276" i="1"/>
  <c r="G281" i="1"/>
  <c r="G280" i="1"/>
  <c r="G279" i="1"/>
  <c r="G278" i="1"/>
  <c r="G277" i="1"/>
  <c r="D237" i="1"/>
  <c r="D261" i="1"/>
  <c r="D262" i="1"/>
  <c r="D263" i="1"/>
  <c r="G265" i="1"/>
  <c r="G264" i="1"/>
  <c r="D238" i="1"/>
  <c r="D252" i="1"/>
  <c r="D253" i="1"/>
  <c r="G254" i="1"/>
  <c r="F255" i="1" s="1"/>
  <c r="F253" i="1" s="1"/>
  <c r="D239" i="1"/>
  <c r="D244" i="1"/>
  <c r="G247" i="1"/>
  <c r="G246" i="1"/>
  <c r="G245" i="1"/>
  <c r="D240" i="1"/>
  <c r="G241" i="1"/>
  <c r="F242" i="1" s="1"/>
  <c r="F240" i="1" s="1"/>
  <c r="D227" i="1"/>
  <c r="D228" i="1"/>
  <c r="D229" i="1"/>
  <c r="G230" i="1"/>
  <c r="F231" i="1" s="1"/>
  <c r="F229" i="1" s="1"/>
  <c r="D220" i="1"/>
  <c r="D221" i="1"/>
  <c r="G222" i="1"/>
  <c r="F223" i="1" s="1"/>
  <c r="D210" i="1"/>
  <c r="D211" i="1"/>
  <c r="D212" i="1"/>
  <c r="G213" i="1"/>
  <c r="F214" i="1" s="1"/>
  <c r="D157" i="1"/>
  <c r="D158" i="1"/>
  <c r="D159" i="1"/>
  <c r="D173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D160" i="1"/>
  <c r="G169" i="1"/>
  <c r="G167" i="1"/>
  <c r="G165" i="1"/>
  <c r="G163" i="1"/>
  <c r="G161" i="1"/>
  <c r="D140" i="1"/>
  <c r="D141" i="1"/>
  <c r="D142" i="1"/>
  <c r="D143" i="1"/>
  <c r="D144" i="1"/>
  <c r="G145" i="1"/>
  <c r="F147" i="1" s="1"/>
  <c r="D32" i="1"/>
  <c r="D73" i="1"/>
  <c r="D95" i="1"/>
  <c r="D121" i="1"/>
  <c r="D127" i="1"/>
  <c r="G128" i="1"/>
  <c r="F129" i="1" s="1"/>
  <c r="G129" i="1" s="1"/>
  <c r="G127" i="1" s="1"/>
  <c r="D122" i="1"/>
  <c r="G123" i="1"/>
  <c r="F125" i="1" s="1"/>
  <c r="F122" i="1" s="1"/>
  <c r="D105" i="1"/>
  <c r="D112" i="1"/>
  <c r="G115" i="1"/>
  <c r="G113" i="1"/>
  <c r="D106" i="1"/>
  <c r="G109" i="1"/>
  <c r="G108" i="1"/>
  <c r="G107" i="1"/>
  <c r="D96" i="1"/>
  <c r="D97" i="1"/>
  <c r="G100" i="1"/>
  <c r="G99" i="1"/>
  <c r="G98" i="1"/>
  <c r="D87" i="1"/>
  <c r="D88" i="1"/>
  <c r="G90" i="1"/>
  <c r="G89" i="1"/>
  <c r="D74" i="1"/>
  <c r="D81" i="1"/>
  <c r="G82" i="1"/>
  <c r="F83" i="1" s="1"/>
  <c r="D75" i="1"/>
  <c r="G78" i="1"/>
  <c r="G77" i="1"/>
  <c r="G76" i="1"/>
  <c r="D46" i="1"/>
  <c r="D56" i="1"/>
  <c r="D62" i="1"/>
  <c r="D63" i="1"/>
  <c r="G64" i="1"/>
  <c r="F65" i="1" s="1"/>
  <c r="D57" i="1"/>
  <c r="G59" i="1"/>
  <c r="G58" i="1"/>
  <c r="D47" i="1"/>
  <c r="D48" i="1"/>
  <c r="G51" i="1"/>
  <c r="G50" i="1"/>
  <c r="G49" i="1"/>
  <c r="D33" i="1"/>
  <c r="D34" i="1"/>
  <c r="D35" i="1"/>
  <c r="G38" i="1"/>
  <c r="G36" i="1"/>
  <c r="D9" i="1"/>
  <c r="D22" i="1"/>
  <c r="D23" i="1"/>
  <c r="G24" i="1"/>
  <c r="F25" i="1" s="1"/>
  <c r="G25" i="1" s="1"/>
  <c r="G23" i="1" s="1"/>
  <c r="F27" i="1" s="1"/>
  <c r="D13" i="1"/>
  <c r="G15" i="1"/>
  <c r="D10" i="1"/>
  <c r="F343" i="1" l="1"/>
  <c r="F340" i="1" s="1"/>
  <c r="F351" i="1"/>
  <c r="F348" i="1" s="1"/>
  <c r="F369" i="1"/>
  <c r="F366" i="1" s="1"/>
  <c r="F2126" i="1"/>
  <c r="F2122" i="1" s="1"/>
  <c r="F2518" i="1"/>
  <c r="G2518" i="1" s="1"/>
  <c r="F942" i="1"/>
  <c r="F937" i="1" s="1"/>
  <c r="F990" i="1"/>
  <c r="F987" i="1" s="1"/>
  <c r="F441" i="1"/>
  <c r="G441" i="1" s="1"/>
  <c r="G436" i="1" s="1"/>
  <c r="F1483" i="1"/>
  <c r="G1483" i="1" s="1"/>
  <c r="G1479" i="1" s="1"/>
  <c r="F536" i="1"/>
  <c r="G536" i="1" s="1"/>
  <c r="G532" i="1" s="1"/>
  <c r="F407" i="1"/>
  <c r="F403" i="1" s="1"/>
  <c r="F1920" i="1"/>
  <c r="G1920" i="1" s="1"/>
  <c r="G1917" i="1" s="1"/>
  <c r="F1928" i="1"/>
  <c r="F1925" i="1" s="1"/>
  <c r="F2022" i="1"/>
  <c r="F2019" i="1" s="1"/>
  <c r="F2229" i="1"/>
  <c r="F2225" i="1" s="1"/>
  <c r="F319" i="1"/>
  <c r="F315" i="1" s="1"/>
  <c r="F461" i="1"/>
  <c r="G461" i="1" s="1"/>
  <c r="G458" i="1" s="1"/>
  <c r="F463" i="1" s="1"/>
  <c r="F2134" i="1"/>
  <c r="G2134" i="1" s="1"/>
  <c r="G2131" i="1" s="1"/>
  <c r="F1539" i="1"/>
  <c r="F1518" i="1" s="1"/>
  <c r="F2459" i="1"/>
  <c r="G2459" i="1" s="1"/>
  <c r="G2438" i="1" s="1"/>
  <c r="F2461" i="1" s="1"/>
  <c r="F2474" i="1"/>
  <c r="F2464" i="1" s="1"/>
  <c r="F1403" i="1"/>
  <c r="F1400" i="1" s="1"/>
  <c r="F79" i="1"/>
  <c r="G79" i="1" s="1"/>
  <c r="G75" i="1" s="1"/>
  <c r="G428" i="1"/>
  <c r="G426" i="1" s="1"/>
  <c r="F561" i="1"/>
  <c r="G561" i="1" s="1"/>
  <c r="G555" i="1" s="1"/>
  <c r="F578" i="1"/>
  <c r="G578" i="1" s="1"/>
  <c r="G567" i="1" s="1"/>
  <c r="G668" i="1"/>
  <c r="G665" i="1" s="1"/>
  <c r="F670" i="1" s="1"/>
  <c r="G670" i="1" s="1"/>
  <c r="G664" i="1" s="1"/>
  <c r="F672" i="1" s="1"/>
  <c r="F663" i="1" s="1"/>
  <c r="F725" i="1"/>
  <c r="G725" i="1" s="1"/>
  <c r="G722" i="1" s="1"/>
  <c r="F801" i="1"/>
  <c r="G801" i="1" s="1"/>
  <c r="G798" i="1" s="1"/>
  <c r="F803" i="1" s="1"/>
  <c r="G803" i="1" s="1"/>
  <c r="G797" i="1" s="1"/>
  <c r="F809" i="1"/>
  <c r="G809" i="1" s="1"/>
  <c r="G806" i="1" s="1"/>
  <c r="F811" i="1" s="1"/>
  <c r="F805" i="1" s="1"/>
  <c r="F1286" i="1"/>
  <c r="F1281" i="1" s="1"/>
  <c r="F1411" i="1"/>
  <c r="F1408" i="1" s="1"/>
  <c r="F1541" i="1"/>
  <c r="F1569" i="1"/>
  <c r="F1560" i="1" s="1"/>
  <c r="F935" i="1"/>
  <c r="F930" i="1" s="1"/>
  <c r="G1166" i="1"/>
  <c r="G1164" i="1" s="1"/>
  <c r="F1168" i="1" s="1"/>
  <c r="G1168" i="1" s="1"/>
  <c r="G1163" i="1" s="1"/>
  <c r="F1170" i="1" s="1"/>
  <c r="F1501" i="1"/>
  <c r="G1501" i="1" s="1"/>
  <c r="G1494" i="1" s="1"/>
  <c r="F1503" i="1" s="1"/>
  <c r="F1516" i="1"/>
  <c r="F1509" i="1" s="1"/>
  <c r="F1668" i="1"/>
  <c r="G1668" i="1" s="1"/>
  <c r="G1652" i="1" s="1"/>
  <c r="G1683" i="1"/>
  <c r="G1680" i="1" s="1"/>
  <c r="F110" i="1"/>
  <c r="F106" i="1" s="1"/>
  <c r="G231" i="1"/>
  <c r="G229" i="1" s="1"/>
  <c r="F233" i="1" s="1"/>
  <c r="G233" i="1" s="1"/>
  <c r="G228" i="1" s="1"/>
  <c r="F235" i="1" s="1"/>
  <c r="G235" i="1" s="1"/>
  <c r="G227" i="1" s="1"/>
  <c r="F521" i="1"/>
  <c r="G521" i="1" s="1"/>
  <c r="G504" i="1" s="1"/>
  <c r="F1451" i="1"/>
  <c r="G1451" i="1" s="1"/>
  <c r="G1445" i="1" s="1"/>
  <c r="F1453" i="1" s="1"/>
  <c r="F1587" i="1"/>
  <c r="F1576" i="1" s="1"/>
  <c r="G451" i="1"/>
  <c r="G448" i="1" s="1"/>
  <c r="F448" i="1"/>
  <c r="G1013" i="1"/>
  <c r="G1010" i="1" s="1"/>
  <c r="F1015" i="1" s="1"/>
  <c r="G1015" i="1" s="1"/>
  <c r="G1009" i="1" s="1"/>
  <c r="F1017" i="1" s="1"/>
  <c r="F1010" i="1"/>
  <c r="G1149" i="1"/>
  <c r="G1147" i="1" s="1"/>
  <c r="F1151" i="1" s="1"/>
  <c r="F1147" i="1"/>
  <c r="F144" i="1"/>
  <c r="G147" i="1"/>
  <c r="G144" i="1" s="1"/>
  <c r="F149" i="1" s="1"/>
  <c r="F143" i="1" s="1"/>
  <c r="F584" i="1"/>
  <c r="G586" i="1"/>
  <c r="G584" i="1" s="1"/>
  <c r="G715" i="1"/>
  <c r="G713" i="1" s="1"/>
  <c r="F717" i="1" s="1"/>
  <c r="F712" i="1" s="1"/>
  <c r="F713" i="1"/>
  <c r="G214" i="1"/>
  <c r="G212" i="1" s="1"/>
  <c r="F216" i="1" s="1"/>
  <c r="G216" i="1" s="1"/>
  <c r="G211" i="1" s="1"/>
  <c r="F218" i="1" s="1"/>
  <c r="F212" i="1"/>
  <c r="G223" i="1"/>
  <c r="G221" i="1" s="1"/>
  <c r="F225" i="1" s="1"/>
  <c r="F220" i="1" s="1"/>
  <c r="F221" i="1"/>
  <c r="G373" i="1"/>
  <c r="G371" i="1" s="1"/>
  <c r="F371" i="1"/>
  <c r="G582" i="1"/>
  <c r="G580" i="1" s="1"/>
  <c r="F580" i="1"/>
  <c r="G1295" i="1"/>
  <c r="G1293" i="1" s="1"/>
  <c r="F1297" i="1" s="1"/>
  <c r="G1297" i="1" s="1"/>
  <c r="G1292" i="1" s="1"/>
  <c r="F1299" i="1" s="1"/>
  <c r="F1291" i="1" s="1"/>
  <c r="F1293" i="1"/>
  <c r="G356" i="1"/>
  <c r="G354" i="1" s="1"/>
  <c r="F358" i="1" s="1"/>
  <c r="G358" i="1" s="1"/>
  <c r="G353" i="1" s="1"/>
  <c r="F354" i="1"/>
  <c r="G412" i="1"/>
  <c r="G409" i="1" s="1"/>
  <c r="F409" i="1"/>
  <c r="F1261" i="1"/>
  <c r="F1243" i="1" s="1"/>
  <c r="F1596" i="1"/>
  <c r="F1589" i="1" s="1"/>
  <c r="F1709" i="1"/>
  <c r="G1709" i="1" s="1"/>
  <c r="G1686" i="1" s="1"/>
  <c r="F1711" i="1" s="1"/>
  <c r="G1711" i="1" s="1"/>
  <c r="G1685" i="1" s="1"/>
  <c r="F2073" i="1"/>
  <c r="G2073" i="1" s="1"/>
  <c r="G2062" i="1" s="1"/>
  <c r="F2085" i="1"/>
  <c r="F2075" i="1" s="1"/>
  <c r="F2154" i="1"/>
  <c r="G2154" i="1" s="1"/>
  <c r="G2149" i="1" s="1"/>
  <c r="F2192" i="1"/>
  <c r="F2184" i="1" s="1"/>
  <c r="F2271" i="1"/>
  <c r="F2252" i="1" s="1"/>
  <c r="F2377" i="1"/>
  <c r="F2342" i="1" s="1"/>
  <c r="F2408" i="1"/>
  <c r="G2408" i="1" s="1"/>
  <c r="G2392" i="1" s="1"/>
  <c r="F2502" i="1"/>
  <c r="F23" i="1"/>
  <c r="F528" i="1"/>
  <c r="F605" i="1"/>
  <c r="F598" i="1" s="1"/>
  <c r="F997" i="1"/>
  <c r="G997" i="1" s="1"/>
  <c r="G992" i="1" s="1"/>
  <c r="F1218" i="1"/>
  <c r="F1211" i="1" s="1"/>
  <c r="F1440" i="1"/>
  <c r="G1440" i="1" s="1"/>
  <c r="G1435" i="1" s="1"/>
  <c r="F40" i="1"/>
  <c r="G40" i="1" s="1"/>
  <c r="G35" i="1" s="1"/>
  <c r="F42" i="1" s="1"/>
  <c r="G255" i="1"/>
  <c r="G253" i="1" s="1"/>
  <c r="F257" i="1" s="1"/>
  <c r="F252" i="1" s="1"/>
  <c r="F390" i="1"/>
  <c r="F384" i="1" s="1"/>
  <c r="G737" i="1"/>
  <c r="G735" i="1" s="1"/>
  <c r="F739" i="1" s="1"/>
  <c r="F734" i="1" s="1"/>
  <c r="F795" i="1"/>
  <c r="G795" i="1" s="1"/>
  <c r="G787" i="1" s="1"/>
  <c r="G961" i="1"/>
  <c r="G959" i="1" s="1"/>
  <c r="F1190" i="1"/>
  <c r="G1190" i="1" s="1"/>
  <c r="G1175" i="1" s="1"/>
  <c r="F1342" i="1"/>
  <c r="G1342" i="1" s="1"/>
  <c r="G1316" i="1" s="1"/>
  <c r="F1865" i="1"/>
  <c r="F2049" i="1"/>
  <c r="F2114" i="1"/>
  <c r="F2161" i="1"/>
  <c r="G2161" i="1" s="1"/>
  <c r="G2156" i="1" s="1"/>
  <c r="F2223" i="1"/>
  <c r="F2214" i="1" s="1"/>
  <c r="F2250" i="1"/>
  <c r="F127" i="1"/>
  <c r="F171" i="1"/>
  <c r="F160" i="1" s="1"/>
  <c r="F544" i="1"/>
  <c r="F539" i="1" s="1"/>
  <c r="F610" i="1"/>
  <c r="F1414" i="1"/>
  <c r="F1646" i="1"/>
  <c r="F1992" i="1"/>
  <c r="G1992" i="1" s="1"/>
  <c r="G1968" i="1" s="1"/>
  <c r="F295" i="1"/>
  <c r="F287" i="1" s="1"/>
  <c r="F312" i="1"/>
  <c r="F299" i="1" s="1"/>
  <c r="F332" i="1"/>
  <c r="G332" i="1" s="1"/>
  <c r="G327" i="1" s="1"/>
  <c r="F334" i="1" s="1"/>
  <c r="F91" i="1"/>
  <c r="F88" i="1" s="1"/>
  <c r="F380" i="1"/>
  <c r="G380" i="1" s="1"/>
  <c r="G377" i="1" s="1"/>
  <c r="F424" i="1"/>
  <c r="G424" i="1" s="1"/>
  <c r="G417" i="1" s="1"/>
  <c r="F502" i="1"/>
  <c r="G502" i="1" s="1"/>
  <c r="G489" i="1" s="1"/>
  <c r="F595" i="1"/>
  <c r="G595" i="1" s="1"/>
  <c r="G590" i="1" s="1"/>
  <c r="F638" i="1"/>
  <c r="G638" i="1" s="1"/>
  <c r="G631" i="1" s="1"/>
  <c r="F640" i="1" s="1"/>
  <c r="F630" i="1" s="1"/>
  <c r="F705" i="1"/>
  <c r="G705" i="1" s="1"/>
  <c r="G680" i="1" s="1"/>
  <c r="F707" i="1" s="1"/>
  <c r="G707" i="1" s="1"/>
  <c r="G679" i="1" s="1"/>
  <c r="F709" i="1" s="1"/>
  <c r="F822" i="1"/>
  <c r="F833" i="1"/>
  <c r="G833" i="1" s="1"/>
  <c r="G830" i="1" s="1"/>
  <c r="F835" i="1" s="1"/>
  <c r="G835" i="1" s="1"/>
  <c r="G829" i="1" s="1"/>
  <c r="F841" i="1"/>
  <c r="G841" i="1" s="1"/>
  <c r="G838" i="1" s="1"/>
  <c r="F967" i="1"/>
  <c r="F1006" i="1"/>
  <c r="F1001" i="1" s="1"/>
  <c r="F1035" i="1"/>
  <c r="F1031" i="1" s="1"/>
  <c r="F1139" i="1"/>
  <c r="F1044" i="1" s="1"/>
  <c r="F1195" i="1"/>
  <c r="F1383" i="1"/>
  <c r="G1383" i="1" s="1"/>
  <c r="G1378" i="1" s="1"/>
  <c r="F1433" i="1"/>
  <c r="F1426" i="1" s="1"/>
  <c r="F1637" i="1"/>
  <c r="G1637" i="1" s="1"/>
  <c r="G1599" i="1" s="1"/>
  <c r="F1639" i="1" s="1"/>
  <c r="F1724" i="1"/>
  <c r="F1714" i="1" s="1"/>
  <c r="G1882" i="1"/>
  <c r="G1880" i="1" s="1"/>
  <c r="F1884" i="1" s="1"/>
  <c r="G1884" i="1" s="1"/>
  <c r="G1879" i="1" s="1"/>
  <c r="F1962" i="1"/>
  <c r="F2014" i="1"/>
  <c r="G2014" i="1" s="1"/>
  <c r="G1995" i="1" s="1"/>
  <c r="F2016" i="1" s="1"/>
  <c r="F2204" i="1"/>
  <c r="F2197" i="1" s="1"/>
  <c r="F2280" i="1"/>
  <c r="G2280" i="1" s="1"/>
  <c r="G2273" i="1" s="1"/>
  <c r="F2309" i="1"/>
  <c r="G2309" i="1" s="1"/>
  <c r="G2300" i="1" s="1"/>
  <c r="F2311" i="1" s="1"/>
  <c r="F2339" i="1"/>
  <c r="G2339" i="1" s="1"/>
  <c r="G2331" i="1" s="1"/>
  <c r="G2435" i="1"/>
  <c r="G2432" i="1" s="1"/>
  <c r="F394" i="1"/>
  <c r="G400" i="1"/>
  <c r="G394" i="1" s="1"/>
  <c r="F63" i="1"/>
  <c r="G65" i="1"/>
  <c r="G63" i="1" s="1"/>
  <c r="F67" i="1" s="1"/>
  <c r="F650" i="1"/>
  <c r="G652" i="1"/>
  <c r="G650" i="1" s="1"/>
  <c r="F654" i="1" s="1"/>
  <c r="G27" i="1"/>
  <c r="G22" i="1" s="1"/>
  <c r="F22" i="1"/>
  <c r="F81" i="1"/>
  <c r="G83" i="1"/>
  <c r="G81" i="1" s="1"/>
  <c r="G928" i="1"/>
  <c r="G925" i="1" s="1"/>
  <c r="F925" i="1"/>
  <c r="F1864" i="1"/>
  <c r="G1869" i="1"/>
  <c r="G1864" i="1" s="1"/>
  <c r="G1158" i="1"/>
  <c r="G1156" i="1" s="1"/>
  <c r="F1160" i="1" s="1"/>
  <c r="F1156" i="1"/>
  <c r="F2137" i="1"/>
  <c r="G2139" i="1"/>
  <c r="G2137" i="1" s="1"/>
  <c r="F2141" i="1" s="1"/>
  <c r="F767" i="1"/>
  <c r="F202" i="1"/>
  <c r="F864" i="1"/>
  <c r="F1027" i="1"/>
  <c r="F1464" i="1"/>
  <c r="F1489" i="1"/>
  <c r="F1889" i="1"/>
  <c r="F117" i="1"/>
  <c r="G125" i="1"/>
  <c r="G122" i="1" s="1"/>
  <c r="F131" i="1" s="1"/>
  <c r="F248" i="1"/>
  <c r="F266" i="1"/>
  <c r="G351" i="1"/>
  <c r="G348" i="1" s="1"/>
  <c r="G446" i="1"/>
  <c r="G443" i="1" s="1"/>
  <c r="F487" i="1"/>
  <c r="F553" i="1"/>
  <c r="F624" i="1"/>
  <c r="G729" i="1"/>
  <c r="G727" i="1" s="1"/>
  <c r="F753" i="1"/>
  <c r="F783" i="1"/>
  <c r="G846" i="1"/>
  <c r="G844" i="1" s="1"/>
  <c r="F848" i="1" s="1"/>
  <c r="G858" i="1"/>
  <c r="G856" i="1" s="1"/>
  <c r="F873" i="1"/>
  <c r="F885" i="1"/>
  <c r="F899" i="1"/>
  <c r="F917" i="1"/>
  <c r="F975" i="1"/>
  <c r="F1236" i="1"/>
  <c r="F1376" i="1"/>
  <c r="F1740" i="1"/>
  <c r="F1848" i="1"/>
  <c r="G1858" i="1"/>
  <c r="G1856" i="1" s="1"/>
  <c r="F1860" i="1" s="1"/>
  <c r="F2057" i="1"/>
  <c r="F2386" i="1"/>
  <c r="F2427" i="1"/>
  <c r="F2490" i="1"/>
  <c r="G985" i="1"/>
  <c r="G983" i="1" s="1"/>
  <c r="F983" i="1"/>
  <c r="F1392" i="1"/>
  <c r="G1394" i="1"/>
  <c r="G1392" i="1" s="1"/>
  <c r="F1396" i="1" s="1"/>
  <c r="G2118" i="1"/>
  <c r="G2113" i="1" s="1"/>
  <c r="F2113" i="1"/>
  <c r="F60" i="1"/>
  <c r="F1234" i="1"/>
  <c r="F1943" i="1"/>
  <c r="F52" i="1"/>
  <c r="F101" i="1"/>
  <c r="G242" i="1"/>
  <c r="G240" i="1" s="1"/>
  <c r="F282" i="1"/>
  <c r="F395" i="1"/>
  <c r="G644" i="1"/>
  <c r="G642" i="1" s="1"/>
  <c r="F887" i="1"/>
  <c r="F1308" i="1"/>
  <c r="F1364" i="1"/>
  <c r="F1413" i="1"/>
  <c r="F1675" i="1"/>
  <c r="F1915" i="1"/>
  <c r="F2105" i="1"/>
  <c r="F2171" i="1"/>
  <c r="G1875" i="1"/>
  <c r="G1873" i="1" s="1"/>
  <c r="F1877" i="1" s="1"/>
  <c r="F1873" i="1"/>
  <c r="G2209" i="1"/>
  <c r="G2206" i="1" s="1"/>
  <c r="F2206" i="1"/>
  <c r="F905" i="1"/>
  <c r="F952" i="1"/>
  <c r="F1349" i="1"/>
  <c r="F1553" i="1"/>
  <c r="F2031" i="1"/>
  <c r="F2293" i="1"/>
  <c r="F2420" i="1"/>
  <c r="F1203" i="1"/>
  <c r="F1276" i="1"/>
  <c r="F1474" i="1"/>
  <c r="F1960" i="1"/>
  <c r="F2098" i="1"/>
  <c r="F2182" i="1"/>
  <c r="F2329" i="1"/>
  <c r="F1917" i="1" l="1"/>
  <c r="G343" i="1"/>
  <c r="G340" i="1" s="1"/>
  <c r="F345" i="1" s="1"/>
  <c r="G672" i="1"/>
  <c r="G663" i="1" s="1"/>
  <c r="F674" i="1" s="1"/>
  <c r="G369" i="1"/>
  <c r="G366" i="1" s="1"/>
  <c r="F375" i="1" s="1"/>
  <c r="G375" i="1" s="1"/>
  <c r="G365" i="1" s="1"/>
  <c r="G2126" i="1"/>
  <c r="G2122" i="1" s="1"/>
  <c r="F2128" i="1" s="1"/>
  <c r="G2128" i="1" s="1"/>
  <c r="G2121" i="1" s="1"/>
  <c r="F555" i="1"/>
  <c r="F1435" i="1"/>
  <c r="F2273" i="1"/>
  <c r="G942" i="1"/>
  <c r="G937" i="1" s="1"/>
  <c r="G1006" i="1"/>
  <c r="G1001" i="1" s="1"/>
  <c r="F1175" i="1"/>
  <c r="G1928" i="1"/>
  <c r="G1925" i="1" s="1"/>
  <c r="F1930" i="1" s="1"/>
  <c r="F1924" i="1" s="1"/>
  <c r="G2022" i="1"/>
  <c r="G2019" i="1" s="1"/>
  <c r="F2024" i="1" s="1"/>
  <c r="F2018" i="1" s="1"/>
  <c r="F2149" i="1"/>
  <c r="F489" i="1"/>
  <c r="F327" i="1"/>
  <c r="F85" i="1"/>
  <c r="G85" i="1" s="1"/>
  <c r="G74" i="1" s="1"/>
  <c r="F1879" i="1"/>
  <c r="G2474" i="1"/>
  <c r="G2464" i="1" s="1"/>
  <c r="F2476" i="1" s="1"/>
  <c r="G2476" i="1" s="1"/>
  <c r="G2463" i="1" s="1"/>
  <c r="G1596" i="1"/>
  <c r="G1589" i="1" s="1"/>
  <c r="F2392" i="1"/>
  <c r="F436" i="1"/>
  <c r="F228" i="1"/>
  <c r="G1403" i="1"/>
  <c r="G1400" i="1" s="1"/>
  <c r="F1405" i="1" s="1"/>
  <c r="F1399" i="1" s="1"/>
  <c r="G990" i="1"/>
  <c r="G987" i="1" s="1"/>
  <c r="F999" i="1" s="1"/>
  <c r="F982" i="1" s="1"/>
  <c r="G1587" i="1"/>
  <c r="G1576" i="1" s="1"/>
  <c r="F1494" i="1"/>
  <c r="G110" i="1"/>
  <c r="G106" i="1" s="1"/>
  <c r="F798" i="1"/>
  <c r="G2229" i="1"/>
  <c r="G2225" i="1" s="1"/>
  <c r="F227" i="1"/>
  <c r="G1299" i="1"/>
  <c r="G1291" i="1" s="1"/>
  <c r="F1301" i="1" s="1"/>
  <c r="F1290" i="1" s="1"/>
  <c r="F992" i="1"/>
  <c r="F18" i="1"/>
  <c r="F1652" i="1"/>
  <c r="F504" i="1"/>
  <c r="F1479" i="1"/>
  <c r="F1292" i="1"/>
  <c r="F75" i="1"/>
  <c r="F1378" i="1"/>
  <c r="G935" i="1"/>
  <c r="G930" i="1" s="1"/>
  <c r="F567" i="1"/>
  <c r="G811" i="1"/>
  <c r="G805" i="1" s="1"/>
  <c r="G1539" i="1"/>
  <c r="G1518" i="1" s="1"/>
  <c r="G1286" i="1"/>
  <c r="G1281" i="1" s="1"/>
  <c r="F1288" i="1" s="1"/>
  <c r="G1288" i="1" s="1"/>
  <c r="G1280" i="1" s="1"/>
  <c r="F453" i="1"/>
  <c r="G453" i="1" s="1"/>
  <c r="G435" i="1" s="1"/>
  <c r="F455" i="1" s="1"/>
  <c r="F787" i="1"/>
  <c r="F664" i="1"/>
  <c r="G2377" i="1"/>
  <c r="G2342" i="1" s="1"/>
  <c r="F2379" i="1" s="1"/>
  <c r="G2379" i="1" s="1"/>
  <c r="G2341" i="1" s="1"/>
  <c r="G717" i="1"/>
  <c r="G712" i="1" s="1"/>
  <c r="F719" i="1" s="1"/>
  <c r="F711" i="1" s="1"/>
  <c r="F722" i="1"/>
  <c r="F590" i="1"/>
  <c r="F829" i="1"/>
  <c r="G1218" i="1"/>
  <c r="G1211" i="1" s="1"/>
  <c r="F1220" i="1" s="1"/>
  <c r="F1210" i="1" s="1"/>
  <c r="F2438" i="1"/>
  <c r="G390" i="1"/>
  <c r="G384" i="1" s="1"/>
  <c r="F392" i="1" s="1"/>
  <c r="F383" i="1" s="1"/>
  <c r="F353" i="1"/>
  <c r="F1163" i="1"/>
  <c r="F731" i="1"/>
  <c r="G731" i="1" s="1"/>
  <c r="G721" i="1" s="1"/>
  <c r="G319" i="1"/>
  <c r="G315" i="1" s="1"/>
  <c r="F321" i="1" s="1"/>
  <c r="F314" i="1" s="1"/>
  <c r="G1261" i="1"/>
  <c r="G1243" i="1" s="1"/>
  <c r="F1263" i="1" s="1"/>
  <c r="G1263" i="1" s="1"/>
  <c r="G1242" i="1" s="1"/>
  <c r="G2223" i="1"/>
  <c r="G2214" i="1" s="1"/>
  <c r="F2231" i="1" s="1"/>
  <c r="F2213" i="1" s="1"/>
  <c r="G91" i="1"/>
  <c r="G88" i="1" s="1"/>
  <c r="F93" i="1" s="1"/>
  <c r="F87" i="1" s="1"/>
  <c r="G1411" i="1"/>
  <c r="G1408" i="1" s="1"/>
  <c r="F1420" i="1" s="1"/>
  <c r="F1407" i="1" s="1"/>
  <c r="G2085" i="1"/>
  <c r="G2075" i="1" s="1"/>
  <c r="G1035" i="1"/>
  <c r="G1031" i="1" s="1"/>
  <c r="G544" i="1"/>
  <c r="G539" i="1" s="1"/>
  <c r="F546" i="1" s="1"/>
  <c r="F538" i="1" s="1"/>
  <c r="F830" i="1"/>
  <c r="F532" i="1"/>
  <c r="F1445" i="1"/>
  <c r="F588" i="1"/>
  <c r="G588" i="1" s="1"/>
  <c r="G566" i="1" s="1"/>
  <c r="F2300" i="1"/>
  <c r="F806" i="1"/>
  <c r="G1139" i="1"/>
  <c r="G1044" i="1" s="1"/>
  <c r="F1141" i="1" s="1"/>
  <c r="F1043" i="1" s="1"/>
  <c r="F2131" i="1"/>
  <c r="G1516" i="1"/>
  <c r="G1509" i="1" s="1"/>
  <c r="F211" i="1"/>
  <c r="G739" i="1"/>
  <c r="G734" i="1" s="1"/>
  <c r="F741" i="1" s="1"/>
  <c r="G741" i="1" s="1"/>
  <c r="G733" i="1" s="1"/>
  <c r="G407" i="1"/>
  <c r="G403" i="1" s="1"/>
  <c r="F414" i="1" s="1"/>
  <c r="F1686" i="1"/>
  <c r="G1569" i="1"/>
  <c r="G1560" i="1" s="1"/>
  <c r="F1571" i="1" s="1"/>
  <c r="F457" i="1"/>
  <c r="G463" i="1"/>
  <c r="G457" i="1" s="1"/>
  <c r="G2204" i="1"/>
  <c r="G2197" i="1" s="1"/>
  <c r="F2211" i="1" s="1"/>
  <c r="F797" i="1"/>
  <c r="G605" i="1"/>
  <c r="G598" i="1" s="1"/>
  <c r="F607" i="1" s="1"/>
  <c r="F597" i="1" s="1"/>
  <c r="G225" i="1"/>
  <c r="G220" i="1" s="1"/>
  <c r="F458" i="1"/>
  <c r="F838" i="1"/>
  <c r="F360" i="1"/>
  <c r="F347" i="1" s="1"/>
  <c r="G171" i="1"/>
  <c r="G160" i="1" s="1"/>
  <c r="G149" i="1"/>
  <c r="G143" i="1" s="1"/>
  <c r="F151" i="1" s="1"/>
  <c r="G151" i="1" s="1"/>
  <c r="G142" i="1" s="1"/>
  <c r="F153" i="1" s="1"/>
  <c r="F1009" i="1"/>
  <c r="G312" i="1"/>
  <c r="G299" i="1" s="1"/>
  <c r="F2331" i="1"/>
  <c r="G1433" i="1"/>
  <c r="G1426" i="1" s="1"/>
  <c r="F1442" i="1" s="1"/>
  <c r="F1425" i="1" s="1"/>
  <c r="F1968" i="1"/>
  <c r="F35" i="1"/>
  <c r="F1995" i="1"/>
  <c r="G640" i="1"/>
  <c r="G630" i="1" s="1"/>
  <c r="F430" i="1"/>
  <c r="F416" i="1" s="1"/>
  <c r="G295" i="1"/>
  <c r="G287" i="1" s="1"/>
  <c r="F297" i="1" s="1"/>
  <c r="G297" i="1" s="1"/>
  <c r="G286" i="1" s="1"/>
  <c r="F1192" i="1"/>
  <c r="G1195" i="1"/>
  <c r="G1192" i="1" s="1"/>
  <c r="F1197" i="1" s="1"/>
  <c r="G967" i="1"/>
  <c r="G963" i="1" s="1"/>
  <c r="F963" i="1"/>
  <c r="F680" i="1"/>
  <c r="F1316" i="1"/>
  <c r="F2156" i="1"/>
  <c r="F1685" i="1"/>
  <c r="F377" i="1"/>
  <c r="F2062" i="1"/>
  <c r="G2192" i="1"/>
  <c r="G2184" i="1" s="1"/>
  <c r="G1724" i="1"/>
  <c r="G1714" i="1" s="1"/>
  <c r="F1726" i="1" s="1"/>
  <c r="F1713" i="1" s="1"/>
  <c r="F2163" i="1"/>
  <c r="G2163" i="1" s="1"/>
  <c r="G2148" i="1" s="1"/>
  <c r="G257" i="1"/>
  <c r="G252" i="1" s="1"/>
  <c r="F1599" i="1"/>
  <c r="F679" i="1"/>
  <c r="F417" i="1"/>
  <c r="F2237" i="1"/>
  <c r="G2250" i="1"/>
  <c r="G2237" i="1" s="1"/>
  <c r="G2049" i="1"/>
  <c r="G2039" i="1" s="1"/>
  <c r="F2039" i="1"/>
  <c r="F631" i="1"/>
  <c r="G2271" i="1"/>
  <c r="G2252" i="1" s="1"/>
  <c r="F817" i="1"/>
  <c r="G822" i="1"/>
  <c r="G817" i="1" s="1"/>
  <c r="F824" i="1" s="1"/>
  <c r="F1641" i="1"/>
  <c r="G1646" i="1"/>
  <c r="G1641" i="1" s="1"/>
  <c r="G1151" i="1"/>
  <c r="G1146" i="1" s="1"/>
  <c r="F1153" i="1" s="1"/>
  <c r="F1146" i="1"/>
  <c r="F1466" i="1"/>
  <c r="G1474" i="1"/>
  <c r="G1466" i="1" s="1"/>
  <c r="G1675" i="1"/>
  <c r="G1670" i="1" s="1"/>
  <c r="F1677" i="1" s="1"/>
  <c r="F1670" i="1"/>
  <c r="G1234" i="1"/>
  <c r="G1228" i="1" s="1"/>
  <c r="F1240" i="1" s="1"/>
  <c r="F1228" i="1"/>
  <c r="G1396" i="1"/>
  <c r="G1391" i="1" s="1"/>
  <c r="F1391" i="1"/>
  <c r="F869" i="1"/>
  <c r="G873" i="1"/>
  <c r="G869" i="1" s="1"/>
  <c r="F875" i="1" s="1"/>
  <c r="F746" i="1"/>
  <c r="G753" i="1"/>
  <c r="G746" i="1" s="1"/>
  <c r="F755" i="1" s="1"/>
  <c r="F466" i="1"/>
  <c r="G487" i="1"/>
  <c r="G466" i="1" s="1"/>
  <c r="F523" i="1" s="1"/>
  <c r="F244" i="1"/>
  <c r="G248" i="1"/>
  <c r="G244" i="1" s="1"/>
  <c r="F250" i="1" s="1"/>
  <c r="F173" i="1"/>
  <c r="G202" i="1"/>
  <c r="G173" i="1" s="1"/>
  <c r="F649" i="1"/>
  <c r="G654" i="1"/>
  <c r="G649" i="1" s="1"/>
  <c r="F656" i="1" s="1"/>
  <c r="F678" i="1"/>
  <c r="G709" i="1"/>
  <c r="G678" i="1" s="1"/>
  <c r="G1960" i="1"/>
  <c r="G1953" i="1" s="1"/>
  <c r="F1966" i="1" s="1"/>
  <c r="F1953" i="1"/>
  <c r="F1546" i="1"/>
  <c r="G1553" i="1"/>
  <c r="G1546" i="1" s="1"/>
  <c r="F1896" i="1"/>
  <c r="G1915" i="1"/>
  <c r="G1896" i="1" s="1"/>
  <c r="F1922" i="1" s="1"/>
  <c r="G52" i="1"/>
  <c r="G48" i="1" s="1"/>
  <c r="F54" i="1" s="1"/>
  <c r="F48" i="1"/>
  <c r="F57" i="1"/>
  <c r="G60" i="1"/>
  <c r="G57" i="1" s="1"/>
  <c r="G975" i="1"/>
  <c r="G970" i="1" s="1"/>
  <c r="F977" i="1" s="1"/>
  <c r="F970" i="1"/>
  <c r="F263" i="1"/>
  <c r="G266" i="1"/>
  <c r="G263" i="1" s="1"/>
  <c r="F268" i="1" s="1"/>
  <c r="F1485" i="1"/>
  <c r="G1489" i="1"/>
  <c r="G1485" i="1" s="1"/>
  <c r="F1491" i="1" s="1"/>
  <c r="F210" i="1"/>
  <c r="G218" i="1"/>
  <c r="G210" i="1" s="1"/>
  <c r="G2311" i="1"/>
  <c r="G2299" i="1" s="1"/>
  <c r="F2299" i="1"/>
  <c r="G1203" i="1"/>
  <c r="G1200" i="1" s="1"/>
  <c r="F1205" i="1" s="1"/>
  <c r="F1200" i="1"/>
  <c r="F2027" i="1"/>
  <c r="G2031" i="1"/>
  <c r="G2027" i="1" s="1"/>
  <c r="F2033" i="1" s="1"/>
  <c r="G905" i="1"/>
  <c r="G901" i="1" s="1"/>
  <c r="F901" i="1"/>
  <c r="F1872" i="1"/>
  <c r="G1877" i="1"/>
  <c r="G1872" i="1" s="1"/>
  <c r="F2100" i="1"/>
  <c r="G2105" i="1"/>
  <c r="G2100" i="1" s="1"/>
  <c r="G282" i="1"/>
  <c r="G276" i="1" s="1"/>
  <c r="F284" i="1" s="1"/>
  <c r="F276" i="1"/>
  <c r="F2422" i="1"/>
  <c r="G2427" i="1"/>
  <c r="G2422" i="1" s="1"/>
  <c r="G1848" i="1"/>
  <c r="G1751" i="1" s="1"/>
  <c r="F1850" i="1" s="1"/>
  <c r="F1751" i="1"/>
  <c r="G899" i="1"/>
  <c r="G895" i="1" s="1"/>
  <c r="F895" i="1"/>
  <c r="F843" i="1"/>
  <c r="G848" i="1"/>
  <c r="G843" i="1" s="1"/>
  <c r="F850" i="1" s="1"/>
  <c r="F616" i="1"/>
  <c r="G624" i="1"/>
  <c r="G616" i="1" s="1"/>
  <c r="F626" i="1" s="1"/>
  <c r="G117" i="1"/>
  <c r="G112" i="1" s="1"/>
  <c r="F112" i="1"/>
  <c r="G1027" i="1"/>
  <c r="G1020" i="1" s="1"/>
  <c r="F1029" i="1" s="1"/>
  <c r="F1020" i="1"/>
  <c r="F1155" i="1"/>
  <c r="G1160" i="1"/>
  <c r="G1155" i="1" s="1"/>
  <c r="G1453" i="1"/>
  <c r="G1444" i="1" s="1"/>
  <c r="F1444" i="1"/>
  <c r="F62" i="1"/>
  <c r="G67" i="1"/>
  <c r="G62" i="1" s="1"/>
  <c r="F1008" i="1"/>
  <c r="G1017" i="1"/>
  <c r="G1008" i="1" s="1"/>
  <c r="F2316" i="1"/>
  <c r="G2329" i="1"/>
  <c r="G2316" i="1" s="1"/>
  <c r="G2420" i="1"/>
  <c r="G2410" i="1" s="1"/>
  <c r="F2410" i="1"/>
  <c r="F1345" i="1"/>
  <c r="G1349" i="1"/>
  <c r="G1345" i="1" s="1"/>
  <c r="F1351" i="1" s="1"/>
  <c r="F1304" i="1"/>
  <c r="G1308" i="1"/>
  <c r="G1304" i="1" s="1"/>
  <c r="F1310" i="1" s="1"/>
  <c r="F1936" i="1"/>
  <c r="G1943" i="1"/>
  <c r="G1936" i="1" s="1"/>
  <c r="F1945" i="1" s="1"/>
  <c r="F2381" i="1"/>
  <c r="G2386" i="1"/>
  <c r="G2381" i="1" s="1"/>
  <c r="G2057" i="1"/>
  <c r="G2052" i="1" s="1"/>
  <c r="F2059" i="1" s="1"/>
  <c r="F2052" i="1"/>
  <c r="F1457" i="1"/>
  <c r="G1464" i="1"/>
  <c r="G1457" i="1" s="1"/>
  <c r="F662" i="1"/>
  <c r="G674" i="1"/>
  <c r="G662" i="1" s="1"/>
  <c r="F676" i="1" s="1"/>
  <c r="F1598" i="1"/>
  <c r="G1639" i="1"/>
  <c r="G1598" i="1" s="1"/>
  <c r="F2507" i="1"/>
  <c r="G2507" i="1"/>
  <c r="F2520" i="1" s="1"/>
  <c r="G2520" i="1" s="1"/>
  <c r="F1354" i="1"/>
  <c r="G1364" i="1"/>
  <c r="G1354" i="1" s="1"/>
  <c r="G1740" i="1"/>
  <c r="G1731" i="1" s="1"/>
  <c r="F1742" i="1" s="1"/>
  <c r="F1731" i="1"/>
  <c r="G885" i="1"/>
  <c r="G879" i="1" s="1"/>
  <c r="F892" i="1" s="1"/>
  <c r="F879" i="1"/>
  <c r="G783" i="1"/>
  <c r="G777" i="1" s="1"/>
  <c r="F785" i="1" s="1"/>
  <c r="F777" i="1"/>
  <c r="G553" i="1"/>
  <c r="G548" i="1" s="1"/>
  <c r="F548" i="1"/>
  <c r="F860" i="1"/>
  <c r="G864" i="1"/>
  <c r="G860" i="1" s="1"/>
  <c r="F866" i="1" s="1"/>
  <c r="F326" i="1"/>
  <c r="G334" i="1"/>
  <c r="G326" i="1" s="1"/>
  <c r="F336" i="1" s="1"/>
  <c r="G2098" i="1"/>
  <c r="G2087" i="1" s="1"/>
  <c r="F2087" i="1"/>
  <c r="G2182" i="1"/>
  <c r="G2175" i="1" s="1"/>
  <c r="F2175" i="1"/>
  <c r="F1266" i="1"/>
  <c r="G1276" i="1"/>
  <c r="G1266" i="1" s="1"/>
  <c r="F1278" i="1" s="1"/>
  <c r="G2293" i="1"/>
  <c r="G2282" i="1" s="1"/>
  <c r="F2282" i="1"/>
  <c r="G952" i="1"/>
  <c r="G949" i="1" s="1"/>
  <c r="F954" i="1" s="1"/>
  <c r="F949" i="1"/>
  <c r="F2165" i="1"/>
  <c r="G2171" i="1"/>
  <c r="G2165" i="1" s="1"/>
  <c r="F97" i="1"/>
  <c r="G101" i="1"/>
  <c r="G97" i="1" s="1"/>
  <c r="F103" i="1" s="1"/>
  <c r="F2437" i="1"/>
  <c r="G2461" i="1"/>
  <c r="G2437" i="1" s="1"/>
  <c r="F1162" i="1"/>
  <c r="G1170" i="1"/>
  <c r="G1162" i="1" s="1"/>
  <c r="F2481" i="1"/>
  <c r="G2490" i="1"/>
  <c r="G2481" i="1" s="1"/>
  <c r="F2492" i="1" s="1"/>
  <c r="F1855" i="1"/>
  <c r="G1860" i="1"/>
  <c r="G1855" i="1" s="1"/>
  <c r="F1862" i="1" s="1"/>
  <c r="G1376" i="1"/>
  <c r="G1366" i="1" s="1"/>
  <c r="F1366" i="1"/>
  <c r="G917" i="1"/>
  <c r="G910" i="1" s="1"/>
  <c r="F919" i="1" s="1"/>
  <c r="F910" i="1"/>
  <c r="F339" i="1"/>
  <c r="G345" i="1"/>
  <c r="G339" i="1" s="1"/>
  <c r="G131" i="1"/>
  <c r="G121" i="1" s="1"/>
  <c r="F121" i="1"/>
  <c r="F1886" i="1"/>
  <c r="G1889" i="1"/>
  <c r="G1886" i="1" s="1"/>
  <c r="F761" i="1"/>
  <c r="G767" i="1"/>
  <c r="G761" i="1" s="1"/>
  <c r="F769" i="1" s="1"/>
  <c r="G2141" i="1"/>
  <c r="G2136" i="1" s="1"/>
  <c r="F2143" i="1" s="1"/>
  <c r="F2136" i="1"/>
  <c r="G1503" i="1"/>
  <c r="G1493" i="1" s="1"/>
  <c r="F1493" i="1"/>
  <c r="F34" i="1"/>
  <c r="G42" i="1"/>
  <c r="G34" i="1" s="1"/>
  <c r="F44" i="1" s="1"/>
  <c r="G2016" i="1"/>
  <c r="G1994" i="1" s="1"/>
  <c r="F1994" i="1"/>
  <c r="F2121" i="1" l="1"/>
  <c r="G1930" i="1"/>
  <c r="G1924" i="1" s="1"/>
  <c r="G430" i="1"/>
  <c r="G416" i="1" s="1"/>
  <c r="G719" i="1"/>
  <c r="G711" i="1" s="1"/>
  <c r="F365" i="1"/>
  <c r="G2024" i="1"/>
  <c r="G2018" i="1" s="1"/>
  <c r="G1301" i="1"/>
  <c r="G1290" i="1" s="1"/>
  <c r="F119" i="1"/>
  <c r="F105" i="1" s="1"/>
  <c r="F286" i="1"/>
  <c r="F74" i="1"/>
  <c r="F944" i="1"/>
  <c r="G944" i="1" s="1"/>
  <c r="G924" i="1" s="1"/>
  <c r="F946" i="1" s="1"/>
  <c r="G1220" i="1"/>
  <c r="G1210" i="1" s="1"/>
  <c r="F1222" i="1" s="1"/>
  <c r="G1222" i="1" s="1"/>
  <c r="G1209" i="1" s="1"/>
  <c r="F2463" i="1"/>
  <c r="F142" i="1"/>
  <c r="F733" i="1"/>
  <c r="G1141" i="1"/>
  <c r="G1043" i="1" s="1"/>
  <c r="F1143" i="1" s="1"/>
  <c r="G1143" i="1" s="1"/>
  <c r="G1042" i="1" s="1"/>
  <c r="G546" i="1"/>
  <c r="G538" i="1" s="1"/>
  <c r="F563" i="1" s="1"/>
  <c r="G1405" i="1"/>
  <c r="G1399" i="1" s="1"/>
  <c r="F566" i="1"/>
  <c r="F2148" i="1"/>
  <c r="G607" i="1"/>
  <c r="G597" i="1" s="1"/>
  <c r="G360" i="1"/>
  <c r="G347" i="1" s="1"/>
  <c r="F362" i="1" s="1"/>
  <c r="F338" i="1" s="1"/>
  <c r="G93" i="1"/>
  <c r="G87" i="1" s="1"/>
  <c r="F721" i="1"/>
  <c r="F1280" i="1"/>
  <c r="G18" i="1"/>
  <c r="F1555" i="1"/>
  <c r="G1555" i="1" s="1"/>
  <c r="G1508" i="1" s="1"/>
  <c r="F1557" i="1" s="1"/>
  <c r="F435" i="1"/>
  <c r="F1242" i="1"/>
  <c r="F2341" i="1"/>
  <c r="G1442" i="1"/>
  <c r="G1425" i="1" s="1"/>
  <c r="F2107" i="1"/>
  <c r="F2061" i="1" s="1"/>
  <c r="G392" i="1"/>
  <c r="G383" i="1" s="1"/>
  <c r="G321" i="1"/>
  <c r="G314" i="1" s="1"/>
  <c r="F1476" i="1"/>
  <c r="G1476" i="1" s="1"/>
  <c r="G1456" i="1" s="1"/>
  <c r="G1420" i="1"/>
  <c r="G1407" i="1" s="1"/>
  <c r="F1648" i="1"/>
  <c r="F1575" i="1" s="1"/>
  <c r="F402" i="1"/>
  <c r="G414" i="1"/>
  <c r="G402" i="1" s="1"/>
  <c r="F2194" i="1"/>
  <c r="F2174" i="1" s="1"/>
  <c r="F204" i="1"/>
  <c r="G204" i="1" s="1"/>
  <c r="G159" i="1" s="1"/>
  <c r="F206" i="1" s="1"/>
  <c r="F1559" i="1"/>
  <c r="G1571" i="1"/>
  <c r="G1559" i="1" s="1"/>
  <c r="F2478" i="1"/>
  <c r="G2478" i="1" s="1"/>
  <c r="G2431" i="1" s="1"/>
  <c r="F2429" i="1"/>
  <c r="F2391" i="1" s="1"/>
  <c r="G1726" i="1"/>
  <c r="G1713" i="1" s="1"/>
  <c r="F1728" i="1" s="1"/>
  <c r="F1679" i="1" s="1"/>
  <c r="G999" i="1"/>
  <c r="G982" i="1" s="1"/>
  <c r="F1174" i="1"/>
  <c r="G1197" i="1"/>
  <c r="G1174" i="1" s="1"/>
  <c r="F2295" i="1"/>
  <c r="G2295" i="1" s="1"/>
  <c r="G2236" i="1" s="1"/>
  <c r="F2297" i="1" s="1"/>
  <c r="F1145" i="1"/>
  <c r="G1153" i="1"/>
  <c r="G1145" i="1" s="1"/>
  <c r="F2388" i="1"/>
  <c r="G2388" i="1" s="1"/>
  <c r="G2315" i="1" s="1"/>
  <c r="F1891" i="1"/>
  <c r="F1871" i="1" s="1"/>
  <c r="G2231" i="1"/>
  <c r="G2213" i="1" s="1"/>
  <c r="F907" i="1"/>
  <c r="F894" i="1" s="1"/>
  <c r="G824" i="1"/>
  <c r="G816" i="1" s="1"/>
  <c r="F826" i="1" s="1"/>
  <c r="F816" i="1"/>
  <c r="G250" i="1"/>
  <c r="G239" i="1" s="1"/>
  <c r="F259" i="1" s="1"/>
  <c r="F239" i="1"/>
  <c r="F325" i="1"/>
  <c r="G336" i="1"/>
  <c r="G325" i="1" s="1"/>
  <c r="G1351" i="1"/>
  <c r="G1344" i="1" s="1"/>
  <c r="F1344" i="1"/>
  <c r="G1240" i="1"/>
  <c r="G1227" i="1" s="1"/>
  <c r="F1227" i="1"/>
  <c r="G919" i="1"/>
  <c r="G909" i="1" s="1"/>
  <c r="F909" i="1"/>
  <c r="F1730" i="1"/>
  <c r="G1742" i="1"/>
  <c r="G1730" i="1" s="1"/>
  <c r="G626" i="1"/>
  <c r="G615" i="1" s="1"/>
  <c r="F628" i="1" s="1"/>
  <c r="F615" i="1"/>
  <c r="G2033" i="1"/>
  <c r="G2026" i="1" s="1"/>
  <c r="F2026" i="1"/>
  <c r="G1491" i="1"/>
  <c r="G1478" i="1" s="1"/>
  <c r="F1478" i="1"/>
  <c r="G656" i="1"/>
  <c r="G648" i="1" s="1"/>
  <c r="F648" i="1"/>
  <c r="G866" i="1"/>
  <c r="G855" i="1" s="1"/>
  <c r="F855" i="1"/>
  <c r="G769" i="1"/>
  <c r="G760" i="1" s="1"/>
  <c r="F771" i="1" s="1"/>
  <c r="F760" i="1"/>
  <c r="G103" i="1"/>
  <c r="G96" i="1" s="1"/>
  <c r="F96" i="1"/>
  <c r="G1278" i="1"/>
  <c r="G1265" i="1" s="1"/>
  <c r="F1265" i="1"/>
  <c r="G2501" i="1"/>
  <c r="F2522" i="1" s="1"/>
  <c r="G2522" i="1" s="1"/>
  <c r="F2501" i="1"/>
  <c r="G1310" i="1"/>
  <c r="G1303" i="1" s="1"/>
  <c r="F1303" i="1"/>
  <c r="F1019" i="1"/>
  <c r="G1029" i="1"/>
  <c r="G1019" i="1" s="1"/>
  <c r="F1750" i="1"/>
  <c r="G1850" i="1"/>
  <c r="G1750" i="1" s="1"/>
  <c r="F1852" i="1" s="1"/>
  <c r="G284" i="1"/>
  <c r="G275" i="1" s="1"/>
  <c r="F275" i="1"/>
  <c r="G1205" i="1"/>
  <c r="G1199" i="1" s="1"/>
  <c r="F1199" i="1"/>
  <c r="G977" i="1"/>
  <c r="G969" i="1" s="1"/>
  <c r="F979" i="1" s="1"/>
  <c r="F969" i="1"/>
  <c r="G54" i="1"/>
  <c r="G47" i="1" s="1"/>
  <c r="F47" i="1"/>
  <c r="G1966" i="1"/>
  <c r="G1952" i="1" s="1"/>
  <c r="F1952" i="1"/>
  <c r="F1651" i="1"/>
  <c r="G1677" i="1"/>
  <c r="G1651" i="1" s="1"/>
  <c r="F69" i="1"/>
  <c r="F1385" i="1"/>
  <c r="G2143" i="1"/>
  <c r="G2130" i="1" s="1"/>
  <c r="F2145" i="1" s="1"/>
  <c r="F2130" i="1"/>
  <c r="F1042" i="1"/>
  <c r="F2480" i="1"/>
  <c r="G2492" i="1"/>
  <c r="G2480" i="1" s="1"/>
  <c r="F661" i="1"/>
  <c r="G676" i="1"/>
  <c r="G661" i="1" s="1"/>
  <c r="G1945" i="1"/>
  <c r="G1935" i="1" s="1"/>
  <c r="F1947" i="1" s="1"/>
  <c r="F1935" i="1"/>
  <c r="G153" i="1"/>
  <c r="G141" i="1" s="1"/>
  <c r="F155" i="1" s="1"/>
  <c r="F141" i="1"/>
  <c r="G954" i="1"/>
  <c r="G948" i="1" s="1"/>
  <c r="F948" i="1"/>
  <c r="G785" i="1"/>
  <c r="G776" i="1" s="1"/>
  <c r="F813" i="1" s="1"/>
  <c r="F776" i="1"/>
  <c r="F2196" i="1"/>
  <c r="G2211" i="1"/>
  <c r="G2196" i="1" s="1"/>
  <c r="G755" i="1"/>
  <c r="G745" i="1" s="1"/>
  <c r="F757" i="1" s="1"/>
  <c r="F745" i="1"/>
  <c r="F33" i="1"/>
  <c r="G44" i="1"/>
  <c r="G33" i="1" s="1"/>
  <c r="G1862" i="1"/>
  <c r="G1854" i="1" s="1"/>
  <c r="F1854" i="1"/>
  <c r="F434" i="1"/>
  <c r="G455" i="1"/>
  <c r="G434" i="1" s="1"/>
  <c r="G892" i="1"/>
  <c r="G878" i="1" s="1"/>
  <c r="F878" i="1"/>
  <c r="F2051" i="1"/>
  <c r="G2059" i="1"/>
  <c r="G2051" i="1" s="1"/>
  <c r="G850" i="1"/>
  <c r="G837" i="1" s="1"/>
  <c r="F852" i="1" s="1"/>
  <c r="F837" i="1"/>
  <c r="G268" i="1"/>
  <c r="G262" i="1" s="1"/>
  <c r="F270" i="1" s="1"/>
  <c r="F262" i="1"/>
  <c r="F1895" i="1"/>
  <c r="G1922" i="1"/>
  <c r="G1895" i="1" s="1"/>
  <c r="F1932" i="1" s="1"/>
  <c r="F465" i="1"/>
  <c r="G523" i="1"/>
  <c r="G465" i="1" s="1"/>
  <c r="F868" i="1"/>
  <c r="G875" i="1"/>
  <c r="G868" i="1" s="1"/>
  <c r="G119" i="1" l="1"/>
  <c r="G105" i="1" s="1"/>
  <c r="F133" i="1" s="1"/>
  <c r="G133" i="1" s="1"/>
  <c r="G95" i="1" s="1"/>
  <c r="F135" i="1" s="1"/>
  <c r="F1209" i="1"/>
  <c r="F924" i="1"/>
  <c r="F323" i="1"/>
  <c r="G323" i="1" s="1"/>
  <c r="G274" i="1" s="1"/>
  <c r="G1648" i="1"/>
  <c r="G1575" i="1" s="1"/>
  <c r="F1422" i="1"/>
  <c r="G1422" i="1" s="1"/>
  <c r="G1398" i="1" s="1"/>
  <c r="F432" i="1"/>
  <c r="F382" i="1" s="1"/>
  <c r="F1037" i="1"/>
  <c r="F981" i="1" s="1"/>
  <c r="F1508" i="1"/>
  <c r="F1456" i="1"/>
  <c r="F2236" i="1"/>
  <c r="G1891" i="1"/>
  <c r="G1871" i="1" s="1"/>
  <c r="G2107" i="1"/>
  <c r="G2061" i="1" s="1"/>
  <c r="F2109" i="1" s="1"/>
  <c r="G2194" i="1"/>
  <c r="G2174" i="1" s="1"/>
  <c r="F2233" i="1" s="1"/>
  <c r="G2233" i="1" s="1"/>
  <c r="G2173" i="1" s="1"/>
  <c r="G362" i="1"/>
  <c r="G338" i="1" s="1"/>
  <c r="F2431" i="1"/>
  <c r="G907" i="1"/>
  <c r="G894" i="1" s="1"/>
  <c r="F921" i="1" s="1"/>
  <c r="F877" i="1" s="1"/>
  <c r="G1728" i="1"/>
  <c r="G1679" i="1" s="1"/>
  <c r="F1744" i="1" s="1"/>
  <c r="F159" i="1"/>
  <c r="G2429" i="1"/>
  <c r="G2391" i="1" s="1"/>
  <c r="F2494" i="1" s="1"/>
  <c r="F2315" i="1"/>
  <c r="F1207" i="1"/>
  <c r="G1207" i="1" s="1"/>
  <c r="G1173" i="1" s="1"/>
  <c r="F1224" i="1" s="1"/>
  <c r="F815" i="1"/>
  <c r="G826" i="1"/>
  <c r="G815" i="1" s="1"/>
  <c r="F56" i="1"/>
  <c r="G69" i="1"/>
  <c r="G56" i="1" s="1"/>
  <c r="F71" i="1" s="1"/>
  <c r="G946" i="1"/>
  <c r="G923" i="1" s="1"/>
  <c r="F923" i="1"/>
  <c r="G206" i="1"/>
  <c r="G158" i="1" s="1"/>
  <c r="F208" i="1" s="1"/>
  <c r="F158" i="1"/>
  <c r="F1507" i="1"/>
  <c r="G1557" i="1"/>
  <c r="G1507" i="1" s="1"/>
  <c r="G270" i="1"/>
  <c r="G261" i="1" s="1"/>
  <c r="F261" i="1"/>
  <c r="F775" i="1"/>
  <c r="G813" i="1"/>
  <c r="G775" i="1" s="1"/>
  <c r="F1749" i="1"/>
  <c r="G1852" i="1"/>
  <c r="G1749" i="1" s="1"/>
  <c r="F2120" i="1"/>
  <c r="G2145" i="1"/>
  <c r="G2120" i="1" s="1"/>
  <c r="F1353" i="1"/>
  <c r="G1385" i="1"/>
  <c r="G1353" i="1" s="1"/>
  <c r="F1387" i="1" s="1"/>
  <c r="F958" i="1"/>
  <c r="G979" i="1"/>
  <c r="G958" i="1" s="1"/>
  <c r="G628" i="1"/>
  <c r="G609" i="1" s="1"/>
  <c r="F646" i="1" s="1"/>
  <c r="F609" i="1"/>
  <c r="G259" i="1"/>
  <c r="G238" i="1" s="1"/>
  <c r="F238" i="1"/>
  <c r="F2035" i="1"/>
  <c r="F1312" i="1"/>
  <c r="F1505" i="1"/>
  <c r="G1932" i="1"/>
  <c r="G1894" i="1" s="1"/>
  <c r="F1894" i="1"/>
  <c r="G2500" i="1"/>
  <c r="F2500" i="1"/>
  <c r="G771" i="1"/>
  <c r="G759" i="1" s="1"/>
  <c r="F759" i="1"/>
  <c r="F140" i="1"/>
  <c r="G155" i="1"/>
  <c r="G140" i="1" s="1"/>
  <c r="F527" i="1"/>
  <c r="G563" i="1"/>
  <c r="G527" i="1" s="1"/>
  <c r="G852" i="1"/>
  <c r="G828" i="1" s="1"/>
  <c r="F828" i="1"/>
  <c r="F2235" i="1"/>
  <c r="G2297" i="1"/>
  <c r="G2235" i="1" s="1"/>
  <c r="G757" i="1"/>
  <c r="G744" i="1" s="1"/>
  <c r="F744" i="1"/>
  <c r="G1947" i="1"/>
  <c r="G1934" i="1" s="1"/>
  <c r="F1934" i="1"/>
  <c r="G1037" i="1" l="1"/>
  <c r="G981" i="1" s="1"/>
  <c r="F1398" i="1"/>
  <c r="G432" i="1"/>
  <c r="G382" i="1" s="1"/>
  <c r="F525" i="1" s="1"/>
  <c r="F364" i="1" s="1"/>
  <c r="F274" i="1"/>
  <c r="F2524" i="1"/>
  <c r="G2524" i="1" s="1"/>
  <c r="G2499" i="1" s="1"/>
  <c r="F272" i="1"/>
  <c r="F237" i="1" s="1"/>
  <c r="F1173" i="1"/>
  <c r="F2173" i="1"/>
  <c r="F95" i="1"/>
  <c r="G13" i="1"/>
  <c r="F2390" i="1"/>
  <c r="G2494" i="1"/>
  <c r="G2390" i="1" s="1"/>
  <c r="G921" i="1"/>
  <c r="G877" i="1" s="1"/>
  <c r="F956" i="1" s="1"/>
  <c r="G956" i="1" s="1"/>
  <c r="G854" i="1" s="1"/>
  <c r="G71" i="1"/>
  <c r="G46" i="1" s="1"/>
  <c r="F46" i="1"/>
  <c r="F1172" i="1"/>
  <c r="G1224" i="1"/>
  <c r="G1172" i="1" s="1"/>
  <c r="G646" i="1"/>
  <c r="G565" i="1" s="1"/>
  <c r="F565" i="1"/>
  <c r="F1455" i="1"/>
  <c r="G1505" i="1"/>
  <c r="G1455" i="1" s="1"/>
  <c r="F1573" i="1" s="1"/>
  <c r="F73" i="1"/>
  <c r="G135" i="1"/>
  <c r="G73" i="1" s="1"/>
  <c r="G2035" i="1"/>
  <c r="G1951" i="1" s="1"/>
  <c r="F1951" i="1"/>
  <c r="G2109" i="1"/>
  <c r="G2038" i="1" s="1"/>
  <c r="F2111" i="1" s="1"/>
  <c r="F2038" i="1"/>
  <c r="F157" i="1"/>
  <c r="G208" i="1"/>
  <c r="G157" i="1" s="1"/>
  <c r="F773" i="1"/>
  <c r="F2313" i="1"/>
  <c r="F1226" i="1"/>
  <c r="G1312" i="1"/>
  <c r="G1226" i="1" s="1"/>
  <c r="G1387" i="1"/>
  <c r="G1315" i="1" s="1"/>
  <c r="F1389" i="1" s="1"/>
  <c r="F1315" i="1"/>
  <c r="F1650" i="1"/>
  <c r="G1744" i="1"/>
  <c r="G1650" i="1" s="1"/>
  <c r="F1949" i="1"/>
  <c r="G525" i="1" l="1"/>
  <c r="G364" i="1" s="1"/>
  <c r="G272" i="1"/>
  <c r="G237" i="1" s="1"/>
  <c r="F2499" i="1"/>
  <c r="F2526" i="1"/>
  <c r="G2526" i="1" s="1"/>
  <c r="G2498" i="1" s="1"/>
  <c r="F854" i="1"/>
  <c r="F1893" i="1"/>
  <c r="G1949" i="1"/>
  <c r="G1893" i="1" s="1"/>
  <c r="G2111" i="1"/>
  <c r="G2037" i="1" s="1"/>
  <c r="F2037" i="1"/>
  <c r="F137" i="1"/>
  <c r="G1389" i="1"/>
  <c r="G1314" i="1" s="1"/>
  <c r="F1314" i="1"/>
  <c r="F743" i="1"/>
  <c r="G773" i="1"/>
  <c r="G743" i="1" s="1"/>
  <c r="F1039" i="1" s="1"/>
  <c r="G2313" i="1"/>
  <c r="G2147" i="1" s="1"/>
  <c r="F2147" i="1"/>
  <c r="G1573" i="1"/>
  <c r="G1424" i="1" s="1"/>
  <c r="F1424" i="1"/>
  <c r="F658" i="1" l="1"/>
  <c r="G658" i="1" s="1"/>
  <c r="G139" i="1" s="1"/>
  <c r="F2498" i="1"/>
  <c r="F1746" i="1"/>
  <c r="F1041" i="1" s="1"/>
  <c r="G1039" i="1"/>
  <c r="G660" i="1" s="1"/>
  <c r="F660" i="1"/>
  <c r="G137" i="1"/>
  <c r="G32" i="1" s="1"/>
  <c r="F32" i="1"/>
  <c r="F2496" i="1"/>
  <c r="F139" i="1" l="1"/>
  <c r="G1746" i="1"/>
  <c r="G1041" i="1" s="1"/>
  <c r="G2496" i="1"/>
  <c r="G1748" i="1" s="1"/>
  <c r="F1748" i="1"/>
  <c r="F2528" i="1" l="1"/>
  <c r="G2528" i="1" s="1"/>
  <c r="G31" i="1" s="1"/>
  <c r="F31" i="1" l="1"/>
  <c r="G2531" i="1"/>
  <c r="G2542" i="1" s="1"/>
  <c r="G29" i="1"/>
  <c r="G2541" i="1" l="1"/>
  <c r="G2538" i="1"/>
  <c r="G2536" i="1"/>
  <c r="G2540" i="1"/>
  <c r="G2535" i="1"/>
  <c r="G2537" i="1"/>
  <c r="G2539" i="1"/>
  <c r="G2543" i="1" l="1"/>
  <c r="G2544" i="1"/>
  <c r="G2547" i="1" s="1"/>
  <c r="F13" i="1"/>
</calcChain>
</file>

<file path=xl/sharedStrings.xml><?xml version="1.0" encoding="utf-8"?>
<sst xmlns="http://schemas.openxmlformats.org/spreadsheetml/2006/main" count="4985" uniqueCount="2394">
  <si>
    <t>A</t>
  </si>
  <si>
    <t>REQUERIMIENTOS GENERALES</t>
  </si>
  <si>
    <t/>
  </si>
  <si>
    <t>01 30 00</t>
  </si>
  <si>
    <t>pa</t>
  </si>
  <si>
    <t>Total 01 30 00</t>
  </si>
  <si>
    <t>01 40 00</t>
  </si>
  <si>
    <t>01 45 00</t>
  </si>
  <si>
    <t>Procedimientos Control de Calidad</t>
  </si>
  <si>
    <t>01 45 16.01</t>
  </si>
  <si>
    <t>Inspección y Control de Calidad</t>
  </si>
  <si>
    <t>Total 01 45 00</t>
  </si>
  <si>
    <t>Total 01 40 00</t>
  </si>
  <si>
    <t>01 70 00</t>
  </si>
  <si>
    <t>Requerimientos de Ejecución y Cierre</t>
  </si>
  <si>
    <t>01 74 19</t>
  </si>
  <si>
    <t>Limpieza y Gestión de Residuos</t>
  </si>
  <si>
    <t>01 74 19.01</t>
  </si>
  <si>
    <t>Total 01 74 19</t>
  </si>
  <si>
    <t>Total 01 70 00</t>
  </si>
  <si>
    <t>Total A</t>
  </si>
  <si>
    <t>B</t>
  </si>
  <si>
    <t>EDIFICACIONES</t>
  </si>
  <si>
    <t>B.0</t>
  </si>
  <si>
    <t>SOTANO (Rehabilitación Estructura Existente)</t>
  </si>
  <si>
    <t>B.0.03 00 00</t>
  </si>
  <si>
    <t>Concreto</t>
  </si>
  <si>
    <t>B.0.03 30 00</t>
  </si>
  <si>
    <t>Hormigón Vaciado In Situ</t>
  </si>
  <si>
    <t>B.0.03 31 00</t>
  </si>
  <si>
    <t>Hormigón Estructural</t>
  </si>
  <si>
    <t>03 31 00.001</t>
  </si>
  <si>
    <t>Columna C3, Nivel Sótano (Adecuación).</t>
  </si>
  <si>
    <t>m3</t>
  </si>
  <si>
    <t xml:space="preserve"> f'c= 280 kg/cm², 8 Ø3/4", Est. Ø3/8" @0.20m.</t>
  </si>
  <si>
    <t>03 31 00.002</t>
  </si>
  <si>
    <t>Columna C4, Nivel Sótano (Adecuación).</t>
  </si>
  <si>
    <t>f'c= 280 kg/cm², 16 Ø1", 3 Est. Ø3/8" @0.20m.</t>
  </si>
  <si>
    <t>Total B.0.03 31 00</t>
  </si>
  <si>
    <t>Total B.0.03 30 00</t>
  </si>
  <si>
    <t>Total B.0.03 00 00</t>
  </si>
  <si>
    <t>B.0.21 00 00</t>
  </si>
  <si>
    <t>Supresión de Incendios</t>
  </si>
  <si>
    <t>B.0.21 05 00</t>
  </si>
  <si>
    <t>Trabajos comunes para supresión de incendios</t>
  </si>
  <si>
    <t>B.0.21 05 29</t>
  </si>
  <si>
    <t>Soportes y Colgaderas de Tuberías de Supresión de Incendios</t>
  </si>
  <si>
    <t>21 05 29.01</t>
  </si>
  <si>
    <t>Soporte antisísmico longitudinal para tubería supresión de incendio</t>
  </si>
  <si>
    <t>u</t>
  </si>
  <si>
    <t>21 05 29.02</t>
  </si>
  <si>
    <t>Soporte antisísmico transversal para tubería supresión de incendio</t>
  </si>
  <si>
    <t>21 05 29.03</t>
  </si>
  <si>
    <t>Soporte 4 vías para riser tubería supresión de incendio</t>
  </si>
  <si>
    <t>Total B.0.21 05 29</t>
  </si>
  <si>
    <t>Total B.0.21 05 00</t>
  </si>
  <si>
    <t>B.0.21 10 00</t>
  </si>
  <si>
    <t>Sistemas de supresión de incendios basados en agua</t>
  </si>
  <si>
    <t>B.0.21 11 00</t>
  </si>
  <si>
    <t>21 11 00 .01</t>
  </si>
  <si>
    <t>Tubería de 4" H.N. SCH-40</t>
  </si>
  <si>
    <t>m</t>
  </si>
  <si>
    <t>21 11 00 .02</t>
  </si>
  <si>
    <t>Tubería de 3" H.N. SCH-40</t>
  </si>
  <si>
    <t>Total B.0.21 11 00</t>
  </si>
  <si>
    <t>B.0.21 12 00</t>
  </si>
  <si>
    <t>Equipos de Supresión de Incendios</t>
  </si>
  <si>
    <t>B.0.21 12 19</t>
  </si>
  <si>
    <t>Gabinete para Supresion de Incendios</t>
  </si>
  <si>
    <t>21 12 00.01</t>
  </si>
  <si>
    <t>Gabinete de manguera</t>
  </si>
  <si>
    <t>Total B.0.21 12 19</t>
  </si>
  <si>
    <t>Total B.0.21 12 00</t>
  </si>
  <si>
    <t>Total B.0.21 10 00</t>
  </si>
  <si>
    <t>Total B.0.21 00 00</t>
  </si>
  <si>
    <t>B.0.22 00 00</t>
  </si>
  <si>
    <t>Plomería</t>
  </si>
  <si>
    <t>B.0.22 05 00</t>
  </si>
  <si>
    <t>Trabajos Comunes de Plomería</t>
  </si>
  <si>
    <t>B.0.22 05 23</t>
  </si>
  <si>
    <t>Válvulas de Servicio General para Tuberías</t>
  </si>
  <si>
    <t>22 05 23.01</t>
  </si>
  <si>
    <t>Suministro y colocación válvula de bola de 1/4 de vuelta, Ø1/2", cuerpo en bronce, extremos roscados</t>
  </si>
  <si>
    <t>22 05 23.06</t>
  </si>
  <si>
    <t>Suministro y colocación válvula de bola de 1/4 de vuelta, Ø2", cuerpo en bronce, extremos roscados</t>
  </si>
  <si>
    <t>22 05 23.07</t>
  </si>
  <si>
    <t>Suministro y colocación válvula de bola de 1/4 de vuelta, Ø3", cuerpo en bronce, extremos roscados</t>
  </si>
  <si>
    <t>Total B.0.22 05 23</t>
  </si>
  <si>
    <t>B.0.22 05 29</t>
  </si>
  <si>
    <t>Soportes para tuberías y equipamientos</t>
  </si>
  <si>
    <t>22 05 29.04</t>
  </si>
  <si>
    <t>Hangers Tipo 4</t>
  </si>
  <si>
    <t>Total B.0.22 05 29</t>
  </si>
  <si>
    <t>Total B.0.22 05 00</t>
  </si>
  <si>
    <t>B.0.22 07 00</t>
  </si>
  <si>
    <t>Tuberías de aislamiento</t>
  </si>
  <si>
    <t>B.0.22 07 19</t>
  </si>
  <si>
    <t>Aislamiento de tuberías</t>
  </si>
  <si>
    <t>22 07 19.01</t>
  </si>
  <si>
    <t>Aislamiento de Tubería de 1/2”</t>
  </si>
  <si>
    <t>22 07 19.05</t>
  </si>
  <si>
    <t>Aislamiento de Tubería de 2”</t>
  </si>
  <si>
    <t>Total B.0.22 07 19</t>
  </si>
  <si>
    <t>Total B.0.22 07 00</t>
  </si>
  <si>
    <t>B.0.22 10 00</t>
  </si>
  <si>
    <t>Tuberías</t>
  </si>
  <si>
    <t>B.0.22 11 00</t>
  </si>
  <si>
    <t>Sistema de Suministro de Agua</t>
  </si>
  <si>
    <t>B.0.22 11 16</t>
  </si>
  <si>
    <t>Tuberías Suministro de Agua</t>
  </si>
  <si>
    <t>22 11 16.01</t>
  </si>
  <si>
    <t>Suministro y colocación de tubería Polipropileno (PP) PN-20, unión por termofusión, Ø1/2"</t>
  </si>
  <si>
    <t>22 11 16.05</t>
  </si>
  <si>
    <t>Suministro y colocación de tubería Polipropileno (PP) PN-20, unión por termofusión, Ø2"</t>
  </si>
  <si>
    <t>22 11 16.06</t>
  </si>
  <si>
    <t>Suministro y colocación de tubería Polipropileno (PP) PN-20, unión por termofusión, Ø3"</t>
  </si>
  <si>
    <t>Total B.0.22 11 16</t>
  </si>
  <si>
    <t>Total B.0.22 11 00</t>
  </si>
  <si>
    <t>B.0.22 13 00</t>
  </si>
  <si>
    <t>Sistema de Drenaje Sanitario</t>
  </si>
  <si>
    <t>B.0.22 13 16</t>
  </si>
  <si>
    <t>Tuberías Drenaje Sanitario y Ventilación</t>
  </si>
  <si>
    <t>22 13 16.02</t>
  </si>
  <si>
    <t>Suministro y colocación de tubería PVC SDR-32.5, unión con cemento solvente, Ø4"</t>
  </si>
  <si>
    <t>22 13 16.20</t>
  </si>
  <si>
    <t>Suministro y colocación de tubería PVC SDR-32.5, unión con cemento solvente, Ø6"</t>
  </si>
  <si>
    <t>22 13 16.21</t>
  </si>
  <si>
    <t>Suministro y colocación de tubería PVC SDR-32.5, unión con cemento solvente, Ø8"</t>
  </si>
  <si>
    <t>Total B.0.22 13 16</t>
  </si>
  <si>
    <t>B.0.22 13 19</t>
  </si>
  <si>
    <t>Especialidades Drenaje Sanitario</t>
  </si>
  <si>
    <t>22 13 19.10</t>
  </si>
  <si>
    <t>Construcción cámara de inspección de drenaje sanitario de 0.50 x 0.50 m.</t>
  </si>
  <si>
    <t>Construcción cámara de inspección de drenaje sanitario de 0.50 x 0.50 m, construida en bloques de 10 cm, con losa de fondo y de techo en hormigón armado, según planos de detalles. Interior en pañete pulido; incluye parte proporcional de piezas y tuberías de PVC, excavación, relleno y bote de material. Totalmente
instalada y probada.</t>
  </si>
  <si>
    <t>22 13 19.11</t>
  </si>
  <si>
    <t>Construcción unidad de tratamiento con séptico de dos cámaras y filtro anaeróbico flujo ascendente const. en bloques de 20 cm.</t>
  </si>
  <si>
    <t>Construcción septico de dos cámaras, construida en bloques de 20 cm, con losa de fondo y de techo en hormigón armado, según planos de detalles. Incluye parte proporcional de piezas y tuberías de PVC, excavación, relleno y bote de material. Totalmente instalada y probada.</t>
  </si>
  <si>
    <t>Total B.0.22 13 19</t>
  </si>
  <si>
    <t>Total B.0.22 13 00</t>
  </si>
  <si>
    <t>B.0.22 14 00</t>
  </si>
  <si>
    <t>Sistema de Drenaje Pluvial</t>
  </si>
  <si>
    <t>B.0.22 14 13</t>
  </si>
  <si>
    <t>Tuberías Drenaje Pluvial</t>
  </si>
  <si>
    <t>22 14 13.02</t>
  </si>
  <si>
    <t>Totalmente instalada, fijada y probada</t>
  </si>
  <si>
    <t>Total B.0.22 14 13</t>
  </si>
  <si>
    <t>B.0.22 14 26</t>
  </si>
  <si>
    <t>Drenajes Pluviales</t>
  </si>
  <si>
    <t>22 14 26.01</t>
  </si>
  <si>
    <t>Cámaras de inspección</t>
  </si>
  <si>
    <t>Total B.0.22 14 26</t>
  </si>
  <si>
    <t>Total B.0.22 14 00</t>
  </si>
  <si>
    <t>Total B.0.22 10 00</t>
  </si>
  <si>
    <t>Total B.0.22 00 00</t>
  </si>
  <si>
    <t>Total B.0</t>
  </si>
  <si>
    <t>B.I</t>
  </si>
  <si>
    <t>PRIMER NIVEL (Rehabilitación Estructura Existente)</t>
  </si>
  <si>
    <t>B.I.02 00 00</t>
  </si>
  <si>
    <t>Condiciones Existentes</t>
  </si>
  <si>
    <t>B.I.02 40 00</t>
  </si>
  <si>
    <t>Demolicion y movimiento estructuras</t>
  </si>
  <si>
    <t>B.I.02 41 00</t>
  </si>
  <si>
    <t>Demoliciones</t>
  </si>
  <si>
    <t>B.I.02 41 16</t>
  </si>
  <si>
    <t>Demolición de estructuras</t>
  </si>
  <si>
    <t>B.I.02 41 16.13</t>
  </si>
  <si>
    <t>Demolición de edificaciones</t>
  </si>
  <si>
    <t>02 41 16.13.01</t>
  </si>
  <si>
    <t>Demolición de estructura existente</t>
  </si>
  <si>
    <t>Incluye demolición de fundaciones, muros, columnas, vigas, losa de entrepiso, escaleras existentes. Bote de escombros y limpieza.</t>
  </si>
  <si>
    <t>Total B.I.02 41 16.13</t>
  </si>
  <si>
    <t>Total B.I.02 41 16</t>
  </si>
  <si>
    <t>Total B.I.02 41 00</t>
  </si>
  <si>
    <t>Total B.I.02 40 00</t>
  </si>
  <si>
    <t>Total B.I.02 00 00</t>
  </si>
  <si>
    <t>B.I.03 00 00</t>
  </si>
  <si>
    <t>B.I.03 30 00</t>
  </si>
  <si>
    <t>B.I.03 31 00</t>
  </si>
  <si>
    <t>B.I.03 31 01</t>
  </si>
  <si>
    <t>Bajo Nivel de Piso</t>
  </si>
  <si>
    <t>03 31 01.001</t>
  </si>
  <si>
    <t>Hormigón de Nivelación Núcleos N1 y N2.</t>
  </si>
  <si>
    <t>f'c= 180 kg/cm², h=0.05m.</t>
  </si>
  <si>
    <t>03 31 01.002</t>
  </si>
  <si>
    <t>Hormigón de Nivelación Muro M4.</t>
  </si>
  <si>
    <t>03 31 01.003</t>
  </si>
  <si>
    <t>Fundación Núcleos N1 y N2.</t>
  </si>
  <si>
    <t>f'c= 280 kg/cm², h=0.50m, Ø1/2"@0.20 A.D. (Sup.), Ø3/4"@0.20 A.D. (Inf.)</t>
  </si>
  <si>
    <t>03 31 01.004</t>
  </si>
  <si>
    <t>Fundación Muro  M4.</t>
  </si>
  <si>
    <t>f'c= 280 kg/cm², h=0.50m, Ø1/2"@0.20 A.D. (Sup.), 10 Ø3/4", Ø3/8" @0.20m (Inf.)</t>
  </si>
  <si>
    <t>03 31 01.006</t>
  </si>
  <si>
    <t>Zapata Columna C2.</t>
  </si>
  <si>
    <t>f'c= 280 kg/cm², h=0.50m, Ø3/4"@0.20 A.D (Inf), Ø1/2"@0.25 A.D (Sup)</t>
  </si>
  <si>
    <t>Total B.I.03 31 01</t>
  </si>
  <si>
    <t>B.I.03 31 02</t>
  </si>
  <si>
    <t>Sobre Nivel de Piso</t>
  </si>
  <si>
    <t>03 31 02.012</t>
  </si>
  <si>
    <t>Muro M-4, 1er Nivel.</t>
  </si>
  <si>
    <t>f'c= 280 kg/cm², h=0.30m, 4 Ø3/4", Est. Ø3/8" @0.20m, Ø1/2" @0.20m A.C., Ø3/8" @0.20m, Ganchos Ø3/8" @0.40m (Horiz. y Vert.), 4 Ø3/4", Est. Ø3/8" @0.20m.</t>
  </si>
  <si>
    <t>03 31 02.013</t>
  </si>
  <si>
    <t>Muro Núcleo 1 (N-1) 1er Nivel.</t>
  </si>
  <si>
    <t>f'c= 280 kg/cm², h=0.30m, 4 Ø3/4", Est. Ø3/8" @0.20m, Ø1/2" @0.25m A.C., Ø1/2" @0.25m, 4 Ø3/4", Est. Ø3/8" @0.20m.</t>
  </si>
  <si>
    <t>03 31 02.014</t>
  </si>
  <si>
    <t>Muro Núcleo 2 (N-2) 1er Nivel.</t>
  </si>
  <si>
    <t>f'c= 280 kg/cm², 4 Ø3/4", Est. Ø3/8" @0.20m, Ø1/2" @0.25m A.C., Ø1/2" @0.25m, 4 Ø3/4", Est. Ø3/8" @0.20m…</t>
  </si>
  <si>
    <t>03 31 02.015</t>
  </si>
  <si>
    <t>Losa Aligerada Entrepiso, 1er Nivel.</t>
  </si>
  <si>
    <t xml:space="preserve">f'c= 280 kg/cm²,  h=0.20m, Malla electrosoldada D2.3x2.3-100x100 grado 70, nervios 3 Ø1/2", 3 Ø1/2", Est. 3/8" @0.40m. Adic. Ø1/2" @0.30m. </t>
  </si>
  <si>
    <t>03 31 02.016</t>
  </si>
  <si>
    <t>Vigas V1 1er Nivel.</t>
  </si>
  <si>
    <t>f'c= 280 kg/cm², V1 (0.30 x 0.50m): 3 Ø3/4", 2 Ø3/4", 2 Ø1/2", 2 Ø3/4" Adic. Est. Ø3/8" @0.10/0.20m</t>
  </si>
  <si>
    <t>03 31 02.017</t>
  </si>
  <si>
    <t>Vigas V2, 1er Nivel.</t>
  </si>
  <si>
    <t>f'c= 280 kg/cm², V2 (0.40 x 0.50m): 4 Ø3/4", 3 Ø3/4", 2 Ø3/4", 2 Ø1/2", 2 Ø3/4".. Adic. Est. Ø3/8" @0.10/0.20m.</t>
  </si>
  <si>
    <t>03 31 02.018</t>
  </si>
  <si>
    <t>Columna C2, 1er Nivel.</t>
  </si>
  <si>
    <t>f'c= 280 kg/cm², h=0.30m, 4 Ø3/4", Est. Ø3/8" @0.20m, Ø3/4" @0.20m A.C., 2 Est.  Ø3/8" @0.20m,  Ganchos Ø3/8" @0.40m (Horiz. y Vert.), 4 Ø3/4", Est. Ø3/8" @0.20m.</t>
  </si>
  <si>
    <t>03 31 02.019</t>
  </si>
  <si>
    <t>Losa Vuelo, 1er Nivel.</t>
  </si>
  <si>
    <t>Losa Vuelo, 1er Nivel.  f'c= 280 kg/cm², Ø1/2" @0.20m (Sup), Ø3/8"@0.20 (Inf), Ø3/8"@0.25 A.C.</t>
  </si>
  <si>
    <t>03 31 02.020</t>
  </si>
  <si>
    <t>Viga Vuelo, 1er Nivel.</t>
  </si>
  <si>
    <t xml:space="preserve"> f'c= 280 kg/cm², 5 Ø3/4",2 Ø1/2", Est. Ø3/8" @0.0.20m.</t>
  </si>
  <si>
    <t>03 31 02.021</t>
  </si>
  <si>
    <t>Muro área vuelo, 1er Nivel.</t>
  </si>
  <si>
    <t>f'c= 280 kg/cm², Ø1/2" @0.20m A.C, Ø3/8"@0.20 A.C.</t>
  </si>
  <si>
    <t>03 31 02.022</t>
  </si>
  <si>
    <t>Escalera Núcleo 2, 1er Nivel.</t>
  </si>
  <si>
    <t>f'c= 280 kg/cm², 5 Ø1/2", Ø1/2" @0.20m,4 Ø3/4", Ø3/8" @0.25m, 5 Ø3/4", est. 3/8" @0.20m</t>
  </si>
  <si>
    <t>03 31 02.023</t>
  </si>
  <si>
    <t>Columna C2, 1er Nivel (Adecuación).</t>
  </si>
  <si>
    <t>Columna C2, 1er Nivel (Adecuación).  f'c= 280 kg/cm², 12 Ø1", 3 Est. Ø3/8" @0.20m.</t>
  </si>
  <si>
    <t>03 31 02.024</t>
  </si>
  <si>
    <t>Columna C3, 1er Nivel (Adecuación).</t>
  </si>
  <si>
    <t xml:space="preserve">  f'c= 280 kg/cm², 8 Ø3/4", Est. Ø3/8" @0.20m.</t>
  </si>
  <si>
    <t>03 31 02.025</t>
  </si>
  <si>
    <t>Columna C4, 1er Nivel (Adecuación)</t>
  </si>
  <si>
    <t>Columna C4, 1er Nivel (Adecuación).  f'c= 280 kg/cm², 16 Ø1", 3 Est. Ø3/8" @0.20m.</t>
  </si>
  <si>
    <t>Total B.I.03 31 02</t>
  </si>
  <si>
    <t>Total B.I.03 31 00</t>
  </si>
  <si>
    <t>Total B.I.03 30 00</t>
  </si>
  <si>
    <t>Total B.I.03 00 00</t>
  </si>
  <si>
    <t>B.I.04 00 00</t>
  </si>
  <si>
    <t>Mampostería</t>
  </si>
  <si>
    <t>B.I.04 20 00</t>
  </si>
  <si>
    <t>B.I.04 22 00</t>
  </si>
  <si>
    <t>Muros de Bloques</t>
  </si>
  <si>
    <t>04 22 00.002</t>
  </si>
  <si>
    <t>Bloques de Hormigón 6", Ø3/8" @ 0.60m</t>
  </si>
  <si>
    <t>m²</t>
  </si>
  <si>
    <t>Total B.I.04 22 00</t>
  </si>
  <si>
    <t>Total B.I.04 20 00</t>
  </si>
  <si>
    <t>Total B.I.04 00 00</t>
  </si>
  <si>
    <t>B.I.05 00 00</t>
  </si>
  <si>
    <t>Metales</t>
  </si>
  <si>
    <t>B.I.05 52 00</t>
  </si>
  <si>
    <t>Barandas metálicas</t>
  </si>
  <si>
    <t>05 52 00.01</t>
  </si>
  <si>
    <t>Barandas metálica en escaleras - aluminio y vidrio</t>
  </si>
  <si>
    <t>Total B.I.05 52 00</t>
  </si>
  <si>
    <t>Total B.I.05 00 00</t>
  </si>
  <si>
    <t>B.I.07 00 00</t>
  </si>
  <si>
    <t>Protección Térmica y de Humedad</t>
  </si>
  <si>
    <t>B.I.07 70 00</t>
  </si>
  <si>
    <t>Especialidades de techo y de pared</t>
  </si>
  <si>
    <t>B.I.07 77 00</t>
  </si>
  <si>
    <t>Especialidades de muros</t>
  </si>
  <si>
    <t>07 77 00.01</t>
  </si>
  <si>
    <t>Recubrimiento exterior - fachada ventilada</t>
  </si>
  <si>
    <t>Total B.I.07 77 00</t>
  </si>
  <si>
    <t>Total B.I.07 70 00</t>
  </si>
  <si>
    <t>Total B.I.07 00 00</t>
  </si>
  <si>
    <t>B.I.08 00 00</t>
  </si>
  <si>
    <t>Aberturas</t>
  </si>
  <si>
    <t>B.I.08 10 00</t>
  </si>
  <si>
    <t>Puertas y marcos</t>
  </si>
  <si>
    <t>B.I.08 11 00</t>
  </si>
  <si>
    <t>Marcos y puertas metálicos</t>
  </si>
  <si>
    <t>B.I.08 11 13</t>
  </si>
  <si>
    <t>Puertas y marcos metálicos</t>
  </si>
  <si>
    <t>08 11 13.07</t>
  </si>
  <si>
    <t>Puerta P07 - Batiente - Metálica - 0.85 x 2.10 - 1 hoja</t>
  </si>
  <si>
    <t>Total B.I.08 11 13</t>
  </si>
  <si>
    <t>B.I.08 11 16</t>
  </si>
  <si>
    <t>Puertas y marcos de aluminio</t>
  </si>
  <si>
    <t>08 11 16.11</t>
  </si>
  <si>
    <t>Puerta P11 - Batiente - Aluminio/Vidrio - 2.20 x 2.10 - 2 hojas</t>
  </si>
  <si>
    <t>08 11 16.12</t>
  </si>
  <si>
    <t>Puerta P12 - Vaivén - Aluminio/Vidrio - 4.60 x 2.10 - 2 hojas</t>
  </si>
  <si>
    <t>08 11 16.31</t>
  </si>
  <si>
    <t>Puerta P31 - Batiente - Aluminio/Vidrio - 2.20 x 2.10 - 1 hojas - c/umbral</t>
  </si>
  <si>
    <t>Total B.I.08 11 16</t>
  </si>
  <si>
    <t>Total B.I.08 11 00</t>
  </si>
  <si>
    <t>B.I.08 15 00</t>
  </si>
  <si>
    <t>Puertas de plástico</t>
  </si>
  <si>
    <t>B.I.08 15 13</t>
  </si>
  <si>
    <t>Puertas de plástico laminado</t>
  </si>
  <si>
    <t>08 15 13.32</t>
  </si>
  <si>
    <t>Puerta P32 - Batiente - PVC - 2.20 x 2.10 - 1 hojas</t>
  </si>
  <si>
    <t>Total B.I.08 15 13</t>
  </si>
  <si>
    <t>Total B.I.08 15 00</t>
  </si>
  <si>
    <t>Total B.I.08 10 00</t>
  </si>
  <si>
    <t>B.I.08 50 00</t>
  </si>
  <si>
    <t>Ventanas</t>
  </si>
  <si>
    <t>B.I.08 51 00</t>
  </si>
  <si>
    <t>Ventanas metálicas</t>
  </si>
  <si>
    <t>B.I.08 51 13</t>
  </si>
  <si>
    <t>Ventanas de aluminio</t>
  </si>
  <si>
    <t>08 51 13.01</t>
  </si>
  <si>
    <t>Ventana V01 - Corrediza - Aluminio/Vidrio - 1.50 x 1.20</t>
  </si>
  <si>
    <t>08 51 13.02</t>
  </si>
  <si>
    <t>Ventana V02 - Proyectada - Aluminio/Vidrio - 0.70 x 0.66</t>
  </si>
  <si>
    <t>Total B.I.08 51 13</t>
  </si>
  <si>
    <t>Total B.I.08 51 00</t>
  </si>
  <si>
    <t>Total B.I.08 50 00</t>
  </si>
  <si>
    <t>Total B.I.08 00 00</t>
  </si>
  <si>
    <t>B.I.09 00 00</t>
  </si>
  <si>
    <t>Terminaciones</t>
  </si>
  <si>
    <t>B.I.09 20 00</t>
  </si>
  <si>
    <t>Pañetes y Gypsum Board</t>
  </si>
  <si>
    <t>B.I.09 24 00</t>
  </si>
  <si>
    <t>Pañete</t>
  </si>
  <si>
    <t>09 24 00.01</t>
  </si>
  <si>
    <t>Pañete Interior Liso (incluye vigas y columnas)</t>
  </si>
  <si>
    <t>09 24 00.02</t>
  </si>
  <si>
    <t>Pañete Exterior Liso</t>
  </si>
  <si>
    <t>09 24 00.07</t>
  </si>
  <si>
    <t>Cantos Interiores</t>
  </si>
  <si>
    <t>09 24 00.08</t>
  </si>
  <si>
    <t>Cantos Exteriores</t>
  </si>
  <si>
    <t>09 24 00.09</t>
  </si>
  <si>
    <t>Mochetas</t>
  </si>
  <si>
    <t>Total B.I.09 24 00</t>
  </si>
  <si>
    <t>Total B.I.09 20 00</t>
  </si>
  <si>
    <t>B.I..09 30 00</t>
  </si>
  <si>
    <t>Baldosas</t>
  </si>
  <si>
    <t>B.I.09 30 13</t>
  </si>
  <si>
    <t>Baldosas de Cerámica</t>
  </si>
  <si>
    <t>09 30 13.21</t>
  </si>
  <si>
    <t>Piso cerámica antideslizante - Tipo C - Clase 2 - 0.30m x 0.30m</t>
  </si>
  <si>
    <t>09 30 13.25</t>
  </si>
  <si>
    <t>Piso cerámica - Tipo D - Clase 1 - 0.50m x 0.50m</t>
  </si>
  <si>
    <t>09 30 13.42</t>
  </si>
  <si>
    <t>Zócalo de cerámica antideslizante - Tipo C - Clase 2 - 0.30m x 0.07m</t>
  </si>
  <si>
    <t>09 30 13.43</t>
  </si>
  <si>
    <t>Zócalo de cerámica - Tipo D - Clase 2 - 0.50m x 0.07m</t>
  </si>
  <si>
    <t>09 30 13.50</t>
  </si>
  <si>
    <t>Pisos escalera (Huella 1.40m x 0.30m y Contrahuella 1.40 x 0.17m)</t>
  </si>
  <si>
    <t>09 30 13.60</t>
  </si>
  <si>
    <t>Revestimiento de cerámica - baños -  0.20m x 0.20m</t>
  </si>
  <si>
    <t>09 30 13.61</t>
  </si>
  <si>
    <t>Revestimiento acento de cerámica - baños -  0.20m x 0.20m</t>
  </si>
  <si>
    <t>Total B.I.09 30 13</t>
  </si>
  <si>
    <t>Total B.I..09 30 00</t>
  </si>
  <si>
    <t>B.I.09 50 00</t>
  </si>
  <si>
    <t>Plafones</t>
  </si>
  <si>
    <t>09 50 00.01</t>
  </si>
  <si>
    <t>Plafón - Tipo 2 - PVC</t>
  </si>
  <si>
    <t>09 50 00.20</t>
  </si>
  <si>
    <t>Terminación en madera sobre plafón</t>
  </si>
  <si>
    <t>09 50 00.30</t>
  </si>
  <si>
    <t>Plafón de diseño en Drywall - según detalle No.01 (17.2 m2)</t>
  </si>
  <si>
    <t>Plano AF-00-501-A</t>
  </si>
  <si>
    <t>09 50 00.31</t>
  </si>
  <si>
    <t>Plafón de diseño en Drywall - según detalle No.02 (7.7 m2)</t>
  </si>
  <si>
    <t>09 50 00.32</t>
  </si>
  <si>
    <t>Plafón de diseño en Drywall - según detalle No.03 (11.9 m2)</t>
  </si>
  <si>
    <t>09 50 00.33</t>
  </si>
  <si>
    <t>Plafón de diseño en Drywall - según detalle No.04 (36.8 m2)</t>
  </si>
  <si>
    <t>09 50 00.34</t>
  </si>
  <si>
    <t>Plafón de diseño en Drywall - según detalle No.05 (23.2 m2)</t>
  </si>
  <si>
    <t>Total B.I.09 50 00</t>
  </si>
  <si>
    <t>B.I.09 90 00</t>
  </si>
  <si>
    <t>Pinturas y Recubrimientos</t>
  </si>
  <si>
    <t>B.I.09 91 00</t>
  </si>
  <si>
    <t>Pintura</t>
  </si>
  <si>
    <t>09 91 13.01</t>
  </si>
  <si>
    <t>Pintura Exterior</t>
  </si>
  <si>
    <t>09 91 23.01</t>
  </si>
  <si>
    <t>Pintura Interior</t>
  </si>
  <si>
    <t>09 91 23.02</t>
  </si>
  <si>
    <t>Pintura en Techos</t>
  </si>
  <si>
    <t>Total B.I.09 91 00</t>
  </si>
  <si>
    <t>Total B.I.09 90 00</t>
  </si>
  <si>
    <t>Total B.I.09 00 00</t>
  </si>
  <si>
    <t>B.I.10 00 00</t>
  </si>
  <si>
    <t>Especialidades</t>
  </si>
  <si>
    <t>B.I.10 20 00</t>
  </si>
  <si>
    <t>Especialidades para interiores</t>
  </si>
  <si>
    <t>B.I.10 28 00</t>
  </si>
  <si>
    <t>Accesorios de baños</t>
  </si>
  <si>
    <t>10 28 00.01</t>
  </si>
  <si>
    <t>10 28 00.02</t>
  </si>
  <si>
    <t>10 28 00.03</t>
  </si>
  <si>
    <t>10 28 00.04</t>
  </si>
  <si>
    <t>Total B.I.10 28 00</t>
  </si>
  <si>
    <t>Total B.I.10 20 00</t>
  </si>
  <si>
    <t>Total B.I.10 00 00</t>
  </si>
  <si>
    <t>B.I.21 00 00</t>
  </si>
  <si>
    <t>B.I.21 05 00</t>
  </si>
  <si>
    <t>B.I.21 05 29</t>
  </si>
  <si>
    <t>Total B.I.21 05 29</t>
  </si>
  <si>
    <t>Total B.I.21 05 00</t>
  </si>
  <si>
    <t>B.I.21 10 00</t>
  </si>
  <si>
    <t>B.I.21 11 00</t>
  </si>
  <si>
    <t>Total B.I.21 11 00</t>
  </si>
  <si>
    <t>B.I.21 12 00</t>
  </si>
  <si>
    <t>B.I.21 12 19</t>
  </si>
  <si>
    <t>Gabinete para Supresión de Incendios</t>
  </si>
  <si>
    <t>Total B.I.21 12 19</t>
  </si>
  <si>
    <t>Total B.I.21 12 00</t>
  </si>
  <si>
    <t>Total B.I.21 10 00</t>
  </si>
  <si>
    <t>Total B.I.21 00 00</t>
  </si>
  <si>
    <t>B.I.22 00 00</t>
  </si>
  <si>
    <t>B.I.22 05 00</t>
  </si>
  <si>
    <t>B.I.22 05 23</t>
  </si>
  <si>
    <t>22 05 23.04</t>
  </si>
  <si>
    <t>Suministro y colocación válvula de bola de 1/4 de vuelta, Ø3/4", cuerpo en bronce, extremos roscados</t>
  </si>
  <si>
    <t>22 05 23.03</t>
  </si>
  <si>
    <t>Suministro y colocación válvula de bola de 1/4 de vuelta, Ø1", cuerpo en bronce, extremos roscados</t>
  </si>
  <si>
    <t>Total B.I.22 05 23</t>
  </si>
  <si>
    <t>B.I.22 05 29</t>
  </si>
  <si>
    <t>Total B.I.22 05 29</t>
  </si>
  <si>
    <t>Total B.I.22 05 00</t>
  </si>
  <si>
    <t>B.I.22 07 00</t>
  </si>
  <si>
    <t>Total B.I.22 07 00</t>
  </si>
  <si>
    <t>B.I.22 10 00</t>
  </si>
  <si>
    <t>B.I.22 11 00</t>
  </si>
  <si>
    <t>B.I.22 11 16</t>
  </si>
  <si>
    <t>22 11 16.02</t>
  </si>
  <si>
    <t>Suministro y colocación de tubería Polipropileno (PP) PN-20, unión por termofusión, Ø3/4"</t>
  </si>
  <si>
    <t>22 11 16.03</t>
  </si>
  <si>
    <t>Suministro y colocación de tubería Polipropileno (PP) PN-20, unión por termofusión, Ø1"</t>
  </si>
  <si>
    <t>Total B.I.22 11 16</t>
  </si>
  <si>
    <t>Total B.I.22 11 00</t>
  </si>
  <si>
    <t>B.I.22 12 00</t>
  </si>
  <si>
    <t>Tanques de almacenamiento para agua potable</t>
  </si>
  <si>
    <t>B.I.22 12 19</t>
  </si>
  <si>
    <t>Tanques de almacenamiento do agua potable</t>
  </si>
  <si>
    <t>22 12 19.01</t>
  </si>
  <si>
    <t>Construcción de cisterna.</t>
  </si>
  <si>
    <t>Volumen: 430.50 m3.
Dimensiones 21.00m x 10.00m x 2.55m.
Plano PL-00-401/402-A</t>
  </si>
  <si>
    <t>Total B.I.22 12 19</t>
  </si>
  <si>
    <t>Total B.I.22 12 00</t>
  </si>
  <si>
    <t>B.I.22 13 00</t>
  </si>
  <si>
    <t>B.I.22 13 16</t>
  </si>
  <si>
    <t>22 13 16.01</t>
  </si>
  <si>
    <t>Suministro y colocación de tubería PVC SDR-32.5, unión con cemento solvente, Ø3"</t>
  </si>
  <si>
    <t>Total B.I.22 13 16</t>
  </si>
  <si>
    <t>B.I.22 13 19</t>
  </si>
  <si>
    <t>Total B.I.22 13 19</t>
  </si>
  <si>
    <t>Total B.I.22 13 00</t>
  </si>
  <si>
    <t>B.I.22 14 00</t>
  </si>
  <si>
    <t>B.I.22 14 13</t>
  </si>
  <si>
    <t>22 14 13.03</t>
  </si>
  <si>
    <t>22 14 13.04</t>
  </si>
  <si>
    <t>Total B.I.22 14 13</t>
  </si>
  <si>
    <t>B.I.22 14 26</t>
  </si>
  <si>
    <t>Total B.I.22 14 26</t>
  </si>
  <si>
    <t>Total B.I.22 14 00</t>
  </si>
  <si>
    <t>Total B.I.22 10 00</t>
  </si>
  <si>
    <t>B.I.22 40 00</t>
  </si>
  <si>
    <t>Aparatos Sanitarios</t>
  </si>
  <si>
    <t>B.I.22 41 00</t>
  </si>
  <si>
    <t>B.I.22 41 13</t>
  </si>
  <si>
    <t>Inodoros</t>
  </si>
  <si>
    <t>22 41 13.01</t>
  </si>
  <si>
    <t>Incluye, piezas y accesorios para conexión y drenaje. Totalmente instalado y probado.</t>
  </si>
  <si>
    <t>22 41 13.10</t>
  </si>
  <si>
    <t>Total B.I.22 41 13</t>
  </si>
  <si>
    <t>B.I.22 41 16</t>
  </si>
  <si>
    <t>Lavamanos y Fregaderos</t>
  </si>
  <si>
    <t>22 41 16.12</t>
  </si>
  <si>
    <t xml:space="preserve"> Incluye, piezas y accesorios para conexión. Totalmente instalada y probada.</t>
  </si>
  <si>
    <t>Total B.I.22 41 16</t>
  </si>
  <si>
    <t>B.I.22 41 39</t>
  </si>
  <si>
    <t>Mezcladoras</t>
  </si>
  <si>
    <t>22 41 39.10</t>
  </si>
  <si>
    <t>Total B.I.22 41 39</t>
  </si>
  <si>
    <t>Total B.I.22 41 00</t>
  </si>
  <si>
    <t>Total B.I.22 40 00</t>
  </si>
  <si>
    <t>B.I.22 60 00</t>
  </si>
  <si>
    <t>Sistema de Gas y Succión para laboratorios</t>
  </si>
  <si>
    <t>B.I.22 63 00</t>
  </si>
  <si>
    <t>Sistema de gas para laboratorios y facilidades de salud</t>
  </si>
  <si>
    <t>22 60 00.02</t>
  </si>
  <si>
    <t>Tuberías de 1/2"  de Cobre electrolítico Tipo K</t>
  </si>
  <si>
    <t>22 60 00.03</t>
  </si>
  <si>
    <t>Tuberías de 3/4"  de Cobre electrolítico Tipo K</t>
  </si>
  <si>
    <t>Total B.I.22 63 00</t>
  </si>
  <si>
    <t>Total B.I.22 60 00</t>
  </si>
  <si>
    <t>B.I.22 70 00</t>
  </si>
  <si>
    <t>Cuarto de Equipos</t>
  </si>
  <si>
    <t>B.I.22 70 01</t>
  </si>
  <si>
    <t>Red de Agua Fría</t>
  </si>
  <si>
    <t>22 11 16.07</t>
  </si>
  <si>
    <t>Suministro y colocación de tubería Polipropileno (PP) PN-20, unión por termofusión, Ø4"</t>
  </si>
  <si>
    <t>22 70 01.01</t>
  </si>
  <si>
    <t>Tubería de ø1 1/4"" pp pn20</t>
  </si>
  <si>
    <t>22 70 01.02</t>
  </si>
  <si>
    <t>Codo 2" x 90 pp pn-20</t>
  </si>
  <si>
    <t>22 70 01.025</t>
  </si>
  <si>
    <t>Codo 3" x 90 pp pn-20</t>
  </si>
  <si>
    <t>22 70 01. 045</t>
  </si>
  <si>
    <t>Tee 3" a 2" pp pn-20</t>
  </si>
  <si>
    <t>22 70 01.046</t>
  </si>
  <si>
    <t>Tee 3" a 1 1/4" pp pn-20</t>
  </si>
  <si>
    <t>22 70 01.047</t>
  </si>
  <si>
    <t>Tee 3" pp pn-20</t>
  </si>
  <si>
    <t>22 70 01.065</t>
  </si>
  <si>
    <t>Reducción de 3" a 2" PP PN-20</t>
  </si>
  <si>
    <t>22 70 01.08</t>
  </si>
  <si>
    <t>Reducción de 2" a 3/4" pp pn-20</t>
  </si>
  <si>
    <t>22 70 01.09</t>
  </si>
  <si>
    <t>Válvula de compuerta 2", cuerpo en bronce, extremos roscados</t>
  </si>
  <si>
    <t>22 70 01.10</t>
  </si>
  <si>
    <t>Válvula de bola 1-1/4", cuerpo en bronce, extremos roscados</t>
  </si>
  <si>
    <t>22 70 01.12</t>
  </si>
  <si>
    <t>Válvula de bola 4", cuerpo en bronce, extremos roscados</t>
  </si>
  <si>
    <t>22 70 01.121</t>
  </si>
  <si>
    <t>Válvula de bola 3", cuerpo en bronce, extremos roscados</t>
  </si>
  <si>
    <t>22 70 01.13</t>
  </si>
  <si>
    <t>Válvula de bola 2", cuerpo en bronce, extremos roscados</t>
  </si>
  <si>
    <t>22 70 01.131</t>
  </si>
  <si>
    <t>Válvula reductora de presión 3"</t>
  </si>
  <si>
    <t>22 70 01.14</t>
  </si>
  <si>
    <t>Tanque hidroneumático 120 gal</t>
  </si>
  <si>
    <t>22 70 01.15</t>
  </si>
  <si>
    <t>Bomba centrífuga para 188 gpm vs 169 psi pies tdh</t>
  </si>
  <si>
    <t>22 70 01.16</t>
  </si>
  <si>
    <t>Tanque de expansión 10 galones</t>
  </si>
  <si>
    <t>Total B.I.22 70 01</t>
  </si>
  <si>
    <t>B.I.22 70 02</t>
  </si>
  <si>
    <t>Red de Agua Caliente</t>
  </si>
  <si>
    <t>22 70 02.08</t>
  </si>
  <si>
    <t>Tee 2" PP PN-20</t>
  </si>
  <si>
    <t>22 70 02.07</t>
  </si>
  <si>
    <t>Reducción de 2" a 1/2" PP PN-20</t>
  </si>
  <si>
    <t>22 70 02.06</t>
  </si>
  <si>
    <t>Válvula de bola  1/2", cuerpo en bronce, extremos roscados</t>
  </si>
  <si>
    <t>22 70 02.05</t>
  </si>
  <si>
    <t>Termómetro</t>
  </si>
  <si>
    <t>22 70 02.02</t>
  </si>
  <si>
    <t>Bomba de recirculacion para 7 gpm vs 25 psi tdh</t>
  </si>
  <si>
    <t>22 70 02.01</t>
  </si>
  <si>
    <t>Calentador de agua (glp) capacidad 130 galones, recovery rate 582 gph</t>
  </si>
  <si>
    <t>22 70 02.03</t>
  </si>
  <si>
    <t>Tanque de almacenamiento de 130 galones</t>
  </si>
  <si>
    <t>Total B.I.22 70 02</t>
  </si>
  <si>
    <t>B.I.22 70 03</t>
  </si>
  <si>
    <t>Red de Supresión de Incendios</t>
  </si>
  <si>
    <t>22 70 03.01</t>
  </si>
  <si>
    <t>Tubería 1-1/2" hierro negro (hn) sch-40, union bridada</t>
  </si>
  <si>
    <t>22 70 03.02</t>
  </si>
  <si>
    <t>Tubería 2" hierro negro (HN) SCH-40, unión bridada</t>
  </si>
  <si>
    <t>22 70 03.03</t>
  </si>
  <si>
    <t>Tubería 4" hierro negro (hn) sch-40, unión bridada</t>
  </si>
  <si>
    <t>22 70 03.04</t>
  </si>
  <si>
    <t>Codo 1-1/2" x 90, hn sch-40</t>
  </si>
  <si>
    <t>22 70 03.05</t>
  </si>
  <si>
    <t>Codo 2" x 90, hn sch-42</t>
  </si>
  <si>
    <t>22 70 03.06</t>
  </si>
  <si>
    <t>Codo 4" x 90, hn sch-42</t>
  </si>
  <si>
    <t>22 70 03.07</t>
  </si>
  <si>
    <t>Tee 4" a 1-1/2", hn sch-40</t>
  </si>
  <si>
    <t>22 70 03.08</t>
  </si>
  <si>
    <t>Junta mecánica tipo dresser 4"</t>
  </si>
  <si>
    <t>22 70 03.09</t>
  </si>
  <si>
    <t>Válvula de compuerta os&amp;y 1-1/2", cuerpo en bronce, extremos roscados</t>
  </si>
  <si>
    <t>22 70 03.10</t>
  </si>
  <si>
    <t>Válvula de compuerta os&amp;y 4", cuerpo en bronce, extremos roscados</t>
  </si>
  <si>
    <t>22 70 03.11</t>
  </si>
  <si>
    <t>Válvula aliviadora de presión 1-1/2", cuerpo en bronce, extremos roscado</t>
  </si>
  <si>
    <t>22 70 03.12</t>
  </si>
  <si>
    <t>Válvula check swing horizontal 1-1/2",cuerpo en hierro fundido, extremos</t>
  </si>
  <si>
    <t>22 70 03.13</t>
  </si>
  <si>
    <t>Válvula check swing horizontal 4",cuerpo en hierro fundido, extremos</t>
  </si>
  <si>
    <t>22 70 03.14</t>
  </si>
  <si>
    <t>Placa de acero 16 x 16 cm, segun astm a-53</t>
  </si>
  <si>
    <t>22 70 03.15</t>
  </si>
  <si>
    <t>Bomba en línea vertical para supresión de incendio 200 gpm vs 110 psi tdh</t>
  </si>
  <si>
    <t>22 70 03.16</t>
  </si>
  <si>
    <t>Bomba centrífuga mantenedora de presión 5 gpm vs 115 psi tdh</t>
  </si>
  <si>
    <t>Total B.I.22 70 03</t>
  </si>
  <si>
    <t>Total B.I.22 70 00</t>
  </si>
  <si>
    <t>Total B.I.22 00 00</t>
  </si>
  <si>
    <t>B.I.23 00 00</t>
  </si>
  <si>
    <t>Calefacción, Ventilación y Aire Acondicionado (HVAC)</t>
  </si>
  <si>
    <t>B.I.23 82 19</t>
  </si>
  <si>
    <t>Fan Coils y Manejadoras</t>
  </si>
  <si>
    <t>23 82 19.014</t>
  </si>
  <si>
    <t>Manejadora de 4ton 1600 cfm, EXPANSION DIRECTA, incluye compresor</t>
  </si>
  <si>
    <t>Total B.I.23 82 19</t>
  </si>
  <si>
    <t>B.I.23 05 23</t>
  </si>
  <si>
    <t>Rejillas y difusores</t>
  </si>
  <si>
    <t>23 05 23.001</t>
  </si>
  <si>
    <t>Difusor de 10"x10" 300 CFM</t>
  </si>
  <si>
    <t>23 05 23.002</t>
  </si>
  <si>
    <t>Difusor de 600 CFM</t>
  </si>
  <si>
    <t>23 05 23.008</t>
  </si>
  <si>
    <t>Rejilla de retorno 24"x24" de 2000 CFM</t>
  </si>
  <si>
    <t>Total B.I.23 05 23</t>
  </si>
  <si>
    <t>B.I.23 31 00</t>
  </si>
  <si>
    <t>Tuberías de agua helada</t>
  </si>
  <si>
    <t>B.I.23 31 13</t>
  </si>
  <si>
    <t>Tuberías Metálicas</t>
  </si>
  <si>
    <t>23 31 00.012</t>
  </si>
  <si>
    <t>Ductos de 12x10"</t>
  </si>
  <si>
    <t>23 31 00.015</t>
  </si>
  <si>
    <t>Ductos de 16x14"</t>
  </si>
  <si>
    <t>23 31 00.035</t>
  </si>
  <si>
    <t>Ductos de 8x8"</t>
  </si>
  <si>
    <t>23 31 00.020</t>
  </si>
  <si>
    <t>Ductos de 18x14"</t>
  </si>
  <si>
    <t>Total B.I.23 31 13</t>
  </si>
  <si>
    <t>Total B.I.23 31 00</t>
  </si>
  <si>
    <t>B.I.23 37 13</t>
  </si>
  <si>
    <t>Difusores, Registros y extractores</t>
  </si>
  <si>
    <t>23 37 13.001</t>
  </si>
  <si>
    <t>Extractor para baños de 90 CFM</t>
  </si>
  <si>
    <t>23 37 13.002</t>
  </si>
  <si>
    <t>Extractor EX-2</t>
  </si>
  <si>
    <t>23 37 13.003</t>
  </si>
  <si>
    <t>Ducto extracción de baño 3"</t>
  </si>
  <si>
    <t>pie</t>
  </si>
  <si>
    <t>23 37 13.004</t>
  </si>
  <si>
    <t>Ducto extracción de baño 4"</t>
  </si>
  <si>
    <t>Total B.I.23 37 13</t>
  </si>
  <si>
    <t>B.I.23 00 00.1</t>
  </si>
  <si>
    <t>Equipos Chiller y Accesorios</t>
  </si>
  <si>
    <t>23 00 00.1.001</t>
  </si>
  <si>
    <t>Chiller de 270 kVA, trifásico, 480 V, 60Hz</t>
  </si>
  <si>
    <t>23 00 00.1.002</t>
  </si>
  <si>
    <t>Bomba DE 10 HP, trifásica, 480 V, 60Hz</t>
  </si>
  <si>
    <t>23 00 00.1.003</t>
  </si>
  <si>
    <t>Tubería de sumnistro de agua helado HG SCH-40 DE 4" con recubrimiento de 2" de espesor de poliuretano</t>
  </si>
  <si>
    <t>23 00 00.1.004</t>
  </si>
  <si>
    <t>Tubería de sumnistro de agua helado HG SCH-40 DE 6" con recubrimiento de 2" de espesor de poliuretano</t>
  </si>
  <si>
    <t>23 00 00.1.005</t>
  </si>
  <si>
    <t>Tubería de retorno de agua helado HG SCH-40 DE 4"</t>
  </si>
  <si>
    <t>Total B.I.23 00 00.1</t>
  </si>
  <si>
    <t>Total B.I.23 00 00</t>
  </si>
  <si>
    <t>B.I.26 00 00</t>
  </si>
  <si>
    <t>Eléctrica (Incluye Cuarto de Máquinas)</t>
  </si>
  <si>
    <t>B.I.26 05 00</t>
  </si>
  <si>
    <t>Trabajos comunes eléctricos</t>
  </si>
  <si>
    <t>B.I.26 05 19</t>
  </si>
  <si>
    <t>Tuberías, Cables y Registro Electricos</t>
  </si>
  <si>
    <t>26 05 19.025</t>
  </si>
  <si>
    <t>Alimentador A0 desde Punto Interc. hasta TR</t>
  </si>
  <si>
    <t>26 05 19.026</t>
  </si>
  <si>
    <t>Alimentador A1 desde TR hasta ITA</t>
  </si>
  <si>
    <t>26 05 19.027</t>
  </si>
  <si>
    <t>Alimentador A2 desde ITA  hasta G1</t>
  </si>
  <si>
    <t>26 05 19.028</t>
  </si>
  <si>
    <t>Alimentador A3 desde ITA  hasta PBOARD1</t>
  </si>
  <si>
    <t>26 05 19.030</t>
  </si>
  <si>
    <t>Alimentador A4 desde PBOARD1  hasta TS1</t>
  </si>
  <si>
    <t>26 05 19.040</t>
  </si>
  <si>
    <t>Registros metálicos de 14x14x6</t>
  </si>
  <si>
    <t>26 05 19.031</t>
  </si>
  <si>
    <t>Alimentador A6 desde PBOARD1 hasta CHILLER2</t>
  </si>
  <si>
    <t>26 05 19.032</t>
  </si>
  <si>
    <t>Alimentador A7 desde PBOARD1 hasta BOMBA1</t>
  </si>
  <si>
    <t>26 05 19.033</t>
  </si>
  <si>
    <t>Alimentador A8 desde PBOARD1 hasta BOMBA2</t>
  </si>
  <si>
    <t>26 05 19.034</t>
  </si>
  <si>
    <t>Alimentador A9 desde PBOARD1 hasta TS2</t>
  </si>
  <si>
    <t>Total B.I.26 05 19</t>
  </si>
  <si>
    <t>B.I.26 05 53</t>
  </si>
  <si>
    <t>Registros</t>
  </si>
  <si>
    <t>26 05 33.001</t>
  </si>
  <si>
    <t>Registros metálicos de 6x6x2</t>
  </si>
  <si>
    <t>Total B.I.26 05 53</t>
  </si>
  <si>
    <t>B.I.26 05 43</t>
  </si>
  <si>
    <t>Equipamiento, Cableado y Accesorios Eléctricos</t>
  </si>
  <si>
    <t>26 05 43.03</t>
  </si>
  <si>
    <t>Tubería de 1" EMT</t>
  </si>
  <si>
    <t>Total B.I.26 05 43</t>
  </si>
  <si>
    <t>Total B.I.26 05 00</t>
  </si>
  <si>
    <t>B.I.26 05 26</t>
  </si>
  <si>
    <t>Sistema de Puesta a Tierra</t>
  </si>
  <si>
    <t>26 05 26.005</t>
  </si>
  <si>
    <t>Electrodo para tierra de 5/8x10</t>
  </si>
  <si>
    <t>26 05 26.006</t>
  </si>
  <si>
    <t>Conductor de cobre desnudo trenzado # 2/0</t>
  </si>
  <si>
    <t>26 05 26.007</t>
  </si>
  <si>
    <t>Materiales Varios</t>
  </si>
  <si>
    <t>26 05 26.008</t>
  </si>
  <si>
    <t>Soldadura térmica</t>
  </si>
  <si>
    <t>Total B.I.26 05 26</t>
  </si>
  <si>
    <t>B.I.26 12 00</t>
  </si>
  <si>
    <t>Transformadores de Medio Voltage</t>
  </si>
  <si>
    <t>B.I.26 12 19</t>
  </si>
  <si>
    <t>Transformador Pad Mounted</t>
  </si>
  <si>
    <t>26 12 19.001</t>
  </si>
  <si>
    <t>Transformador Eléctrico (TR1) tipo Pad Mounted de 750 KVA,</t>
  </si>
  <si>
    <t>Transformador Eléctrico (TR1) tipo Pad Mounted de 750 KVA, Trifásico,  Voltaje de operación 12470 V con primario en conexión Delta, y Secundario a 480/277V con conexión en Estrella, Taps +/- 2 x 2.5%, Radil Feed, Frente Muerto, Frecuencia de operación a 60hz.</t>
  </si>
  <si>
    <t>26 12 19.002</t>
  </si>
  <si>
    <t>Generador eléctrico (G1) de 500 KVA, Trifásico,  Voltaje de operación a 480 V, Frecuencia de operación a 60hz.</t>
  </si>
  <si>
    <t>26 12 19.003</t>
  </si>
  <si>
    <t>Cut-out de 200 A con fusibles de 30 A</t>
  </si>
  <si>
    <t>26 12 19.004</t>
  </si>
  <si>
    <t>Arrancador magnético para chiller de 180 TON</t>
  </si>
  <si>
    <t>26 12 19.005</t>
  </si>
  <si>
    <t>Pararrayos de 9 kV</t>
  </si>
  <si>
    <t>Total B.I.26 12 19</t>
  </si>
  <si>
    <t>Total B.I.26 12 00</t>
  </si>
  <si>
    <t>B.I.26 20 00</t>
  </si>
  <si>
    <t>Distribución eléctrica de baja tensión</t>
  </si>
  <si>
    <t>B.I.26 22 00</t>
  </si>
  <si>
    <t>Transformadores Bajo Voltaje</t>
  </si>
  <si>
    <t>26 22 00.01</t>
  </si>
  <si>
    <t>Transformador Eléctrico (TS2) de 225 kVA.</t>
  </si>
  <si>
    <t>Transformador Eléctrico (TS1) de 225 kVA,  Seco, Trifásico,  Voltaje de operación 480 V con primario en conexión Delta, y Secundario a 120/208V con conexión en Estrella, Taps +/- 2 x 2.5%, Radil Feed, Frente Muerto, Frecuencia de operación a 60hz.</t>
  </si>
  <si>
    <t>Total B.I.26 22 00</t>
  </si>
  <si>
    <t>B.I.26 24 00</t>
  </si>
  <si>
    <t>Paneles Eléctricos y Seccionadoras</t>
  </si>
  <si>
    <t>B.I.26 24 16</t>
  </si>
  <si>
    <t>Paneles Eléctricos</t>
  </si>
  <si>
    <t>26 24 16.022</t>
  </si>
  <si>
    <t>Enclosure Breaker (EB1) de 800/3 A, 480V, trifásico, frecuencia de operación 60Hz</t>
  </si>
  <si>
    <t>26 24 16.023</t>
  </si>
  <si>
    <t>Interruptor de transferencia automática (ITA) de 800 A, a 480 V, trifásico,  y frecuencia de operación a 60hz.</t>
  </si>
  <si>
    <t>26 24 16.024</t>
  </si>
  <si>
    <t>Enclosure Breaker (EB2) de 800 A, 480V, trifásico, frecuencia de operación 60Hz</t>
  </si>
  <si>
    <t>26 24 16.025</t>
  </si>
  <si>
    <t>Panel Board (PBOARD1) con disponibilidad para 9 espacios, con barras de 1000 A, 3F, 480/277 V, 14KAIC,</t>
  </si>
  <si>
    <t xml:space="preserve">Panel Board (PBOARD1) con disponibilidad para 9 espacios, con barras de 1000 A, 3Ö, 480/277 V, 14KAIC, en construcción tipo NEMA 1, incluye lo siguiente:
1- Breaker de 800/3 A ( Breaker Principal)
1- Breaker de 225/3 A 
2- Breaker de 400/3 A 
2- Breaker de 40/3 A 
1- Breaker de 150/3 A </t>
  </si>
  <si>
    <t>26 24 16.026</t>
  </si>
  <si>
    <t>Panel Eléctrico  de distribución (PLOBBY) disponibilidad para 30 espacios</t>
  </si>
  <si>
    <t xml:space="preserve">Panel Eléctrico  de distribucion (PLOBBY) disponibilidad para 30 espacios, con barras de 125 A, Monofasico, 208-120V, en construcción tipo NEMA 1, incluye lo siguiente:                                                                             1- 30/1 (Breaker principal)
7- Breaker de 20/1 A </t>
  </si>
  <si>
    <t>Total B.I.26 24 16</t>
  </si>
  <si>
    <t>Total B.I.26 24 00</t>
  </si>
  <si>
    <t>Total B.I.26 20 00</t>
  </si>
  <si>
    <t>B.I.26 27 00</t>
  </si>
  <si>
    <t>Tomacorriente e Interruptores</t>
  </si>
  <si>
    <t>B.I.26 27 26</t>
  </si>
  <si>
    <t>Tomacorrientes e Interruptores</t>
  </si>
  <si>
    <t>26 27 26.002</t>
  </si>
  <si>
    <t>Tomacorriente Doble 110V, 0.38 M  Sobre N.P.T</t>
  </si>
  <si>
    <t>26 27 26.003</t>
  </si>
  <si>
    <t>Interruptor Simple 15 AMPS, Instalado a 1.20 N.P.T</t>
  </si>
  <si>
    <t>26 27 26.004</t>
  </si>
  <si>
    <t>Interruptor Doble 15 AMPS, Instalado a 1.20 N.P.T</t>
  </si>
  <si>
    <t>26 27 26.005</t>
  </si>
  <si>
    <t>Interruptor 3way, Instalado a 1.20 N.P.T</t>
  </si>
  <si>
    <t>26 27 26.006</t>
  </si>
  <si>
    <t>Tomacorriente de UPS</t>
  </si>
  <si>
    <t>26 27 26.009</t>
  </si>
  <si>
    <t>Salida Data / Teléfono</t>
  </si>
  <si>
    <t>Total B.I.26 27 26</t>
  </si>
  <si>
    <t>Total B.I.26 27 00</t>
  </si>
  <si>
    <t>B.I.26 51 00</t>
  </si>
  <si>
    <t>Luminarias Interiores</t>
  </si>
  <si>
    <t>26 51 00.007</t>
  </si>
  <si>
    <t>Salida de Luminaria de techo (a definir por el arquitecto)</t>
  </si>
  <si>
    <t>Total B.I.26 51 00</t>
  </si>
  <si>
    <t>Total B.I.26 00 00</t>
  </si>
  <si>
    <t>B.I.32 00 00</t>
  </si>
  <si>
    <t>Mejoras Exteriores</t>
  </si>
  <si>
    <t>B.I.32 16 00</t>
  </si>
  <si>
    <t>Bordillos, aceras y Caminos de acceso</t>
  </si>
  <si>
    <t>B.I.32 16 23</t>
  </si>
  <si>
    <t>Aceras</t>
  </si>
  <si>
    <t>32 16 23.01</t>
  </si>
  <si>
    <t>Acera de Hormigón</t>
  </si>
  <si>
    <t>Total B.I.32 16 23</t>
  </si>
  <si>
    <t>Total B.I.32 16 00</t>
  </si>
  <si>
    <t>Total B.I.32 00 00</t>
  </si>
  <si>
    <t>Total B.I</t>
  </si>
  <si>
    <t>B.II</t>
  </si>
  <si>
    <t>SEGUNDO NIVEL (Rehabilitación Estructura Existente)</t>
  </si>
  <si>
    <t>B.II.02 00 00</t>
  </si>
  <si>
    <t>B.II.02 40 00</t>
  </si>
  <si>
    <t>Demolición y movimiento estructuras</t>
  </si>
  <si>
    <t>B.II.02 41 00</t>
  </si>
  <si>
    <t>Demiliciones</t>
  </si>
  <si>
    <t>B.II.02 41 16</t>
  </si>
  <si>
    <t>B.II.02 41 16.13</t>
  </si>
  <si>
    <t>02 41 16.13.02</t>
  </si>
  <si>
    <t>Incluye demolición de muros, columnas, vigas, losas, escaleras existentes. Bote de escombros y limpieza.</t>
  </si>
  <si>
    <t>Total B.II.02 41 16.13</t>
  </si>
  <si>
    <t>Total B.II.02 41 16</t>
  </si>
  <si>
    <t>Total B.II.02 41 00</t>
  </si>
  <si>
    <t>Total B.II.02 40 00</t>
  </si>
  <si>
    <t>Total B.II.02 00 00</t>
  </si>
  <si>
    <t>B.II.03 00 00</t>
  </si>
  <si>
    <t>B.II.03 30 00</t>
  </si>
  <si>
    <t>B.II.03 31 00</t>
  </si>
  <si>
    <t>03 31 03.001</t>
  </si>
  <si>
    <t>Muro M-4, 2do Nivel.</t>
  </si>
  <si>
    <t>03 31 03.002</t>
  </si>
  <si>
    <t>Muro Núcleo 1 (N-1) 2do Nivel.</t>
  </si>
  <si>
    <t>03 31 03.003</t>
  </si>
  <si>
    <t>Muro Núcleo 2 (N-2) 2do Nivel.</t>
  </si>
  <si>
    <t>f'c= 280 kg/cm², 4 Ø3/4", Est. Ø3/8" @0.20m, Ø1/2" @0.25m A.C., Ø1/2" @0.25m, 4 Ø3/4", Est. Ø3/8" @0.20m</t>
  </si>
  <si>
    <t>03 31 03.004</t>
  </si>
  <si>
    <t>Metaldeck WR22,f'c= 280 kg/cm²,  Malla electrosoldada WD 2.5 x2.5-150x150, conector de cortante Ø5/8" x 3" @0.50m., 2do Nivel.</t>
  </si>
  <si>
    <t>f'c= 280 kg/cm²,  Malla electrosoldada WD 2.5 x2.5-150x150, conector de cortante Ø5/8" x 3" @0.50m.</t>
  </si>
  <si>
    <t>03 31 03.005</t>
  </si>
  <si>
    <t>Losa Aligerada Entrepiso, 2do Nivel.</t>
  </si>
  <si>
    <t>03 31 03.006</t>
  </si>
  <si>
    <t>Vigas V1 2do Nivel.</t>
  </si>
  <si>
    <t>03 31 03.007</t>
  </si>
  <si>
    <t>Vigas V2, 2do Nivel.</t>
  </si>
  <si>
    <t>03 31 03.008</t>
  </si>
  <si>
    <t>Columna C2, 2do Nivel.</t>
  </si>
  <si>
    <t xml:space="preserve"> f'c= 280 kg/cm², 12 Ø1", 3 Est. Ø3/8" @0.20m.</t>
  </si>
  <si>
    <t>03 31 03.009</t>
  </si>
  <si>
    <t>Escalera Núcleo 2, 2do Nivel.</t>
  </si>
  <si>
    <t>03 31 03.010</t>
  </si>
  <si>
    <t>Columna C3, 2do Nivel (Adecuación).</t>
  </si>
  <si>
    <t>Columna C3, 2do Nivel (Adecuación).  f'c= 280 kg/cm², 8 Ø3/4", Est. Ø3/8" @0.20m.</t>
  </si>
  <si>
    <t>03 31 03.011</t>
  </si>
  <si>
    <t>Columna C4, 2do Nivel (Adecuación).</t>
  </si>
  <si>
    <t>03 31 03.012</t>
  </si>
  <si>
    <t>Columna C5, 2do Nivel (Adecuación).</t>
  </si>
  <si>
    <t>f'c= 280 kg/cm², 10 Ø3/4", 2 Est. Ø3/8" @0.20m.</t>
  </si>
  <si>
    <t>Total B.II.03 31 00</t>
  </si>
  <si>
    <t>Total B.II.03 30 00</t>
  </si>
  <si>
    <t>Total B.II.03 00 00</t>
  </si>
  <si>
    <t>B.II.04 00 00</t>
  </si>
  <si>
    <t>B.II.04 20 00</t>
  </si>
  <si>
    <t>B.II.04 22 00</t>
  </si>
  <si>
    <t>Total B.II.04 22 00</t>
  </si>
  <si>
    <t>Total B.II.04 20 00</t>
  </si>
  <si>
    <t>Total B.II.04 00 00</t>
  </si>
  <si>
    <t>B.II.05 00 00</t>
  </si>
  <si>
    <t>B.II.05 20 00</t>
  </si>
  <si>
    <t>Vigas metálicas</t>
  </si>
  <si>
    <t>05 20 00.001</t>
  </si>
  <si>
    <t>Vigas Metálicas W24x84, 15% conexiones y desperdicio.</t>
  </si>
  <si>
    <t>lb</t>
  </si>
  <si>
    <t>05 20 00.002</t>
  </si>
  <si>
    <t>Vigas Metálicas W16x45, 15% conexiones y desperdicio.</t>
  </si>
  <si>
    <t>Total B.II.05 20 00</t>
  </si>
  <si>
    <t>B.II.05 52 00</t>
  </si>
  <si>
    <t>Total B.II.05 52 00</t>
  </si>
  <si>
    <t>Total B.II.05 00 00</t>
  </si>
  <si>
    <t>B.II.07 00 00</t>
  </si>
  <si>
    <t>B.II.07 70 00</t>
  </si>
  <si>
    <t>B.II.07 77 00</t>
  </si>
  <si>
    <t>Total B.II.07 77 00</t>
  </si>
  <si>
    <t>Total B.II.07 70 00</t>
  </si>
  <si>
    <t>Total B.II.07 00 00</t>
  </si>
  <si>
    <t>B.II.08 00 00</t>
  </si>
  <si>
    <t>B.II.08 10 00</t>
  </si>
  <si>
    <t>B.II.08 11 00</t>
  </si>
  <si>
    <t>B.II.08 11 13</t>
  </si>
  <si>
    <t>08 11 13.06</t>
  </si>
  <si>
    <t>Puerta P06 - Batiente - Metálica - Laminado de madera -  0.90 x 2.10 - 1 hoja</t>
  </si>
  <si>
    <t>08 11 13.10</t>
  </si>
  <si>
    <t>Puerta P10 - Batiente - Metálica - 0.85 x 2.10 - 1 hoja</t>
  </si>
  <si>
    <t>08 11 13.13</t>
  </si>
  <si>
    <t>Puerta P13 - Batiente - Metálica - 1.20 x 2.10 - 1 hoja - c/protector tipo 3</t>
  </si>
  <si>
    <t>08 11 13.14</t>
  </si>
  <si>
    <t>Puerta P14 - Batiente - Metálica - 1.00 x 2.10 - 1 hoja</t>
  </si>
  <si>
    <t>08 11 13.17</t>
  </si>
  <si>
    <t>Puerta P17 - Batiente - Metálica - 1.00 x 2.10 - 1 hoja</t>
  </si>
  <si>
    <t>Total B.II.08 11 13</t>
  </si>
  <si>
    <t>Total B.II.08 11 00</t>
  </si>
  <si>
    <t>Total B.II.08 10 00</t>
  </si>
  <si>
    <t>B.II.08 50 00</t>
  </si>
  <si>
    <t>B.II.08 51 00</t>
  </si>
  <si>
    <t>B.II.08 51 13</t>
  </si>
  <si>
    <t>08 51 13.03</t>
  </si>
  <si>
    <t>Ventana V03 - Corrediza - Aluminio/Vidrio - 3.17 x 1.20</t>
  </si>
  <si>
    <t>08 51 13.04</t>
  </si>
  <si>
    <t>Ventana V04 - Corrediza - Aluminio/Vidrio - 2.36 x 1.20</t>
  </si>
  <si>
    <t>08 51 13.05</t>
  </si>
  <si>
    <t>Ventana V05 - Corrediza - Aluminio/Vidrio - 6.71 x 1.20</t>
  </si>
  <si>
    <t>08 51 13.12</t>
  </si>
  <si>
    <t>Ventana V012 - Vidrio Fijo - Aluminio/Vidrio - 1.65 x 13.32</t>
  </si>
  <si>
    <t>Total B.II.08 51 13</t>
  </si>
  <si>
    <t>Total B.II.08 51 00</t>
  </si>
  <si>
    <t>Total B.II.08 50 00</t>
  </si>
  <si>
    <t>Total B.II.08 00 00</t>
  </si>
  <si>
    <t>B.II.09 00 00</t>
  </si>
  <si>
    <t>B.II.09 20 00</t>
  </si>
  <si>
    <t>B.II.09 24 00</t>
  </si>
  <si>
    <t>Total B.II.09 24 00</t>
  </si>
  <si>
    <t>Total B.II.09 20 00</t>
  </si>
  <si>
    <t>B.II..09 30 00</t>
  </si>
  <si>
    <t>Total B.II..09 30 00</t>
  </si>
  <si>
    <t>B.II.09 50 00</t>
  </si>
  <si>
    <t>B.II.09 54 00</t>
  </si>
  <si>
    <t>Techos Especiales</t>
  </si>
  <si>
    <t>09 54 00.07</t>
  </si>
  <si>
    <t>Total B.II.09 54 00</t>
  </si>
  <si>
    <t>Total B.II.09 50 00</t>
  </si>
  <si>
    <t>B.II.09 90 00</t>
  </si>
  <si>
    <t>B.II.09 91 00</t>
  </si>
  <si>
    <t>Total B.II.09 91 00</t>
  </si>
  <si>
    <t>Total B.II.09 90 00</t>
  </si>
  <si>
    <t>Total B.II.09 00 00</t>
  </si>
  <si>
    <t>B.II.10 00 00</t>
  </si>
  <si>
    <t>B.II.10 20 00</t>
  </si>
  <si>
    <t>B.II.10 28 00</t>
  </si>
  <si>
    <t>Total B.II.10 28 00</t>
  </si>
  <si>
    <t>Total B.II.10 20 00</t>
  </si>
  <si>
    <t>Total B.II.10 00 00</t>
  </si>
  <si>
    <t>B.II.21 00 00</t>
  </si>
  <si>
    <t>B.II.21 05 00</t>
  </si>
  <si>
    <t>B.II.21 05 29</t>
  </si>
  <si>
    <t>Total B.II.21 05 29</t>
  </si>
  <si>
    <t>Total B.II.21 05 00</t>
  </si>
  <si>
    <t>B.II.21 10 00</t>
  </si>
  <si>
    <t>B.II.21 11 00</t>
  </si>
  <si>
    <t>Total B.II.21 11 00</t>
  </si>
  <si>
    <t>B.II.21 12 00</t>
  </si>
  <si>
    <t>B.II.21 12 19</t>
  </si>
  <si>
    <t>Total B.II.21 12 19</t>
  </si>
  <si>
    <t>Total B.II.21 12 00</t>
  </si>
  <si>
    <t>Total B.II.21 10 00</t>
  </si>
  <si>
    <t>Total B.II.21 00 00</t>
  </si>
  <si>
    <t>B.II.22 00 00</t>
  </si>
  <si>
    <t>B.II.22 05 00</t>
  </si>
  <si>
    <t>B.II.22 05 23</t>
  </si>
  <si>
    <t>Total B.II.22 05 23</t>
  </si>
  <si>
    <t>B.II.22 05 29</t>
  </si>
  <si>
    <t>22 05 29.02</t>
  </si>
  <si>
    <t>Hangers Tipo 2</t>
  </si>
  <si>
    <t>22 05 29.03</t>
  </si>
  <si>
    <t>Hangers Tipo 3</t>
  </si>
  <si>
    <t>Total B.II.22 05 29</t>
  </si>
  <si>
    <t>Total B.II.22 05 00</t>
  </si>
  <si>
    <t>B.II.22 07 00</t>
  </si>
  <si>
    <t>B.II.22 07 19</t>
  </si>
  <si>
    <t>22 07 19.02</t>
  </si>
  <si>
    <t>Aislamiento de Tubería de 3/4”</t>
  </si>
  <si>
    <t>22 07 19.03</t>
  </si>
  <si>
    <t>Aislamiento de Tubería de 1”</t>
  </si>
  <si>
    <t>Total B.II.22 07 19</t>
  </si>
  <si>
    <t>Total B.II.22 07 00</t>
  </si>
  <si>
    <t>B.II.22 10 00</t>
  </si>
  <si>
    <t>B.II.22 11 00</t>
  </si>
  <si>
    <t>B.II.22 11 16</t>
  </si>
  <si>
    <t>Total B.II.22 11 16</t>
  </si>
  <si>
    <t>B.II.22 11 19</t>
  </si>
  <si>
    <t>Especialidades Suministro de Agua</t>
  </si>
  <si>
    <t>22 11 19.16</t>
  </si>
  <si>
    <t>Salida para agua fría Ø1/2" en tubería Polipropileno (PP) PN-20</t>
  </si>
  <si>
    <t>Dentro de muro, desde red colgada en techo o por debajo de piso, con codo terminal PP roscado para conexión suministro aparato, según especificaciones; incluye apertura y sellado de bloques, ayudas de albañilería, piezas especiales. Totalmente instalada, probada y funcionando.</t>
  </si>
  <si>
    <t>Total B.II.22 11 19</t>
  </si>
  <si>
    <t>Total B.II.22 11 00</t>
  </si>
  <si>
    <t>B.II.22 13 00</t>
  </si>
  <si>
    <t>B.II.22 13 16</t>
  </si>
  <si>
    <t>22 13 16.00</t>
  </si>
  <si>
    <t>Suministro y colocación de tubería PVC SDR-32.5, unión con cemento solvente, Ø2"</t>
  </si>
  <si>
    <t>Total B.II.22 13 16</t>
  </si>
  <si>
    <t>B.II.22 13 19</t>
  </si>
  <si>
    <t>22 13 19.01</t>
  </si>
  <si>
    <t>Salida para drenaje sanitario Ø4" en tubería PVC SDR-32.5</t>
  </si>
  <si>
    <t>Dentro de muro, hacia red colgada en techo o por debajo de piso, según especificaciones; incluye apertura y sellado de bloques, ayudas de albañilería, piezas especiales. Totalmente instalada, probada y funcionando.</t>
  </si>
  <si>
    <t>22 13 19.09</t>
  </si>
  <si>
    <t>Rejilla para drenaje de piso</t>
  </si>
  <si>
    <t>Total B.II.22 13 19</t>
  </si>
  <si>
    <t>Total B.II.22 13 00</t>
  </si>
  <si>
    <t>B.II.22 14 00</t>
  </si>
  <si>
    <t>B.II.22 14 13</t>
  </si>
  <si>
    <t>Total B.II.22 14 13</t>
  </si>
  <si>
    <t>Total B.II.22 14 00</t>
  </si>
  <si>
    <t>Total B.II.22 10 00</t>
  </si>
  <si>
    <t>B.II.22 40 00</t>
  </si>
  <si>
    <t>B.II.22 41 00</t>
  </si>
  <si>
    <t>B.II.22 41 13</t>
  </si>
  <si>
    <t>Total B.II.22 41 13</t>
  </si>
  <si>
    <t>B.II.22 41 16</t>
  </si>
  <si>
    <t>22 41 16.09</t>
  </si>
  <si>
    <t>Incluye, piezas y accesorios para conexión. Totalmente instalada y probada.</t>
  </si>
  <si>
    <t>22 41 16.11</t>
  </si>
  <si>
    <t>Total B.II.22 41 16</t>
  </si>
  <si>
    <t>B.II.22 41 39</t>
  </si>
  <si>
    <t>22 41 39.09</t>
  </si>
  <si>
    <t>Incluye, piezas y accesorios para conexión y drenaje (llave angular, manguera flexible, niple cromado, cubre falta, sifón). Totalmente instalado y probado.</t>
  </si>
  <si>
    <t>Total B.II.22 41 39</t>
  </si>
  <si>
    <t>Total B.II.22 41 00</t>
  </si>
  <si>
    <t>Total B.II.22 40 00</t>
  </si>
  <si>
    <t>B.II.22 60 00</t>
  </si>
  <si>
    <t>B.II.22 63 00</t>
  </si>
  <si>
    <t>Total B.II.22 63 00</t>
  </si>
  <si>
    <t>Total B.II.22 60 00</t>
  </si>
  <si>
    <t>Total B.II.22 00 00</t>
  </si>
  <si>
    <t>B.II.23 00 00</t>
  </si>
  <si>
    <t>B.II.23 82 19</t>
  </si>
  <si>
    <t>23 82 19.015</t>
  </si>
  <si>
    <t>Manejadora de 5 ton 2000 cfm, EXPANCION DIRECTA, incluye compresor</t>
  </si>
  <si>
    <t>Total B.II.23 82 19</t>
  </si>
  <si>
    <t>B.II.23 05 23</t>
  </si>
  <si>
    <t>Total B.II.23 05 23</t>
  </si>
  <si>
    <t>B.II.23 31 00</t>
  </si>
  <si>
    <t>B.II.23 31 13</t>
  </si>
  <si>
    <t>23 31 00.027</t>
  </si>
  <si>
    <t>Ductos de 12x12"</t>
  </si>
  <si>
    <t>23 31 00.019</t>
  </si>
  <si>
    <t>Ductos de 20x14"</t>
  </si>
  <si>
    <t>23 31 00.072</t>
  </si>
  <si>
    <t>Ductos de 10x6"</t>
  </si>
  <si>
    <t>Total B.II.23 31 13</t>
  </si>
  <si>
    <t>Total B.II.23 31 00</t>
  </si>
  <si>
    <t>Total B.II.23 00 00</t>
  </si>
  <si>
    <t>B.II.26 00 00</t>
  </si>
  <si>
    <t>Eléctrica</t>
  </si>
  <si>
    <t>B.II.26 05 00</t>
  </si>
  <si>
    <t>B.II.26 05 19</t>
  </si>
  <si>
    <t>26 05 19.035</t>
  </si>
  <si>
    <t>Alimentador A11 desde TS2  hasta PBOARD3</t>
  </si>
  <si>
    <t>Total B.II.26 05 19</t>
  </si>
  <si>
    <t>B.II.26 05 53</t>
  </si>
  <si>
    <t>26 05 33.002</t>
  </si>
  <si>
    <t>Registros metálicos de 5x5x2</t>
  </si>
  <si>
    <t>26 05 33.003</t>
  </si>
  <si>
    <t>Registros metálicos de 8x8x2</t>
  </si>
  <si>
    <t>Total B.II.26 05 53</t>
  </si>
  <si>
    <t>B.II.26 05 43</t>
  </si>
  <si>
    <t>26 05 43.01</t>
  </si>
  <si>
    <t>Tubería 3/4" EMT</t>
  </si>
  <si>
    <t>26 05 43.06</t>
  </si>
  <si>
    <t>Tubería de 1 1/2" EMT</t>
  </si>
  <si>
    <t>26 05 43.08</t>
  </si>
  <si>
    <t>Tubería de 2" EMT</t>
  </si>
  <si>
    <t>Total B.II.26 05 43</t>
  </si>
  <si>
    <t>Total B.II.26 05 00</t>
  </si>
  <si>
    <t>B.II.26 05 26</t>
  </si>
  <si>
    <t>Total B.II.26 05 26</t>
  </si>
  <si>
    <t>B.II.26 20 00</t>
  </si>
  <si>
    <t>B.II.26 24 00</t>
  </si>
  <si>
    <t>B.II.26 24 16</t>
  </si>
  <si>
    <t>26 24 16.027</t>
  </si>
  <si>
    <t>Panel Eléctrico  de distribución (PLAB) disponibilidad para 30 espacios</t>
  </si>
  <si>
    <t xml:space="preserve">Panel Eléctrico  de distribucion (PLAB) disponibilidad para 30 espacios, con barras de 125 A, Monofasico, 208-120V, en construcción tipo NEMA 1, incluye lo siguiente:                                                                             1- 30/1 (Breaker principal)
7- Breaker de 20/1 A </t>
  </si>
  <si>
    <t>Total B.II.26 24 16</t>
  </si>
  <si>
    <t>Total B.II.26 24 00</t>
  </si>
  <si>
    <t>Total B.II.26 20 00</t>
  </si>
  <si>
    <t>B.II.26 27 00</t>
  </si>
  <si>
    <t>B.II.26 27 26</t>
  </si>
  <si>
    <t>26 27 26.001</t>
  </si>
  <si>
    <t>Tomacorrientes GFCI 120V, 1.2  Sobre SNP</t>
  </si>
  <si>
    <t>Total B.II.26 27 26</t>
  </si>
  <si>
    <t>Total B.II.26 27 00</t>
  </si>
  <si>
    <t>B.II.26 51 00</t>
  </si>
  <si>
    <t>26 51 00.011</t>
  </si>
  <si>
    <t>Salida de Lámparas Fluorescentes 2x4 L1</t>
  </si>
  <si>
    <t>26 51 00.012</t>
  </si>
  <si>
    <t>Salida de Lámparas Fluorescentes 2x2 L2</t>
  </si>
  <si>
    <t>Total B.II.26 51 00</t>
  </si>
  <si>
    <t>Total B.II.26 00 00</t>
  </si>
  <si>
    <t>Total B.II</t>
  </si>
  <si>
    <t>B.III</t>
  </si>
  <si>
    <t>TERCER NIVEL (Nueva Estructura)</t>
  </si>
  <si>
    <t>B.III.03 00 00</t>
  </si>
  <si>
    <t>B.III.03 30 00</t>
  </si>
  <si>
    <t>B.III.03 31 00</t>
  </si>
  <si>
    <t>03 31 04.001</t>
  </si>
  <si>
    <t>Losa Aligerada Entrepiso, 3er Nivel.</t>
  </si>
  <si>
    <t>03 31 04.002</t>
  </si>
  <si>
    <t xml:space="preserve">f'c= 280 kg/cm²,  h=0.20m, Malla electrosoldada D2.3x2.3-100x100 grado 70, nervios 3 Ø1/2", Est. 3/8" @0.40m. Adic. Ø1/2" @0.30m.  </t>
  </si>
  <si>
    <t>03 31 04.003</t>
  </si>
  <si>
    <t>Losa Maciza Entrepiso, 3er Nivel.</t>
  </si>
  <si>
    <t>f'c= 280 kg/cm², h=0.15m, Ø3/8" @0.20m A.D.</t>
  </si>
  <si>
    <t>03 31 04.004</t>
  </si>
  <si>
    <t>f'c= 280 kg/cm², h=0.15m, Ø3/8" @0.20m, Ø3/8" @0.25m (Temp).</t>
  </si>
  <si>
    <t>03 31 04.005</t>
  </si>
  <si>
    <t>Muro M-1, 3er Nivel.</t>
  </si>
  <si>
    <t>03 31 04.006</t>
  </si>
  <si>
    <t>Muro M-3, 3er Nivel.</t>
  </si>
  <si>
    <t>f'c= 280 kg/cm², h=0.30m, 4 Ø3/4", Est. Ø3/8" @0.20m,  Ø1/2" @0.20m A.C., Ø3/8" @0.15m, Ganchos Ø3/8" @0.40m (Horiz. y Vert.), 4 Ø3/4", Est. Ø3/8" @0.20m.</t>
  </si>
  <si>
    <t>03 31 04.007</t>
  </si>
  <si>
    <t>Muro M-4, 3er Nivel.</t>
  </si>
  <si>
    <t>03 31 04.008</t>
  </si>
  <si>
    <t>Muro MD-3, 3er Nivel.</t>
  </si>
  <si>
    <t>f'c= 280 kg/cm², h=0.30m, Ø3/4" @0.20m A.C., 2 Est.  Ø3/8" @0.20m.</t>
  </si>
  <si>
    <t>03 31 04.009</t>
  </si>
  <si>
    <t>Muro MH-5, 3er Nivel. f'c= 280 kg/cm², h=0.30m, Ø3/4" @0.20m A.C., 2 Est.  Ø3/8" @0.20m.</t>
  </si>
  <si>
    <t>03 31 04.010</t>
  </si>
  <si>
    <t>Muro MK-5, 3er Nivel.</t>
  </si>
  <si>
    <t>03 31 04.011</t>
  </si>
  <si>
    <t>Muro MK-7, 3er Nivel.</t>
  </si>
  <si>
    <t xml:space="preserve"> f'c= 280 kg/cm², h=0.30m, 4 Ø3/4", Est. Ø3/8" @0.20m, Ø3/4" @0.20m A.C., Ø3/8" @0.20m, Ganchos Ø3/8" @0.40m (Horiz. y Vert.), 4 Ø3/4", Est. Ø3/8" @0.20m.</t>
  </si>
  <si>
    <t>03 31 04.013</t>
  </si>
  <si>
    <t>Muro Núcleo 1 (N-1) 3er Nivel.</t>
  </si>
  <si>
    <t>03 31 04.014</t>
  </si>
  <si>
    <t>Muro Núcleo 2 (N-2) 3er Nivel.</t>
  </si>
  <si>
    <t>03 31 04.015</t>
  </si>
  <si>
    <t>Muro Núcleo 3 (N-3) 3er Nivel.</t>
  </si>
  <si>
    <t>f'c= 280 kg/cm², 4 Ø3/4", Est. Ø3/8" @0.20m, Ø1/2" @0.25m A.C., Est. Ø1/2" @0.20m, 4 Ø3/4", Est. Ø3/8" @0.20m.</t>
  </si>
  <si>
    <t>03 31 04.016</t>
  </si>
  <si>
    <t>Muro Núcleo 4 (N-4) 3er Nivel.</t>
  </si>
  <si>
    <t xml:space="preserve">f'c= 280 kg/cm², 4 Ø3/4", Est. Ø3/8" @0.20m, Ø1/2" @0.25m A.C., Ø1/2" @0.25m, 4 Ø3/4", Est. Ø3/8" @0.20m, Ø1/2" @0.20m A.D. </t>
  </si>
  <si>
    <t>03 31 04.017</t>
  </si>
  <si>
    <t>Muro Núcleo 5 (N-5) 3er Nivel.</t>
  </si>
  <si>
    <t xml:space="preserve"> f'c= 280 kg/cm², 4 Ø3/4", Est. Ø3/8" @0.20m, Ø1/2" @0.25m A.C., Ø1/2" @0.25m, 4 Ø3/4", Est. Ø3/8" @0.20m.</t>
  </si>
  <si>
    <t>03 31 04.018</t>
  </si>
  <si>
    <t>Columna C1, 3er Nivel.</t>
  </si>
  <si>
    <t xml:space="preserve"> f'c= 280 kg/cm², 20 Ø1", 3 Est. Ø3/8" @0.20m.</t>
  </si>
  <si>
    <t>03 31 04.019</t>
  </si>
  <si>
    <t>Columna C2, 3er Nivel.</t>
  </si>
  <si>
    <t>03 31 04.020</t>
  </si>
  <si>
    <t>Columna C3, 3er Nivel.</t>
  </si>
  <si>
    <t>f'c= 280 kg/cm², 8 Ø3/4", Est. Ø3/8" @0.20m.</t>
  </si>
  <si>
    <t>03 31 04.021</t>
  </si>
  <si>
    <t>Columna C5, 3er Nivel.</t>
  </si>
  <si>
    <t xml:space="preserve"> f'c= 280 kg/cm², 10 Ø3/4", 2 Est. Ø3/8" @0.20m.</t>
  </si>
  <si>
    <t>03 31 04.022</t>
  </si>
  <si>
    <t>Pórtico en Eje C, 3er Nivel.</t>
  </si>
  <si>
    <t xml:space="preserve"> f'c= 280 kg/cm², V3 (0.40 x 0.80m) y V5 (0.50 x 1.00m): 4 Ø1", 3 Ø3/4", 2 Ø1/2", 2 Ø1" Adic. Est. Ø3/8" @0.10/0.20m.</t>
  </si>
  <si>
    <t>03 31 04.023</t>
  </si>
  <si>
    <t>Pórtico en  Eje C', 3er Nivel.</t>
  </si>
  <si>
    <t>f'c= 280 kg/cm², V1 (0.30 x 0.50m): 3 Ø3/4", 2 Ø1",2 Ø1/2", 1 Ø1" Adic...., Est. Ø3/8" @0.10/0.20m. V3 (0.40 x 0.80m): 4 Ø1", 6 Ø1",  2 Ø1", 2 Ø1/2", 4 Ø1" Adic., Est. Ø3/8" @0.10/0.20m</t>
  </si>
  <si>
    <t>03 31 04.024</t>
  </si>
  <si>
    <t>Pórtico en Eje D, 3er Nivel.</t>
  </si>
  <si>
    <t>f'c= 280 kg/cm², V5: 7 Ø1", 4 Ø1", 3 Ø1",  2 Ø1", 2 Ø1/2", 2Ø1", 4Ø1" Adic...,Est. Ø3/8" @0.10/0.20m</t>
  </si>
  <si>
    <t>03 31 04.025</t>
  </si>
  <si>
    <t>Vigas V1 en Eje M, 3er Nivel.</t>
  </si>
  <si>
    <t xml:space="preserve"> f'c= 280 kg/cm², V1 (0.30 x 0.50m): 3 Ø3/4", 2 Ø3/4", 2 Ø1/2", 2 Ø3/4" Adic. Est. Ø3/8" @0.10/0.20m</t>
  </si>
  <si>
    <t>03 31 04.026</t>
  </si>
  <si>
    <t>Vigas V1 en Eje 3, 3er Nivel.</t>
  </si>
  <si>
    <t>03 31 04.027</t>
  </si>
  <si>
    <t>Pórtico en Eje D', 3er Nivel.</t>
  </si>
  <si>
    <t>f'c= 280 kg/cm², V1 (0.30 x 0.50m): 4 Ø3/4", 2 Ø3/4", 2 Ø1/2", 2 Ø3/4" Adic., 2 Ø3/4" Adic….., Est. Ø3/8" @0.10/0.20m.</t>
  </si>
  <si>
    <t>03 31 04.028</t>
  </si>
  <si>
    <t>Pórtico en  Eje E', 3er Nivel.</t>
  </si>
  <si>
    <t>f'c= 280 kg/cm², V1 (0.30 x 0.50m): 3 Ø3/4", 2 Ø3/4",2 Ø1/2", 2 Ø1" Adic.., Est. Ø3/8" @0.10/0.20m. V5 (0.50 x 1.00m): 5 Ø1", 2 Ø1", 2 Ø1/2", 2 Ø1" Adic, 3.Ø1" Adic.., Est. Ø3/8" @0.10/0.20m.</t>
  </si>
  <si>
    <t>03 31 04.029</t>
  </si>
  <si>
    <t>Viga en Eje E', 3er Nivel.</t>
  </si>
  <si>
    <t>03 31 04.030</t>
  </si>
  <si>
    <t>Pórtico en  Eje H', 3er Nivel.</t>
  </si>
  <si>
    <t>f'c= 280 kg/cm², V1 (0.30 x 0.50m): 4 Ø3/4", 2 Ø3/4",2 Ø1/2", 3 Ø3/4" Adic.., 3 Ø1" Adic..., Est. Ø3/8" @0.10/0.20m. V3 (0.40 x 0.80m): 3 Ø1", 2 Ø1", 2 Ø1/2", 3 Ø1" Adic.,1 Ø1" Adic..., Est. Ø3/8" @0.10/0.20m.</t>
  </si>
  <si>
    <t>03 31 04.031</t>
  </si>
  <si>
    <t>Viga en Eje H, 3er Nivel.</t>
  </si>
  <si>
    <t>f'c= 280 kg/cm², V1 (0.30 x 0.50m): 4 Ø3/4", 2 Ø3/4", 2 Ø1/2", 5 Ø1" Adic. Est. Ø3/8" @0.10/0.20m.</t>
  </si>
  <si>
    <t>03 31 04.032</t>
  </si>
  <si>
    <t>Pórtico en Eje K, 3er Nivel.</t>
  </si>
  <si>
    <t>f'c= 280 kg/cm², V1 (0.30 x 0.50m): 4 Ø3/4", 2 Ø3/4", 2 Ø1/2", 2 Ø3/4" Adic., 2 Ø3/4" Adic.., 5 Ø3/4" Adic., Est. Ø3/8" @0.10/0.20m.</t>
  </si>
  <si>
    <t>03 31 04.033</t>
  </si>
  <si>
    <t>Viga en Eje K, 3er Nivel.</t>
  </si>
  <si>
    <t>f'c= 280 kg/cm², V1(0.30 x 0.50m): 4 Ø3/4", 2 Ø3/4", 2 Ø1/2", 3 Ø3/4" Adic.,3 Ø3/4" Adic., Est. Ø3/8" @0.10/0.20m. V3 (0.40 x 0.80m): 4 Ø3/4", 3 Ø3/4",  2 Ø1", 3 Ø3/4", 2 Ø3/2" Adic., Est. Ø3/8" @0.10/0.20m.</t>
  </si>
  <si>
    <t>03 31 04.034</t>
  </si>
  <si>
    <t>Pórtico en Eje 5, 3er Nivel.</t>
  </si>
  <si>
    <t>f'c= 280 kg/cm², V1 (0.30 x 0.50m): 4 Ø3/4", 3 Ø3/4", 3 Ø3/4", 2 Ø1/2", 2 Ø3/4" Adic., 2 Ø1" Adic.,2 Ø1" Adic…., Est. Ø3/8" @0.10/0.20m.</t>
  </si>
  <si>
    <t>03 31 04.035</t>
  </si>
  <si>
    <t>Viga en Eje 5, 3er Nivel.</t>
  </si>
  <si>
    <t>f'c= 280 kg/cm², V1 (0.30 x 0.50m): 4 Ø3/4", 2 Ø3/4", 2 Ø1/2", 2 Ø3/4" Adic., 2 Ø3/4" Adic., Est. Ø3/8" @0.10/0.20m.</t>
  </si>
  <si>
    <t>03 31 04.036</t>
  </si>
  <si>
    <t>Pórtico en Eje 7, 3er Nivel.</t>
  </si>
  <si>
    <t>f'c= 280 kg/cm², V4 (0.40 x 1.00m): 6 Ø1", 4 Ø1", 4 Ø1",3 Ø1", 2 Ø1/2", 4 Ø1" Adic., 2 Ø1" Adic., 2 Ø1" Adic.., Est. Ø3/8" @0.10/0.20m.</t>
  </si>
  <si>
    <t>03 31 04.037</t>
  </si>
  <si>
    <t>Viga en Eje 7, 3er Nivel.</t>
  </si>
  <si>
    <t>f'c= 280 kg/cm², V1 (0.30 x 0.50m): 4 Ø3/4", 3 Ø3/4", 2 Ø1/2", 3 Ø1" Adic., 2 Ø3/4" Adic., 3 Ø1" Adic., 2 Ø3/4" Adic., Est. Ø3/8" @0.10/0.20m.</t>
  </si>
  <si>
    <t>03 31 04.038</t>
  </si>
  <si>
    <t>Pórtico en  Eje 9, 3er Nivel.</t>
  </si>
  <si>
    <t xml:space="preserve"> f'c= 280 kg/cm², V3 (0.40 x 0.80m): 5 Ø1", 2 Ø1", 2 Ø1/2", 2 Ø1" Adic., 3 Ø1" Adic.,  2 Ø1" Adic., Est. Ø3/8" @0.10/0.20m. V1 (0.30 x 0.50m): 3 Ø3/4", 3 Ø3/4", 2 Ø1/2", 2 Ø1" Adic.,  2 Ø3/4" Adic.., 2 Ø1" Adic., 2 Ø3/4" Adic.., Est. Ø3/8" @0.10/0.20m. </t>
  </si>
  <si>
    <t>03 31 04.039</t>
  </si>
  <si>
    <t>Pórtico en Eje 10, 3er Nivel.</t>
  </si>
  <si>
    <t>f'c= 280 kg/cm², V4 (0.40 x 1.00m):3 Ø3/4", 5 Ø3/4", 2 Ø3/4", 3 Ø3/4", 2 Ø1/2", 2 Ø3/4" Adic., 2 Ø1" Adic., 2 Ø1" Adic., Est. Ø3/8" @0.10/0.20m.</t>
  </si>
  <si>
    <t>03 31 04.040</t>
  </si>
  <si>
    <t>Pórtico en Eje 11, 3er Nivel.</t>
  </si>
  <si>
    <t>f'c= 280 kg/cm², V3 (0.40 x 0.80m): 4 Ø1", 2 Ø1", 2 Ø1/2", 1 Ø1" Adic., 1 Ø1" Adic., 1 Ø1" Adic., Est. Ø3/8" @0.10/0.20m.</t>
  </si>
  <si>
    <t>03 31 04.041</t>
  </si>
  <si>
    <t>Pórtico en Eje 12, 3er Nivel.</t>
  </si>
  <si>
    <t>f'c= 280 kg/cm², V4 (0.40 x 1.00m):8 Ø1", 5 Ø1", 4 Ø1", 2 Ø1/2", 4 Ø1" Adic., 3 Ø1" Adic., 2 Ø1" Adic., Est. Ø3/8" @0.10/0.20m.</t>
  </si>
  <si>
    <t>03 31 04.042</t>
  </si>
  <si>
    <t>Pórtico en Eje 13, 3er Nivel.</t>
  </si>
  <si>
    <t>f'c= 280 kg/cm², V3 (0.40 x 0.80m): 3 Ø1", 2 Ø1", 2 Ø1/2", 2 Ø1" Adic., 2 Ø1" Adic., Est. Ø3/8" @0.10/0.20m.</t>
  </si>
  <si>
    <t>03 31 04.043</t>
  </si>
  <si>
    <t>Pórtico en Eje 14, 3er Nivel.</t>
  </si>
  <si>
    <t>f'c= 280 kg/cm², V1 (0.30 x 0.50m): 3 Ø3/4", 3 Ø3/4", 2 Ø1/2", 2 Ø3/4" Adic., Est. Ø3/8" @0.10/0.20m.</t>
  </si>
  <si>
    <t>03 31 04.044</t>
  </si>
  <si>
    <t>Vigas V1 entre Ejes 1 y 2, 3er Nivel.</t>
  </si>
  <si>
    <t>03 31 04.045</t>
  </si>
  <si>
    <t>Vigas V1 en Eje O', 3er Nivel.</t>
  </si>
  <si>
    <t>03 31 04.046</t>
  </si>
  <si>
    <t>Escalera Núcleo 2, 3er Nivel.</t>
  </si>
  <si>
    <t>03 31 04.047</t>
  </si>
  <si>
    <t>Escalera Núcleo 3, 3er Nivel.</t>
  </si>
  <si>
    <t xml:space="preserve"> f'c= 280 kg/cm², 5 Ø1/2", Ø1/2" @0.20m,4 Ø3/4", Ø3/8" @0.25m, 5 Ø3/4", est. 3/8" @0.20m</t>
  </si>
  <si>
    <t>03 31 04.048</t>
  </si>
  <si>
    <t>Escalera Núcleo 5, 3er Nivel.</t>
  </si>
  <si>
    <t>Total B.III.03 31 00</t>
  </si>
  <si>
    <t>Total B.III.03 30 00</t>
  </si>
  <si>
    <t>Total B.III.03 00 00</t>
  </si>
  <si>
    <t>B.III.04 00 00</t>
  </si>
  <si>
    <t>B.III.04 20 00</t>
  </si>
  <si>
    <t>B.III.04 22 00</t>
  </si>
  <si>
    <t>Total B.III.04 22 00</t>
  </si>
  <si>
    <t>Total B.III.04 20 00</t>
  </si>
  <si>
    <t>Total B.III.04 00 00</t>
  </si>
  <si>
    <t>B.III.05 00 00</t>
  </si>
  <si>
    <t>B.III.05 52 00</t>
  </si>
  <si>
    <t>Total B.III.05 52 00</t>
  </si>
  <si>
    <t>Total B.III.05 00 00</t>
  </si>
  <si>
    <t>B.III.07 00 00</t>
  </si>
  <si>
    <t>B.III.07 70 00</t>
  </si>
  <si>
    <t>B.III.07 77 00</t>
  </si>
  <si>
    <t>Total B.III.07 77 00</t>
  </si>
  <si>
    <t>Total B.III.07 70 00</t>
  </si>
  <si>
    <t>Total B.III.07 00 00</t>
  </si>
  <si>
    <t>B.III.08 00 00</t>
  </si>
  <si>
    <t>B.III.08 10 00</t>
  </si>
  <si>
    <t>B.III.08 11 00</t>
  </si>
  <si>
    <t>B.III.08 11 13</t>
  </si>
  <si>
    <t>08 11 13.01</t>
  </si>
  <si>
    <t>Puerta P01 - Batiente - Metálica - 0.90 x 2.10 - 1 hoja</t>
  </si>
  <si>
    <t>08 11 13.03</t>
  </si>
  <si>
    <t>Puerta P03 - Batiente - Metálica - 0.90 x 2.10 - 1 hoja - c/protector tipo 1</t>
  </si>
  <si>
    <t>08 11 13.05</t>
  </si>
  <si>
    <t>Puerta P05 - Batiente - Metálica - 0.90 x 2.10 - 1 hoja - c/Cerradura Seguridad</t>
  </si>
  <si>
    <t>08 11 13.15</t>
  </si>
  <si>
    <t>Puerta P15 - Batiente - Metálica - 1.00 x 2.10 - 1 hoja - c/protector tipo 3</t>
  </si>
  <si>
    <t>08 11 13.16</t>
  </si>
  <si>
    <t>Puerta P16 - Batiente - Metálica - 1.00 x 2.10 - 1 hoja - c/Cerradura Seguridad - c/louver</t>
  </si>
  <si>
    <t>08 11 13.18</t>
  </si>
  <si>
    <t>Puerta P18 - Vaivén - Metálica - 1.20 x 2.10 - 1 hoja - c/visor - c/protector tipo 2</t>
  </si>
  <si>
    <t>08 11 13.20</t>
  </si>
  <si>
    <t>Puerta P20 - Batiente - Metálica - 1.60 x 2.10 - 2 hojas -  c/ visor - c/protector tipo 1</t>
  </si>
  <si>
    <t>08 11 13.21</t>
  </si>
  <si>
    <t>Puerta P21 - Batiente - Metálica - Laminado de madera - 1.60 x 2.10 - 2 hoja - c/Cerradura Seguridad - c/louver</t>
  </si>
  <si>
    <t>08 11 13.22</t>
  </si>
  <si>
    <t>Puerta P22 - Vaivén - Metálica - 1.80 x 2.10 - 2 hojas - c/visor - c/protector tipo 3</t>
  </si>
  <si>
    <t>08 11 13.24</t>
  </si>
  <si>
    <t>Puerta P24 - Batiente - Acero inoxidable - 2.00 x 2.10 - 2 hojas - c/visor - c/protector tipo 1</t>
  </si>
  <si>
    <t>08 11 13.30</t>
  </si>
  <si>
    <t>Puerta P30 - Batiente - Acero inoxidable - 1.00 x 2.10 - 1 hojas - c/protector tipo 1</t>
  </si>
  <si>
    <t>Total B.III.08 11 13</t>
  </si>
  <si>
    <t>B.III.08 11 16</t>
  </si>
  <si>
    <t>08 11 16.29</t>
  </si>
  <si>
    <t>Puerta P29 - Vaivén - Aluminio/Vidrio -  3.90 x 2.10 - 2 hojas - c/paneles fijos - c/umbral</t>
  </si>
  <si>
    <t>Total B.III.08 11 16</t>
  </si>
  <si>
    <t>Total B.III.08 11 00</t>
  </si>
  <si>
    <t>B.III.08 15 00</t>
  </si>
  <si>
    <t>B.III.08 15 13</t>
  </si>
  <si>
    <t>08 15 13.33</t>
  </si>
  <si>
    <t>Puerta P33 - Batiente - PVC - 1.00 x 2.10 - 1 hojas - c/umbral</t>
  </si>
  <si>
    <t>08 15 13.34</t>
  </si>
  <si>
    <t>Puerta P34 - Batiente - PVC -  0.80 x 2.10 - 1 hojas - c/umbral</t>
  </si>
  <si>
    <t>Total B.III.08 15 13</t>
  </si>
  <si>
    <t>Total B.III.08 15 00</t>
  </si>
  <si>
    <t>Total B.III.08 10 00</t>
  </si>
  <si>
    <t>B.III.08 50 00</t>
  </si>
  <si>
    <t>B.III.08 51 00</t>
  </si>
  <si>
    <t>B.III.08 51 13</t>
  </si>
  <si>
    <t>08 51 13.06</t>
  </si>
  <si>
    <t>Ventana V06 - Vidrio Fijo - Aluminio/Vidrio - 4.00 x 1.20</t>
  </si>
  <si>
    <t>08 51 13.07</t>
  </si>
  <si>
    <t>Ventana V07 - Corrediza - Aluminio/Vidrio - 2.00 x 1.20</t>
  </si>
  <si>
    <t>08 51 13.08</t>
  </si>
  <si>
    <t>Ventana V08 - Corrediza - Aluminio/Vidrio - 2.20 x 1.20</t>
  </si>
  <si>
    <t>08 51 13.09</t>
  </si>
  <si>
    <t>Ventana V09 - Proyectada - Aluminio/Vidrio - 0.60 x 0.70</t>
  </si>
  <si>
    <t>08 51 13.10</t>
  </si>
  <si>
    <t>Ventana V010 - Corrediza - Aluminio/Vidrio - 1.80 x 1.20</t>
  </si>
  <si>
    <t>08 51 13.11</t>
  </si>
  <si>
    <t>Ventana V011 - Corrediza - Aluminio/Vidrio - 3.00 x 1.20</t>
  </si>
  <si>
    <t>Total B.III.08 51 13</t>
  </si>
  <si>
    <t>Total B.III.08 51 00</t>
  </si>
  <si>
    <t>Total B.III.08 50 00</t>
  </si>
  <si>
    <t>Total B.III.08 00 00</t>
  </si>
  <si>
    <t>B.III.09 00 00</t>
  </si>
  <si>
    <t>B.III.09 20 00</t>
  </si>
  <si>
    <t>B.III.09 24 00</t>
  </si>
  <si>
    <t>Total B.III.09 24 00</t>
  </si>
  <si>
    <t>B.III.09 29 00</t>
  </si>
  <si>
    <t>Paneles de Gypsum</t>
  </si>
  <si>
    <t>09 29 00.02</t>
  </si>
  <si>
    <t>Muros en Drywall</t>
  </si>
  <si>
    <t>Total B.III.09 29 00</t>
  </si>
  <si>
    <t>Total B.III.09 20 00</t>
  </si>
  <si>
    <t>B.III..09 30 00</t>
  </si>
  <si>
    <t>B.III.09 30 13</t>
  </si>
  <si>
    <t>09 30 13.20</t>
  </si>
  <si>
    <t>Piso de cerámica Tipo F - Clase 2 - 0.50m x 0.50m</t>
  </si>
  <si>
    <t>09 30 13.24</t>
  </si>
  <si>
    <t>Piso cerámica antideslizante - Tipo I - Clase 2 - 0.50m x 0.50m</t>
  </si>
  <si>
    <t>09 30 13.40</t>
  </si>
  <si>
    <t>Zócalo de cerámica Tipo F - Clase 2 - 0.50m x 0.07m</t>
  </si>
  <si>
    <t>09 30 13.44</t>
  </si>
  <si>
    <t>Zócalo de cerámica antideslizante - Tipo I - Clase 2 - 0.50m x 0.07m</t>
  </si>
  <si>
    <t>09 30 13.63</t>
  </si>
  <si>
    <t>Revestimiento de cerámica - áreas de servicio - 0.20m x 0.20m</t>
  </si>
  <si>
    <t>09 30 13.64</t>
  </si>
  <si>
    <t>Revestimiento de cerámica - vertederos -  0.20m x 0.20m</t>
  </si>
  <si>
    <t>09 30 13.65</t>
  </si>
  <si>
    <t>Revestimiento cerámica - baños habitaciones privadas - 0.20m x 0.20m</t>
  </si>
  <si>
    <t>09 30 13.66</t>
  </si>
  <si>
    <t>Revestimiento cerámica acento - baños habitaciones privadas - 0.20m x 0.20m</t>
  </si>
  <si>
    <t>09 30 13.67</t>
  </si>
  <si>
    <t>Revestimiento cerámica - baños habitaciones semi-privadas - 0.20m x 0.20m</t>
  </si>
  <si>
    <t>09 30 13.68</t>
  </si>
  <si>
    <t>Revestimiento cerámica acento - baños habitaciones semi-privadas - 0.20m x 0.20m</t>
  </si>
  <si>
    <t>09 30 13.51</t>
  </si>
  <si>
    <t>Pisos escalera (Huella 1.14m x 0.28m y Contrahuella 1.14m x 0.17m)</t>
  </si>
  <si>
    <t>09 30 13.52</t>
  </si>
  <si>
    <t>Pisos escalera (Huella 1.00m x 0.28m y Contrahuella 1.00m x 018m)</t>
  </si>
  <si>
    <t>Total B.III.09 30 13</t>
  </si>
  <si>
    <t>Total B.III..09 30 00</t>
  </si>
  <si>
    <t>B.III.09 50 00</t>
  </si>
  <si>
    <t>B.III.09 54 00</t>
  </si>
  <si>
    <t>09 54 00.06</t>
  </si>
  <si>
    <t>09 51 00.02</t>
  </si>
  <si>
    <t>Plafón en PVC - Tipo 2</t>
  </si>
  <si>
    <t>09 54 00.03</t>
  </si>
  <si>
    <t>Plafón en Drywall Liso - Tipo 3</t>
  </si>
  <si>
    <t>09 54 00.04</t>
  </si>
  <si>
    <t>Plafón liso especial para cirugía - Tipo 4</t>
  </si>
  <si>
    <t>09 54 00.05</t>
  </si>
  <si>
    <t>09 54 00.41</t>
  </si>
  <si>
    <t>Plafón de diseño en Drywall - según detalle No.08 (8.00 m2)</t>
  </si>
  <si>
    <t>Plano AF-00-502-A</t>
  </si>
  <si>
    <t>09 54 00.42</t>
  </si>
  <si>
    <t>Plafón de diseño en Drywall - según detalle No.13 (36.80 m2)</t>
  </si>
  <si>
    <t>Plano AF-00-506-A.</t>
  </si>
  <si>
    <t>Total B.III.09 54 00</t>
  </si>
  <si>
    <t>Total B.III.09 50 00</t>
  </si>
  <si>
    <t>B.III.09 60 00</t>
  </si>
  <si>
    <t>Pisos</t>
  </si>
  <si>
    <t>B.III.09 65 00</t>
  </si>
  <si>
    <t>Pisos de vinilo</t>
  </si>
  <si>
    <t>09 65 00.01</t>
  </si>
  <si>
    <t>Piso de Vinilo conductivo - Tipo G</t>
  </si>
  <si>
    <t>09 65 00.02</t>
  </si>
  <si>
    <t>Piso de Vinilo conductivo - Tipo H</t>
  </si>
  <si>
    <t>09 65 00.10</t>
  </si>
  <si>
    <t>Zócalo de vinilo conductivo - Tipo G</t>
  </si>
  <si>
    <t>09 65 00.11</t>
  </si>
  <si>
    <t>Zócalo de vinilo conductivo - Tipo H</t>
  </si>
  <si>
    <t>Total B.III.09 65 00</t>
  </si>
  <si>
    <t>Total B.III.09 60 00</t>
  </si>
  <si>
    <t>B.III.09 70 00</t>
  </si>
  <si>
    <t>Terminaciones en paredes</t>
  </si>
  <si>
    <t>B.III.09 72 00</t>
  </si>
  <si>
    <t>Revestimiento flexible en muros</t>
  </si>
  <si>
    <t>B.III.09 72 16</t>
  </si>
  <si>
    <t>Recubrimiento de vinilo en muros</t>
  </si>
  <si>
    <t>B.III.09 72 16.13</t>
  </si>
  <si>
    <t>Recubrimiento de vinilo flexible en muros</t>
  </si>
  <si>
    <t>09 72 16.13.01</t>
  </si>
  <si>
    <t>Revestimiento vinilo flexible - quirófanos</t>
  </si>
  <si>
    <t>Total B.III.09 72 16.13</t>
  </si>
  <si>
    <t>Total B.III.09 72 16</t>
  </si>
  <si>
    <t>Total B.III.09 72 00</t>
  </si>
  <si>
    <t>Total B.III.09 70 00</t>
  </si>
  <si>
    <t>B.III.09 90 00</t>
  </si>
  <si>
    <t>B.III.09 91 00</t>
  </si>
  <si>
    <t>Total B.III.09 91 00</t>
  </si>
  <si>
    <t>Total B.III.09 90 00</t>
  </si>
  <si>
    <t>Total B.III.09 00 00</t>
  </si>
  <si>
    <t>B.III.10 00 00</t>
  </si>
  <si>
    <t>B.III.10 20 00</t>
  </si>
  <si>
    <t>B.III.10 21 00</t>
  </si>
  <si>
    <t>Compartimientos y cubículos</t>
  </si>
  <si>
    <t>10 21 00.01</t>
  </si>
  <si>
    <t>Cabinas cuidados intensivos</t>
  </si>
  <si>
    <t>10 21 00.02</t>
  </si>
  <si>
    <t>Gabinete Fijo Tipo 01</t>
  </si>
  <si>
    <t>Ver Plano, "Detalles de Gabinetes (1)", MOPC-016-AF-00-401-A</t>
  </si>
  <si>
    <t>10 21 00.03</t>
  </si>
  <si>
    <t>Gabinete Fijo Tipo 02</t>
  </si>
  <si>
    <t>10 21 00.04</t>
  </si>
  <si>
    <t>Gabinete Fijo Tipo 03</t>
  </si>
  <si>
    <t>10 21 00.05</t>
  </si>
  <si>
    <t>Gabinete Fijo Tipo 04</t>
  </si>
  <si>
    <t>Ver Plano, "Detalles de Gabinetes (1)", MOPC-016-AF-00-402-A</t>
  </si>
  <si>
    <t>10 21 00.06</t>
  </si>
  <si>
    <t>Gabinete Fijo Tipo 05</t>
  </si>
  <si>
    <t>10 21 00.07</t>
  </si>
  <si>
    <t>Gabinete Fijo Tipo 06</t>
  </si>
  <si>
    <t>10 21 00.08</t>
  </si>
  <si>
    <t>Gabinete Fijo Tipo 07</t>
  </si>
  <si>
    <t>Ver Plano, "Detalles de Gabinetes (1)", MOPC-016-AF-00-403-A</t>
  </si>
  <si>
    <t>10 21 00.09</t>
  </si>
  <si>
    <t>Gabinete Fijo Tipo 08</t>
  </si>
  <si>
    <t>10 21 00.10</t>
  </si>
  <si>
    <t>Gabinete Fijo Tipo 09</t>
  </si>
  <si>
    <t>10 21 00.11</t>
  </si>
  <si>
    <t>Gabinete Fijo Tipo 10</t>
  </si>
  <si>
    <t>Ver Plano, "Detalles de Gabinetes (1)", MOPC-016-AF-00-404-A</t>
  </si>
  <si>
    <t>10 21 00.12</t>
  </si>
  <si>
    <t>Gabinete Fijo Tipo 11</t>
  </si>
  <si>
    <t>10 21 00.13</t>
  </si>
  <si>
    <t>Gabinete Fijo Tipo 12</t>
  </si>
  <si>
    <t>Total B.III.10 21 00</t>
  </si>
  <si>
    <t>B.III.10 26 00</t>
  </si>
  <si>
    <t>Protección de muros y puertas</t>
  </si>
  <si>
    <t>B.III.10 26 23</t>
  </si>
  <si>
    <t>Protección de muros</t>
  </si>
  <si>
    <t>10 26 23.01</t>
  </si>
  <si>
    <t>Bumper Tipo 1</t>
  </si>
  <si>
    <t>10 26 23.03</t>
  </si>
  <si>
    <t>Bumper Tipo 3</t>
  </si>
  <si>
    <t>10 26 23.10</t>
  </si>
  <si>
    <t>Protección de esquinas PE01</t>
  </si>
  <si>
    <t>Total B.III.10 26 23</t>
  </si>
  <si>
    <t>Total B.III.10 26 00</t>
  </si>
  <si>
    <t>B.III.10 28 00</t>
  </si>
  <si>
    <t>10 28 00.N3-1</t>
  </si>
  <si>
    <t>Accesorios baños habitaciones privadas</t>
  </si>
  <si>
    <t>10 28 00.20</t>
  </si>
  <si>
    <t>10 28 00.21</t>
  </si>
  <si>
    <t>10 28 00.22</t>
  </si>
  <si>
    <t>10 28 00.23</t>
  </si>
  <si>
    <t>10 28 00.24</t>
  </si>
  <si>
    <t>10 28 00.25</t>
  </si>
  <si>
    <t>10 28 00.26</t>
  </si>
  <si>
    <t>Espejo</t>
  </si>
  <si>
    <t>10 28 00.29</t>
  </si>
  <si>
    <t>Total 10 28 00.N3-1</t>
  </si>
  <si>
    <t>10 28 00.N3-2</t>
  </si>
  <si>
    <t>Accesorios baños habitaciones semi privadas</t>
  </si>
  <si>
    <t>Total 10 28 00.N3-2</t>
  </si>
  <si>
    <t>10 28 00.N3-3</t>
  </si>
  <si>
    <t>Accesorios baños públicos</t>
  </si>
  <si>
    <t>Total 10 28 00.N3-3</t>
  </si>
  <si>
    <t>Total B.III.10 28 00</t>
  </si>
  <si>
    <t>Total B.III.10 20 00</t>
  </si>
  <si>
    <t>Total B.III.10 00 00</t>
  </si>
  <si>
    <t>B.III.12 00 00</t>
  </si>
  <si>
    <t>Mobiliario</t>
  </si>
  <si>
    <t>B.III.12 36 00</t>
  </si>
  <si>
    <t>Topes</t>
  </si>
  <si>
    <t>12 36 00.01</t>
  </si>
  <si>
    <t>Topes de resina - baños</t>
  </si>
  <si>
    <t>p²</t>
  </si>
  <si>
    <t>Total B.III.12 36 00</t>
  </si>
  <si>
    <t>Total B.III.12 00 00</t>
  </si>
  <si>
    <t>B.III.21 00 00</t>
  </si>
  <si>
    <t>B.III.21 05 00</t>
  </si>
  <si>
    <t>B.III.21 05 29</t>
  </si>
  <si>
    <t>Total B.III.21 05 29</t>
  </si>
  <si>
    <t>Total B.III.21 05 00</t>
  </si>
  <si>
    <t>B.III.21 10 00</t>
  </si>
  <si>
    <t>B.III.21 11 00</t>
  </si>
  <si>
    <t>Total B.III.21 11 00</t>
  </si>
  <si>
    <t>B.III.21 12 00</t>
  </si>
  <si>
    <t>B.III.21 12 19</t>
  </si>
  <si>
    <t>Total B.III.21 12 19</t>
  </si>
  <si>
    <t>Total B.III.21 12 00</t>
  </si>
  <si>
    <t>Total B.III.21 10 00</t>
  </si>
  <si>
    <t>Total B.III.21 00 00</t>
  </si>
  <si>
    <t>B.III.22 00 00</t>
  </si>
  <si>
    <t>B.III.22 05 00</t>
  </si>
  <si>
    <t>B.III.22 05 23</t>
  </si>
  <si>
    <t>22 05 23.05</t>
  </si>
  <si>
    <t>Suministro y colocación válvula de bola de 1/4 de vuelta, Ø1-1/2", cuerpo en bronce, extremos roscados</t>
  </si>
  <si>
    <t>Total B.III.22 05 23</t>
  </si>
  <si>
    <t>B.III.22 05 29</t>
  </si>
  <si>
    <t>22 05 29.01</t>
  </si>
  <si>
    <t>Hangers Tipo 1</t>
  </si>
  <si>
    <t>Total B.III.22 05 29</t>
  </si>
  <si>
    <t>Total B.III.22 05 00</t>
  </si>
  <si>
    <t>B.III.22 07 00</t>
  </si>
  <si>
    <t>B.III.22 07 19</t>
  </si>
  <si>
    <t>22 07 19.04</t>
  </si>
  <si>
    <t>Aislamiento de Tubería de 1-1/2”</t>
  </si>
  <si>
    <t>Total B.III.22 07 19</t>
  </si>
  <si>
    <t>Total B.III.22 07 00</t>
  </si>
  <si>
    <t>B.III.22 10 00</t>
  </si>
  <si>
    <t>B.III.22 11 00</t>
  </si>
  <si>
    <t>B.III.22 11 16</t>
  </si>
  <si>
    <t>22 11 16.011</t>
  </si>
  <si>
    <t>Suministro y colocación de tubería Polipropileno (PP) PN-20, unión por termofusión, Ø1-1/2"</t>
  </si>
  <si>
    <t>Total B.III.22 11 16</t>
  </si>
  <si>
    <t>B.III.22 11 19</t>
  </si>
  <si>
    <t>22 11 19.15</t>
  </si>
  <si>
    <t>Salida para agua fría Ø3/4" en tubería Polipropileno (PP) PN-20</t>
  </si>
  <si>
    <t>22 11 19.20</t>
  </si>
  <si>
    <t>Salida para agua fría Ø1" en tubería Polipropileno (PP) PN-20</t>
  </si>
  <si>
    <t>22 11 19.25</t>
  </si>
  <si>
    <t>Llaves de mangueras (llaves de chorro)</t>
  </si>
  <si>
    <t>Total B.III.22 11 19</t>
  </si>
  <si>
    <t>Total B.III.22 11 00</t>
  </si>
  <si>
    <t>B.III.22 13 00</t>
  </si>
  <si>
    <t>B.III.22 13 16</t>
  </si>
  <si>
    <t>Total B.III.22 13 16</t>
  </si>
  <si>
    <t>B.III.22 13 19</t>
  </si>
  <si>
    <t>Total B.III.22 13 19</t>
  </si>
  <si>
    <t>Total B.III.22 13 00</t>
  </si>
  <si>
    <t>B.III.22 14 00</t>
  </si>
  <si>
    <t>B.III.22 14 13</t>
  </si>
  <si>
    <t>Total B.III.22 14 13</t>
  </si>
  <si>
    <t>Total B.III.22 14 00</t>
  </si>
  <si>
    <t>Total B.III.22 10 00</t>
  </si>
  <si>
    <t>B.III.22 40 00</t>
  </si>
  <si>
    <t>B.III.22 41 00</t>
  </si>
  <si>
    <t>B.III.22 41 13</t>
  </si>
  <si>
    <t>22 41 13.02</t>
  </si>
  <si>
    <t>Total B.III.22 41 13</t>
  </si>
  <si>
    <t>B.III.22 41 16</t>
  </si>
  <si>
    <t>22 41 16.21</t>
  </si>
  <si>
    <t>22 41 16.20</t>
  </si>
  <si>
    <t>22 41 16.10</t>
  </si>
  <si>
    <t>22 41 16.13</t>
  </si>
  <si>
    <t>22 41 16.14</t>
  </si>
  <si>
    <t>22 41 16.15</t>
  </si>
  <si>
    <t>22 41 16.16</t>
  </si>
  <si>
    <t>Total B.III.22 41 16</t>
  </si>
  <si>
    <t>B.III.22 41 23</t>
  </si>
  <si>
    <t>Duchas</t>
  </si>
  <si>
    <t>22 41 23.04</t>
  </si>
  <si>
    <t>Total B.III.22 41 23</t>
  </si>
  <si>
    <t>B.III.22 41 39</t>
  </si>
  <si>
    <t>22 41 39.11</t>
  </si>
  <si>
    <t>Total B.III.22 41 39</t>
  </si>
  <si>
    <t>Total B.III.22 41 00</t>
  </si>
  <si>
    <t>Total B.III.22 40 00</t>
  </si>
  <si>
    <t>B.III.22 60 00</t>
  </si>
  <si>
    <t>B.III.22 63 00</t>
  </si>
  <si>
    <t>22 60 00.01</t>
  </si>
  <si>
    <t>Tuberías de 3/8"  de Cobre electrolítico Tipo K</t>
  </si>
  <si>
    <t>22 60 00.04</t>
  </si>
  <si>
    <t>Caja de Corte</t>
  </si>
  <si>
    <t>22 60 00.05</t>
  </si>
  <si>
    <t>Estaciones de Salida</t>
  </si>
  <si>
    <t>22 60 00.06</t>
  </si>
  <si>
    <t>Válvulas de regulación 3/8"</t>
  </si>
  <si>
    <t>22 60 00.07</t>
  </si>
  <si>
    <t>Válvulas de regulación 1/2"</t>
  </si>
  <si>
    <t>22 60 00.08</t>
  </si>
  <si>
    <t>Válvulas de regulación 3/4"</t>
  </si>
  <si>
    <t>Total B.III.22 63 00</t>
  </si>
  <si>
    <t>Total B.III.22 60 00</t>
  </si>
  <si>
    <t>Total B.III.22 00 00</t>
  </si>
  <si>
    <t>B.III.23 00 00</t>
  </si>
  <si>
    <t>B.III.23 82 19</t>
  </si>
  <si>
    <t>23 82 19.001</t>
  </si>
  <si>
    <t>Fan coil de 1.5 TON 600 CFM, 4 FILAS</t>
  </si>
  <si>
    <t>23 82 19.002</t>
  </si>
  <si>
    <t>Fan coil de 2 TON 800 CFM, 4 FILAS</t>
  </si>
  <si>
    <t>23 82 19.003</t>
  </si>
  <si>
    <t>Fan coil de 3 TON 1200 CFM, 4 FILAS</t>
  </si>
  <si>
    <t>23 82 19.004</t>
  </si>
  <si>
    <t>Manejadora de 6 TON 2400 CFM, 4 FILAS</t>
  </si>
  <si>
    <t>23 82 19.005</t>
  </si>
  <si>
    <t>Manejadora de 7.5 TON 3000 CFM, 6 FILAS</t>
  </si>
  <si>
    <t>23 82 19.006</t>
  </si>
  <si>
    <t>Manejadora de 10 TON 4000 CFM, 6 FILAS</t>
  </si>
  <si>
    <t>23 82 19.007</t>
  </si>
  <si>
    <t>Manejadora de 12 TON 5000 CFM, 6 FILAS</t>
  </si>
  <si>
    <t>23 82 19.008</t>
  </si>
  <si>
    <t>Manejadora de 13 TON 5200 CFM, 6 FILAS</t>
  </si>
  <si>
    <t>23 82 19.009</t>
  </si>
  <si>
    <t>Manejadora de 20 TON 8000 CFM, 6 FILAS</t>
  </si>
  <si>
    <t>23 82 19.010</t>
  </si>
  <si>
    <t>Termostato digital de agua helada</t>
  </si>
  <si>
    <t>Total B.III.23 82 19</t>
  </si>
  <si>
    <t>B.III.23 05 23</t>
  </si>
  <si>
    <t>23 05 23.003</t>
  </si>
  <si>
    <t>Difusor de 14"x14" 750 CFM</t>
  </si>
  <si>
    <t>23 05 23.006</t>
  </si>
  <si>
    <t>Rejilla de retorno de 24"x10" 800 CFM</t>
  </si>
  <si>
    <t>23 05 23.009</t>
  </si>
  <si>
    <t>Rejilla de retorno de 48"x24" 4500 CFM</t>
  </si>
  <si>
    <t>23 05 23.010</t>
  </si>
  <si>
    <t>Louver 10" x 10"</t>
  </si>
  <si>
    <t>23 05 23.011</t>
  </si>
  <si>
    <t>Louver 12" x 12"</t>
  </si>
  <si>
    <t>Total B.III.23 05 23</t>
  </si>
  <si>
    <t>B.III.23 31 00</t>
  </si>
  <si>
    <t>B.III.23 31 13</t>
  </si>
  <si>
    <t>23 31 00.001</t>
  </si>
  <si>
    <t>Tubería de suministro de agua helado HG SCH-40 DE 1" con recubrimiento de 1 1/2" de espesor de poliuretano</t>
  </si>
  <si>
    <t>23 31 00.002</t>
  </si>
  <si>
    <t>Tubería de suministro de agua helado HG SCH-40 DE 1-1/2" con recubrimiento de 1 1/2" de espesor de poliuretano</t>
  </si>
  <si>
    <t>23 31 00.003</t>
  </si>
  <si>
    <t>Tubería de suministro de agua helado HG SCH-40 DE 2" con recubrimiento de 1 1/2" de espesor de poliuretano</t>
  </si>
  <si>
    <t>23 31 00.004</t>
  </si>
  <si>
    <t>Tubería de suministro de agua helado HG SCH-40 DE 3" con recubrimiento de 1 1/2" de espesor de poliuretano</t>
  </si>
  <si>
    <t>23 31 00.005</t>
  </si>
  <si>
    <t>Tubería de suministro de agua helado HG SCH-40 DE 4" con recubrimiento de 1 1/2" de espesor de poliuretano</t>
  </si>
  <si>
    <t>23 31 00.006</t>
  </si>
  <si>
    <t>Tubería de retorno de agua helado HG SCH-40 DE 1"</t>
  </si>
  <si>
    <t>23 31 00.007</t>
  </si>
  <si>
    <t>Tubería de retorno de agua helado HG SCH-40 DE 1-1/2"</t>
  </si>
  <si>
    <t>23 31 00.008</t>
  </si>
  <si>
    <t>Tubería de retorno de agua helado HG SCH-40 DE 2"</t>
  </si>
  <si>
    <t>23 31 00.009</t>
  </si>
  <si>
    <t>Tubería de retorno de agua helado HG SCH-40 DE 3"</t>
  </si>
  <si>
    <t>23 31 00.010</t>
  </si>
  <si>
    <t>23 31 00.011</t>
  </si>
  <si>
    <t>Ductos de 16x12"</t>
  </si>
  <si>
    <t>23 31 00.013</t>
  </si>
  <si>
    <t>Ductos de 14x10"</t>
  </si>
  <si>
    <t>23 31 00.014</t>
  </si>
  <si>
    <t>Ductos de 10x10"</t>
  </si>
  <si>
    <t>23 31 00.016</t>
  </si>
  <si>
    <t>Ductos de 24x18"</t>
  </si>
  <si>
    <t>23 31 00.017</t>
  </si>
  <si>
    <t>Ductos de 30x18"</t>
  </si>
  <si>
    <t>23 31 00.018</t>
  </si>
  <si>
    <t>Ductos de 36x18"</t>
  </si>
  <si>
    <t>23 31 00.021</t>
  </si>
  <si>
    <t>Ductos de 26x18"</t>
  </si>
  <si>
    <t>23 31 00.022</t>
  </si>
  <si>
    <t>Ductos de 20x12"</t>
  </si>
  <si>
    <t>23 31 00.023</t>
  </si>
  <si>
    <t>Ductos de 30x12"</t>
  </si>
  <si>
    <t>23 31 00.024</t>
  </si>
  <si>
    <t>Ductos de 34x14"</t>
  </si>
  <si>
    <t>23 31 00.025</t>
  </si>
  <si>
    <t>Ductos de 18x12"</t>
  </si>
  <si>
    <t>23 31 00.026</t>
  </si>
  <si>
    <t>Ductos de 24x12"</t>
  </si>
  <si>
    <t>23 31 00.028</t>
  </si>
  <si>
    <t>Ductos de 14X12"</t>
  </si>
  <si>
    <t>23 31 00.029</t>
  </si>
  <si>
    <t>Ductos de 36x14"</t>
  </si>
  <si>
    <t>23 31 00.030</t>
  </si>
  <si>
    <t>Ductos de 26x14"</t>
  </si>
  <si>
    <t>23 31 00.031</t>
  </si>
  <si>
    <t>Ductos de 18x10"</t>
  </si>
  <si>
    <t>23 31 00.032</t>
  </si>
  <si>
    <t>Ductos de 36x12"</t>
  </si>
  <si>
    <t>23 31 00.033</t>
  </si>
  <si>
    <t>23 31 00.034</t>
  </si>
  <si>
    <t>Ductos de 16x10"</t>
  </si>
  <si>
    <t>23 31 00.036</t>
  </si>
  <si>
    <t>Ductos de 24X14"</t>
  </si>
  <si>
    <t>23 31 00.037</t>
  </si>
  <si>
    <t>Ductos de 30x14"</t>
  </si>
  <si>
    <t>Total B.III.23 31 13</t>
  </si>
  <si>
    <t>Total B.III.23 31 00</t>
  </si>
  <si>
    <t>B.III.23 37 13</t>
  </si>
  <si>
    <t>Total B.III.23 37 13</t>
  </si>
  <si>
    <t>Total B.III.23 00 00</t>
  </si>
  <si>
    <t>B.III.26 00 00</t>
  </si>
  <si>
    <t>B.III.26 05 00</t>
  </si>
  <si>
    <t>B.III.26 05 19</t>
  </si>
  <si>
    <t>Tuberías, Cables y Registro Eléctricos</t>
  </si>
  <si>
    <t>26 05 19.001</t>
  </si>
  <si>
    <t>26 05 19.003</t>
  </si>
  <si>
    <t>26 05 19.004</t>
  </si>
  <si>
    <t>Registros metálicos de 10x10x4</t>
  </si>
  <si>
    <t>26 05 19.005</t>
  </si>
  <si>
    <t>Alimentador A10 desde TS1  hasta PB2</t>
  </si>
  <si>
    <t>26 05 19.006</t>
  </si>
  <si>
    <t>Alimentador A12 desde PBOARD2  hasta PA</t>
  </si>
  <si>
    <t>26 05 19.007</t>
  </si>
  <si>
    <t>Alimentador A13 desde PBOARD2  hasta PB</t>
  </si>
  <si>
    <t>26 05 19.008</t>
  </si>
  <si>
    <t>Alimentador A14 desde PBOARD2  hasta PC</t>
  </si>
  <si>
    <t>26 05 19.009</t>
  </si>
  <si>
    <t>Alimentador A15 desde PBOARD2  hasta PD</t>
  </si>
  <si>
    <t>26 05 19.010</t>
  </si>
  <si>
    <t>Alimentador A16 desde PBOARD2  hasta PE</t>
  </si>
  <si>
    <t>26 05 19.011</t>
  </si>
  <si>
    <t>Alimentador A17 desde PBOARD2  hasta PF</t>
  </si>
  <si>
    <t>26 05 19.012</t>
  </si>
  <si>
    <t>Alimentador A18 desde PBOARD2  hasta PA/A</t>
  </si>
  <si>
    <t>26 05 19.013</t>
  </si>
  <si>
    <t>Alimentador A19 desde PBOARD2  hasta PA/A2</t>
  </si>
  <si>
    <t>26 05 19.014</t>
  </si>
  <si>
    <t>Alimentador A20 desde PBOARD2  hasta UPS</t>
  </si>
  <si>
    <t>26 05 19.041</t>
  </si>
  <si>
    <t>Registros metálicos de 24X24X12</t>
  </si>
  <si>
    <t>Total B.III.26 05 19</t>
  </si>
  <si>
    <t>B.III.26 05 26</t>
  </si>
  <si>
    <t>26 05 26.001</t>
  </si>
  <si>
    <t>Conductor de cobre desnudo trensado #1/0</t>
  </si>
  <si>
    <t>26 05 26.002</t>
  </si>
  <si>
    <t>Barra de cobre para puesta a tierra</t>
  </si>
  <si>
    <t>26 05 26.003</t>
  </si>
  <si>
    <t>Conectores de presión para puesta a tierra de 1/0</t>
  </si>
  <si>
    <t>26 05 26.004</t>
  </si>
  <si>
    <t>Total B.III.26 05 26</t>
  </si>
  <si>
    <t>Total B.III.26 05 00</t>
  </si>
  <si>
    <t>B.III.26 20 00</t>
  </si>
  <si>
    <t>B.III.26 22 00</t>
  </si>
  <si>
    <t>Total B.III.26 22 00</t>
  </si>
  <si>
    <t>B.III.26 24 00</t>
  </si>
  <si>
    <t>B.III.26 24 16</t>
  </si>
  <si>
    <t>26 24 16.001</t>
  </si>
  <si>
    <t>UPS1 de 10 KVA, 3F,voltaje de entrada 208 V, voltaje de salida 208/120 V.</t>
  </si>
  <si>
    <t>UPS1 de 10 KVA, 3Ö,voltaje de entrada 208 V, voltaje de salida 208/120 V incluir set de baterías.
Supresor de Pico  3Ö,voltaje  208 V, para 112.5 kVA</t>
  </si>
  <si>
    <t>26 24 16.002</t>
  </si>
  <si>
    <t>Panel Board (PB2) disponibilidad para 9 espacios, con barras de 400 A, 3F, 208/120 V, 14KAIC, en construcción tipo NEMA 1</t>
  </si>
  <si>
    <t xml:space="preserve">Panel Board (PB2) disponibilidad para 9 espacios, con barras de 400 A, 3Ö, 208/120 V, 14KAIC, en construcción tipo NEMA 1, incluye lo siguiente:
1- Breaker de 600/3 A ( Breaker Principal)
3- Breaker de 40/3 A 
1- Breaker de 60/3 A 
2- Breaker de 50/3 A 
1- Breaker de 150/3 A                                                                          
1-Breaker de 125/3 A                                                             
1-Breaker de 20/3 A                                                                       </t>
  </si>
  <si>
    <t>26 24 16.003</t>
  </si>
  <si>
    <t>Panel Eléctrico  de distribución (PA) disponibilidad para 42 espacios, con barras de 250 A, 3F, 208-120V.</t>
  </si>
  <si>
    <t xml:space="preserve">Panel Eléctrico  de distribución (PA) disponibilidad para 42 espacios, con barras de 250 A, 3Ö, 208-120V, en construcción tipo NEMA 1, incluye lo siguiente:
1- Breaker de 40/3 A (Breaker Principal)
42- Breaker de 20/1 A </t>
  </si>
  <si>
    <t>26 24 16.004</t>
  </si>
  <si>
    <t>Panel Eléctrico  de distribución (PB) disponibilidad para 42 espacios, con barras de 250 A, 3F, 208-120V.</t>
  </si>
  <si>
    <t xml:space="preserve">Panel Eléctrico  de distribución (PB) disponibilidad para 42 espacios, con barras de 250 A, 3Ö, 208-120V, en construcción tipo NEMA 1, incluye lo siguiente:
1- Breaker de 60/3 A (Breaker Principal)
42- Breaker de 20/1 A </t>
  </si>
  <si>
    <t>26 24 16.005</t>
  </si>
  <si>
    <t>Panel Eléctrico de distribución (PC) disponibilidad para 42 espacios, con barras de 225 A, 3F, 208-120V.</t>
  </si>
  <si>
    <t xml:space="preserve">Panel Eléctrico de distribución (PC) disponibilidad para 42 espacios, con barras de 225 A, 3Ö, 208-120V, en construcción tipo NEMA 1, incluye lo siguiente:
1- Breaker de 50/3 A (Breaker Principal)
42- Breaker de 20/2 A  </t>
  </si>
  <si>
    <t>26 24 16.006</t>
  </si>
  <si>
    <t>Panel Eléctrico (PD) disponibilidad para 42 espacios, con barras de 250 A, 3F, 208-120V.</t>
  </si>
  <si>
    <t xml:space="preserve">Panel Eléctrico (PD) disponibilidad para 42 espacios, con barras de 250 A, 3Ö, 208-120V, en construcción tipo NEMA 1, incluye lo siguiente:
1- Breaker de 40/3 A (Breaker Principal)
42- Breaker de 20/1 A </t>
  </si>
  <si>
    <t>26 24 16.007</t>
  </si>
  <si>
    <t>Panel Eléctrico  de distribución (PE) disponibilidad para 42 espacios, con barras de 250 A, 3F, 208-120V.</t>
  </si>
  <si>
    <t xml:space="preserve">Panel Eléctrico  de distribución (PE) disponibilidad para 42 espacios, con barras de 250 A, 3Ö, 208-120V, en construcción tipo NEMA 1, incluye lo siguiente:
1- Breaker de 150/3 A (Breaker Principal)
42- Breaker de 20/1 A </t>
  </si>
  <si>
    <t>26 24 16.008</t>
  </si>
  <si>
    <t>Panel Eléctrico de distribución (PF) disponibilidad para 42 espacios, con barras de 250 A, 3F, 208-120V.</t>
  </si>
  <si>
    <t xml:space="preserve">Panel Eléctrico de distribución (PF) disponibilidad para 42 espacios, con barras de 250 A, 3Ö, 208-120V, en construcción tipo NEMA 1, incluye lo siguiente:
1- Breaker de 125/3 A (Breaker Principal)
42- Breaker de 20/1 A </t>
  </si>
  <si>
    <t>26 24 16.009</t>
  </si>
  <si>
    <t>Panel Eléctrico  de distribución (PA/A) disponibilidad para 42 espacios, con barras de 250 A, 3F, 208-120V.</t>
  </si>
  <si>
    <t xml:space="preserve">Panel Eléctrico  de distribución (PA/A) disponibilidad para 42 espacios, con barras de 250 A, 3Ö, 208-120V, en construcción tipo NEMA 1, incluye lo siguiente:
1- Breaker de 50/3 A (Breaker Principal)
42- Breaker de 20/1 A </t>
  </si>
  <si>
    <t>26 24 16.010</t>
  </si>
  <si>
    <t>Panel Eléctrico  de distribución (PA/A2) disponibilidad para 42 espacios, con barras de 250 A, 3F, 208-120V.</t>
  </si>
  <si>
    <t xml:space="preserve">Panel Eléctrico  de distribución (PA/A2) disponibilidad para 42 espacios, con barras de 250 A, 3Ö, 208-120V, en construcción tipo NEMA 1, incluye lo siguiente:
1- Breaker de 20/3 A (Breaker Principal)
42- Breaker de 20/1 A </t>
  </si>
  <si>
    <t>26 24 16.011</t>
  </si>
  <si>
    <t>Panel Eléctrico  de distribución (PUPS) disponibilidad para 30 espacios, con barras de 125 A, 3F, 208-120V.</t>
  </si>
  <si>
    <t xml:space="preserve">Panel Eléctrico  de distribución (PUPS) disponibilidad para 30 espacios, con barras de 125 A, 3Ö, 208-120V, en construcción tipo NEMA 1, incluye lo siguiente:
1- Breaker de 40/3 A (Breaker Principal)
30- Breaker de 20/1 A </t>
  </si>
  <si>
    <t>Total B.III.26 24 16</t>
  </si>
  <si>
    <t>Total B.III.26 24 00</t>
  </si>
  <si>
    <t>B.III.26 27 00</t>
  </si>
  <si>
    <t>B.III.26 27 26</t>
  </si>
  <si>
    <t>26 27 26.007</t>
  </si>
  <si>
    <t>Pulsador para llamado a la enfermera</t>
  </si>
  <si>
    <t>26 27 26.008</t>
  </si>
  <si>
    <t>Luminaria para llamado a la enfermera</t>
  </si>
  <si>
    <t>Total B.III.26 27 26</t>
  </si>
  <si>
    <t>Total B.III.26 27 00</t>
  </si>
  <si>
    <t>Total B.III.26 20 00</t>
  </si>
  <si>
    <t>B.III.26 50 00</t>
  </si>
  <si>
    <t>Iluminación</t>
  </si>
  <si>
    <t>B.III.26 51 00</t>
  </si>
  <si>
    <t>26 51 00.001</t>
  </si>
  <si>
    <t>Salida de luces de ambiente y examen medico, mae-g-414unv-eb51-am</t>
  </si>
  <si>
    <t>26 51 00.002</t>
  </si>
  <si>
    <t>26 51 00.003</t>
  </si>
  <si>
    <t>Salida de Lámparas Fluorescentes 2x4 L1 para cirugia</t>
  </si>
  <si>
    <t>26 51 00.004</t>
  </si>
  <si>
    <t>26 51 00.005</t>
  </si>
  <si>
    <t>26 51 00.008</t>
  </si>
  <si>
    <t>Registros 8X8X6</t>
  </si>
  <si>
    <t>Total B.III.26 51 00</t>
  </si>
  <si>
    <t>Total B.III.26 50 00</t>
  </si>
  <si>
    <t>Total B.III.26 00 00</t>
  </si>
  <si>
    <t>Total B.III</t>
  </si>
  <si>
    <t>B.IV</t>
  </si>
  <si>
    <t>CUARTO NIVEL (Nueva Estructura)</t>
  </si>
  <si>
    <t>B.IV.03 00 00</t>
  </si>
  <si>
    <t>B.IV.03 30 00</t>
  </si>
  <si>
    <t>B.IV.03 31 00</t>
  </si>
  <si>
    <t>03 31 05.001</t>
  </si>
  <si>
    <t>Losa Aligerada Entrepiso,  4to Nivel.</t>
  </si>
  <si>
    <t xml:space="preserve">Armada en 2 Direcciones.f'c= 280 kg/cm²,  h=0.20m, Malla electrosoldada D2.3x2.3-100x100 grado 70, nervios 3 Ø1/2", 3 Ø1/2", Est. 3/8" @0.40m. Adic. Ø1/2" @0.30m. </t>
  </si>
  <si>
    <t>03 31 05.002</t>
  </si>
  <si>
    <t>Losa Aligerada Entrepiso, 4to Nivel.</t>
  </si>
  <si>
    <t xml:space="preserve">Armada en 1 Dirección. f'c= 280 kg/cm²,  h=0.20m, Malla electrosoldada D2.3x2.3-100x100 grado 70, nervios 3 Ø1/2", Est. 3/8" @0.40m. Adic. Ø1/2" @0.30m.  </t>
  </si>
  <si>
    <t>03 31 05.003</t>
  </si>
  <si>
    <t>Losa Maciza Entrepiso, 4to Nivel.</t>
  </si>
  <si>
    <t>03 31 05.004</t>
  </si>
  <si>
    <t>03 31 05.005</t>
  </si>
  <si>
    <t>Muro M-1, 4to Nivel.</t>
  </si>
  <si>
    <t>f'c= 280 kg/cm², h=0.30m, 4 Ø3/4", Est. Ø3/8" @0.20m, Ø1/2" @0.25m A.C., Ø3/8" @0.20m, Ganchos Ø3/8" @0.40m (Horiz. y Vert.), 4 Ø3/4", Est. Ø3/8" @0.20m.</t>
  </si>
  <si>
    <t>03 31 05.006</t>
  </si>
  <si>
    <t>Muro M-3, 4to Nivel.</t>
  </si>
  <si>
    <t>f'c= 280 kg/cm², h=0.30m, 4 Ø3/4", Est. Ø3/8" @0.20m, Ø1/2" @0.25m A.C, Ø3/8" @0.20m, Ganchos Ø3/8" @0.40m (Horiz. y Vert.), 4 Ø3/4", Est. Ø3/8" @0.20m.</t>
  </si>
  <si>
    <t>03 31 05.007</t>
  </si>
  <si>
    <t>Muro M-4, 4to Nivel.</t>
  </si>
  <si>
    <t>03 31 05.008</t>
  </si>
  <si>
    <t>Muro MH-5, 4to Nivel.</t>
  </si>
  <si>
    <t>03 31 05.009</t>
  </si>
  <si>
    <t>Muro MK-5, 4to Nivel.</t>
  </si>
  <si>
    <t>03 31 05.010</t>
  </si>
  <si>
    <t>Muro MK-7, 4to Nivel.</t>
  </si>
  <si>
    <t>f'c= 280 kg/cm², h=0.30m, 4 Ø3/4", Est. Ø3/8" @0.20m, Ø3/4" @0.20m A.C., Ø3/8" @0.20m, Ganchos Ø3/8" @0.40m (Horiz. y Vert.), 4 Ø3/4", Est. Ø3/8" @0.20m.</t>
  </si>
  <si>
    <t>03 31 05.011</t>
  </si>
  <si>
    <t>Muro Núcleo 1 (N-1) 4to Nivel.</t>
  </si>
  <si>
    <t>03 31 05.012</t>
  </si>
  <si>
    <t>Muro Núcleo 2 (N-2) 4to Nivel.</t>
  </si>
  <si>
    <t>03 31 05.013</t>
  </si>
  <si>
    <t>Muro Núcleo 3 (N-3) 4to Nivel.</t>
  </si>
  <si>
    <t>03 31 05.014</t>
  </si>
  <si>
    <t>Muro Núcleo 4 (N-4) 4to Nivel.</t>
  </si>
  <si>
    <t>03 31 05.015</t>
  </si>
  <si>
    <t>Muro Núcleo 5 (N-5) 4to Nivel.</t>
  </si>
  <si>
    <t>03 31 05.016</t>
  </si>
  <si>
    <t>Columna C1, 4to Nivel.</t>
  </si>
  <si>
    <t>f'c= 280 kg/cm², 20 Ø1", 3 Est. Ø3/8" @0.20m.</t>
  </si>
  <si>
    <t>03 31 05.017</t>
  </si>
  <si>
    <t>Columna C2, 4to Nivel.</t>
  </si>
  <si>
    <t>f'c= 280 kg/cm², 12 Ø1", 3 Est. Ø3/8" @0.20m.</t>
  </si>
  <si>
    <t>03 31 05.018</t>
  </si>
  <si>
    <t>Columna C3, 4to Nivel.</t>
  </si>
  <si>
    <t>03 31 05.019</t>
  </si>
  <si>
    <t>Columna C5, 4to Nivel.</t>
  </si>
  <si>
    <t>03 31 05.020</t>
  </si>
  <si>
    <t>Portico en Eje C, 4to Nivel.</t>
  </si>
  <si>
    <t>f'c= 280 kg/cm², V3 (0.40 x 0.80m): 4 Ø1", 3 Ø3/4", 2 Ø1/2", 2 Ø1" Adic. Est. Ø3/8" @0.10/0.20m…</t>
  </si>
  <si>
    <t>03 31 05.021</t>
  </si>
  <si>
    <t>Pórtico en Eje C', 4to Nivel.</t>
  </si>
  <si>
    <t>f'c= 280 kg/cm², V3 (0.40 x 0.80m): 4 Ø1", 6 Ø1",  2 Ø1", 2 Ø1/2",  3 Ø1" Adic., Est. Ø3/8" @0.10/0.20m…</t>
  </si>
  <si>
    <t>03 31 05.022</t>
  </si>
  <si>
    <t>Viga en Eje C', 4to Nivel.</t>
  </si>
  <si>
    <t>03 31 05.023</t>
  </si>
  <si>
    <t>Pórtico en Eje D, 4to Nivel.</t>
  </si>
  <si>
    <t>f'c= 280 kg/cm², V3 (0.40 x 0.80m): 4 Ø1", 2 Ø1", 2 Ø1/2", 2 Ø1" Adic.... Est. Ø3/8" @0.10/0.20m…</t>
  </si>
  <si>
    <t>03 31 05.024</t>
  </si>
  <si>
    <t>Viga en Eje M, 4to Nivel.</t>
  </si>
  <si>
    <t>03 31 05.025</t>
  </si>
  <si>
    <t>Viga en Eje 3, 4to Nivel.</t>
  </si>
  <si>
    <t>03 31 05.026</t>
  </si>
  <si>
    <t>Pórtico en Eje D', 4to Nivel.</t>
  </si>
  <si>
    <t>f'c= 280 kg/cm², V1 (0.30 x 0.50m): 4 Ø3/4", 2 Ø3/4", 2 Ø1/2", 3 Ø3/4" Adic., 2 Ø3/4" Adic. Est. Ø3/8" @0.10/0.20m.</t>
  </si>
  <si>
    <t>03 31 05.027</t>
  </si>
  <si>
    <t>Viga en Eje D', 4to Nivel.</t>
  </si>
  <si>
    <t>f'c= 280 kg/cm², V3 (0.40 x 0.80m): 4 Ø1", 2 Ø1", 2 Ø1/2", 2 Ø1" Adic., 2 Ø1" Adic.., Est. Ø3/8" @0.10/0.20m.</t>
  </si>
  <si>
    <t>03 31 05.028</t>
  </si>
  <si>
    <t>Pórtico en  Eje E', 4to Nivel.</t>
  </si>
  <si>
    <t xml:space="preserve"> f'c= 280 kg/cm², V2 (0.40 x 0.50m): 3 Ø3/4", 2 Ø3/4",2 Ø1/2", 1 Ø1" Adic.., Est. Ø3/8" @0.10/0.20m. V3 (0.40 x 0.80m): 3 Ø1", 2 Ø1", 2 Ø1/2", 1 Ø1" Adic.., 2Ø3/4" Adic.., Est. Ø3/8" @0.10/0.20m.</t>
  </si>
  <si>
    <t>03 31 05.029</t>
  </si>
  <si>
    <t>Viga en Eje E', 4to Nivel.</t>
  </si>
  <si>
    <t>03 31 05.030</t>
  </si>
  <si>
    <t>Pórtico en  Eje H', 4to Nivel.</t>
  </si>
  <si>
    <t>f'c= 280 kg/cm², V1 (0.30 x 0.50m): 3 Ø3/4", 2 Ø3/4",2 Ø1/2", 2 Ø3/4" Adic.., 2 Ø1" Adic..., Est. Ø3/8" @0.10/0.20m. V3 (0.40 x 0.80m): 4 Ø3/4", 3 Ø3/4", 2 Ø1/2", 2 Ø1" Adic.,1 Ø1" Adic..., Est. Ø3/8" @0.10/0.20m.</t>
  </si>
  <si>
    <t>03 31 05.031</t>
  </si>
  <si>
    <t>Viga en Eje H, 4to Nivel.</t>
  </si>
  <si>
    <t>f'c= 280 kg/cm², V1 (0.30 x 0.50m): 4 Ø3/4", 2 Ø3/4", 2 Ø1/2", 4 Ø1" Adic. Est. Ø3/8" @0.10/0.20m.</t>
  </si>
  <si>
    <t>03 31 05.032</t>
  </si>
  <si>
    <t>Pórtico en Eje K, 4to Nivel.</t>
  </si>
  <si>
    <t>f'c= 280 kg/cm², V1 (0.30 x 0.50m): 3 Ø3/4", 2 Ø3/4", 2 Ø1/2", 2 Ø3/4" Adic., 2 Ø3/4" Adic.., 4 Ø3/4" Adic., Est. Ø3/8" @0.10/0.20m.</t>
  </si>
  <si>
    <t>03 31 05.033</t>
  </si>
  <si>
    <t>Viga en Eje K, 4to Nivel.</t>
  </si>
  <si>
    <t>f'c= 280 kg/cm², V1 (0.30 x 0.50m): 4 Ø3/4", 2 Ø3/4", 2 Ø1/2", 3 Ø3/4" Adic.,3 Ø3/4" Adic., Est. Ø3/8" @0.10/0.20m. V3 (0.40 x 0.80m): 4 Ø3/4", 3 Ø3/4",  2 Ø1", 3 Ø3/4", 2 Ø3/2" Adic., Est. Ø3/8" @0.10/0.20m.</t>
  </si>
  <si>
    <t>03 31 05.034</t>
  </si>
  <si>
    <t>Pórtico en Eje 5, 4to Nivel.</t>
  </si>
  <si>
    <t>f'c= 280 kg/cm², V2 (0.40 x 0.50m): 4 Ø3/4", 3 Ø3/4", 2 Ø3/4", 2 Ø1/2", 2 Ø3/4" Adic., 2 Ø3/4" Adic…., Est. Ø3/8" @0.10/0.20m.</t>
  </si>
  <si>
    <t>03 31 05. 035</t>
  </si>
  <si>
    <t>Viga en Eje 5, 4to Nivel.</t>
  </si>
  <si>
    <t>03 31 05.036</t>
  </si>
  <si>
    <t>Pórtico en Eje 7, 4to Nivel.</t>
  </si>
  <si>
    <t>f'c= 280 kg/cm², V3 (0.40 x 0.80m): 4 Ø1", 3 Ø1", 2 Ø1/2", 3 Ø1" Adic., 3 Ø1" Adic., 3 Ø1" Adic.., Est. Ø3/8" @0.10/0.20m.</t>
  </si>
  <si>
    <t>03 31 05.037</t>
  </si>
  <si>
    <t>Viga en Eje 7, 4to Nivel.</t>
  </si>
  <si>
    <t>f'c= 280 kg/cm², V1 (0.30 x 0.50m): 4 Ø3/4", 3 Ø3/4", 2 Ø1/2", 2 Ø1" Adic., 2 Ø3/4" Adic., 3 Ø1" Adic., 2 Ø3/4" Adic., Est. Ø3/8" @0.10/0.20</t>
  </si>
  <si>
    <t>03 31 05.038</t>
  </si>
  <si>
    <t>Pórtico en Eje 9, 4to Nivel.</t>
  </si>
  <si>
    <t>f'c= 280 kg/cm², V6 (0.50 x 0.80): 5 Ø1", 3 Ø1", 2 Ø1/2", 1 Ø1" Adic., 3 Ø1" Adic., 3 Ø1" Adic.., Est. Ø3/8" @0.10/0.20m.  V2 (0.40 x 0.50m): 3 Ø3/4", 3 Ø3/4", 2 Ø1/2", 1 Ø1" Adic., 3 Ø3/4" Adic..,2 Ø3/4"..., Est. Ø3/8" @0.10/0.20m.</t>
  </si>
  <si>
    <t>03 31 05.039</t>
  </si>
  <si>
    <t>Pórtico en Eje 10, 4to Nivel.</t>
  </si>
  <si>
    <t>f'c= 280 kg/cm²,  V3 (0.40 x 0.80m): 3 Ø1", 5 Ø1", 3 Ø1", 2 Ø1/2", 2 Ø3/4" Adic.,2 Ø1" Adic., 2 Ø1" Adic.., Est. Ø3/8" @0.10/0.20m.</t>
  </si>
  <si>
    <t>03 31 05.040</t>
  </si>
  <si>
    <t>Pórtico en Eje 11, 4to Nivel.</t>
  </si>
  <si>
    <t xml:space="preserve">f'c= 280 kg/cm², V6 (0.50 x 0.80): 6 Ø1", 2 Ø1", 2 Ø1/2", 2 Ø1" Adic., 4 Ø1" Adic., 2 Ø1" Adic.., Est. Ø3/8" @0.10/0.20m.            </t>
  </si>
  <si>
    <t>03 31 05.041</t>
  </si>
  <si>
    <t>Pórtico en Eje 12, 4to Nivel.</t>
  </si>
  <si>
    <t>f'c= 280 kg/cm²,  V3 (0.40 x 0.80m): 6 Ø1", 3 Ø1", 2 Ø1/2", 2 Ø1" Adic., 3 Ø1" Adic., Est. Ø3/8" @0.10/0.20m.,V1 (0.30 x 0.50m): 4 Ø1", 3 Ø1", 2 Ø1/2", 2 Ø1" Adic., 3 Ø1" Adic., 2 Ø1" Adic., Est. Ø3/8" @0.10/0.20m.</t>
  </si>
  <si>
    <t>03 31 05.042</t>
  </si>
  <si>
    <t>Pórtico en Eje 13, 4to Nivel.</t>
  </si>
  <si>
    <t xml:space="preserve">f'c= 280 kg/cm², V6 (0.50 x 0.80): 4 Ø1", 2 Ø1", 2 Ø1/2", 1 Ø1" Adic., 2 Ø1" Adic., 1 Ø1" Adic.., Est. Ø3/8" @0.10/0.20m.       </t>
  </si>
  <si>
    <t>03 31 05.043</t>
  </si>
  <si>
    <t>Pórtico en Eje 14, 4to Nivel.</t>
  </si>
  <si>
    <t>03 31 05.044</t>
  </si>
  <si>
    <t>Vigas V1 entre Ejes 1 y 2, 4to Nivel.</t>
  </si>
  <si>
    <t>03 31 05.045</t>
  </si>
  <si>
    <t>Vigas V1 en Eje O', 4to Nivel.</t>
  </si>
  <si>
    <t>03 31 05.046</t>
  </si>
  <si>
    <t>Escalera Núcleo 2, 4to Nivel.</t>
  </si>
  <si>
    <t>03 31 05.047</t>
  </si>
  <si>
    <t>Escalera Núcleo 3, 4to Nivel.</t>
  </si>
  <si>
    <t>03 31 05.048</t>
  </si>
  <si>
    <t>Total B.IV.03 31 00</t>
  </si>
  <si>
    <t>Total B.IV.03 30 00</t>
  </si>
  <si>
    <t>Total B.IV.03 00 00</t>
  </si>
  <si>
    <t>B.IV.04 00 00</t>
  </si>
  <si>
    <t>B.IV.04 20 00</t>
  </si>
  <si>
    <t>B.IV.04 22 00</t>
  </si>
  <si>
    <t>Total B.IV.04 22 00</t>
  </si>
  <si>
    <t>Total B.IV.04 20 00</t>
  </si>
  <si>
    <t>Total B.IV.04 00 00</t>
  </si>
  <si>
    <t>B.IV.05 00 00</t>
  </si>
  <si>
    <t>B.IV.05 52 00</t>
  </si>
  <si>
    <t>Total B.IV.05 52 00</t>
  </si>
  <si>
    <t>Total B.IV.05 00 00</t>
  </si>
  <si>
    <t>B.IV.07 00 00</t>
  </si>
  <si>
    <t>B.IV.07 50 00</t>
  </si>
  <si>
    <t>Membranas de techo</t>
  </si>
  <si>
    <t>B.IV.07 54 00</t>
  </si>
  <si>
    <t>Sistema de impermeabilización con membranas termoplásticas de techo</t>
  </si>
  <si>
    <t>07 54 00.01</t>
  </si>
  <si>
    <t>Impermeabilizante de membrana termoplástica</t>
  </si>
  <si>
    <t>Total B.IV.07 54 00</t>
  </si>
  <si>
    <t>Total B.IV.07 50 00</t>
  </si>
  <si>
    <t>B.IV.07 70 00</t>
  </si>
  <si>
    <t>B.IV.07 77 00</t>
  </si>
  <si>
    <t>Total B.IV.07 77 00</t>
  </si>
  <si>
    <t>Total B.IV.07 70 00</t>
  </si>
  <si>
    <t>B.IV.07 98 00</t>
  </si>
  <si>
    <t>Preliminares impermeabilización de techos</t>
  </si>
  <si>
    <t>07 98 00.01</t>
  </si>
  <si>
    <t>Colocación Fino de techo</t>
  </si>
  <si>
    <t>07 98 00.02</t>
  </si>
  <si>
    <t>Colocación de zabaleta</t>
  </si>
  <si>
    <t>Total B.IV.07 98 00</t>
  </si>
  <si>
    <t>Total B.IV.07 00 00</t>
  </si>
  <si>
    <t>B.IV.08 00 00</t>
  </si>
  <si>
    <t>B.IV.08 10 00</t>
  </si>
  <si>
    <t>B.IV.08 11 00</t>
  </si>
  <si>
    <t>B.IV.08 11 13</t>
  </si>
  <si>
    <t>08 11 13.02</t>
  </si>
  <si>
    <t>Puerta P02 - Batiente - Metálica - Laminado de madera - 0.90 x 2.10 - 1 hoja</t>
  </si>
  <si>
    <t>08 11 13.04</t>
  </si>
  <si>
    <t>Puerta P04 - Batiente - Metálica - Laminado de madera -  0.90 x 2.10 - 1 hoja - c/protector tipo 1</t>
  </si>
  <si>
    <t>08 11 13.08</t>
  </si>
  <si>
    <t>Puerta P08 - Batiente - Metálica - Laminado de madera -  0.85 x 2.10 - 1 hoja</t>
  </si>
  <si>
    <t>08 11 13.09</t>
  </si>
  <si>
    <t>Puerta P09 - Batiente - Metálica - Laminado de madera -  0.85 x 2.10 - 1 hoja - c/protector tipo 1</t>
  </si>
  <si>
    <t>08 11 13.19</t>
  </si>
  <si>
    <t>Puerta P19 - Vaivén - Metálica - 1.20 x 2.10 - 1 hoja - c/ visor - c/protector tipo 2</t>
  </si>
  <si>
    <t>08 11 13.23</t>
  </si>
  <si>
    <t>Puerta P23 - Vaivén - Metálica - Laminado de madera - 1.80 x 2.10 - 2 hojas - c/visor -  c/protector tipo 4</t>
  </si>
  <si>
    <t>08 11 13.25</t>
  </si>
  <si>
    <t>Puerta P25 - Batiente - Metálica - Laminado de madera -  1.20 x 2.10 - 1 hoja - c/protector tipo 4</t>
  </si>
  <si>
    <t>08 11 13.26</t>
  </si>
  <si>
    <t>Puerta P26 - Batiente - Metálica - Laminado de madera -  1.00 x 2.10 - 1 hoja - c/protector tipo 4</t>
  </si>
  <si>
    <t>08 11 13.27</t>
  </si>
  <si>
    <t>Puerta P27 - Batiente - Metálica - Laminado de madera -  1.00 x 2.10 - 1 hoja</t>
  </si>
  <si>
    <t>Total B.IV.08 11 13</t>
  </si>
  <si>
    <t>B.IV.08 11 16</t>
  </si>
  <si>
    <t>08 11 16.28</t>
  </si>
  <si>
    <t>Puerta P28 - Batiente - Aluminio/Vidrio -  4.25 x 2.10 - 2 hojas - c/paneles fijos- c/umbral</t>
  </si>
  <si>
    <t>Total B.IV.08 11 16</t>
  </si>
  <si>
    <t>Total B.IV.08 11 00</t>
  </si>
  <si>
    <t>B.IV.08 15 00</t>
  </si>
  <si>
    <t>B.IV.08 15 13</t>
  </si>
  <si>
    <t>Total B.IV.08 15 13</t>
  </si>
  <si>
    <t>Total B.IV.08 15 00</t>
  </si>
  <si>
    <t>Total B.IV.08 10 00</t>
  </si>
  <si>
    <t>B.IV.08 50 00</t>
  </si>
  <si>
    <t>B.IV.08 51 00</t>
  </si>
  <si>
    <t>B.IV.08 51 13</t>
  </si>
  <si>
    <t>08 51 13.13</t>
  </si>
  <si>
    <t>Ventana V013 - Vidrio Fijo - Aluminio/Vidrio - 0.78 x 15.12</t>
  </si>
  <si>
    <t>Total B.IV.08 51 13</t>
  </si>
  <si>
    <t>Total B.IV.08 51 00</t>
  </si>
  <si>
    <t>Total B.IV.08 50 00</t>
  </si>
  <si>
    <t>Total B.IV.08 00 00</t>
  </si>
  <si>
    <t>B.IV.09 00 00</t>
  </si>
  <si>
    <t>B.IV.09 20 00</t>
  </si>
  <si>
    <t>B.IV.09 24 00</t>
  </si>
  <si>
    <t>09 24 00.03</t>
  </si>
  <si>
    <t>Pañete Techos Liso</t>
  </si>
  <si>
    <t>Total B.IV.09 24 00</t>
  </si>
  <si>
    <t>B.IV.09 29 00</t>
  </si>
  <si>
    <t>Total B.IV.09 29 00</t>
  </si>
  <si>
    <t>Total B.IV.09 20 00</t>
  </si>
  <si>
    <t>B.IV..09 30 00</t>
  </si>
  <si>
    <t>09 30 13.26</t>
  </si>
  <si>
    <t>Piso cerámica - Tipo A - Clase 1 - 0.50m x 0.50m</t>
  </si>
  <si>
    <t>09 30 13.27</t>
  </si>
  <si>
    <t>Piso cerámica antideslizante - Tipo B - Clase 1 - 0.50m x 0.50m</t>
  </si>
  <si>
    <t>09 30 13.28</t>
  </si>
  <si>
    <t>Piso cerámica antideslizante - Tipo E - Clase 1 - 0.50m x 0.50m</t>
  </si>
  <si>
    <t>09 30 13.45</t>
  </si>
  <si>
    <t>Zócalo de cerámica - Tipo A - Clase 1 - 0.50m x 0.07m</t>
  </si>
  <si>
    <t>09 30 13.46</t>
  </si>
  <si>
    <t>Zócalo de cerámica antideslizante - Tipo B - Clase 1 - 0.50m x 0.07m</t>
  </si>
  <si>
    <t>09 30 13.47</t>
  </si>
  <si>
    <t>Zócalo de cerámica antideslizante - Tipo E - Clase 1 - 0.50m x 0.50m</t>
  </si>
  <si>
    <t>09 30 13.70</t>
  </si>
  <si>
    <t>Revestimiento cerámica - baños habitaciones "premium" - 0.60m x 0.30m</t>
  </si>
  <si>
    <t>09 30 13.71</t>
  </si>
  <si>
    <t>Revestimiento cerámica acento - baños habitaciones "premium" - 0.60m x 0.30m</t>
  </si>
  <si>
    <t>09 30 13.72</t>
  </si>
  <si>
    <t>Revestimiento cerámica - baños habitaciones "suites" - 0.60m x 0.30m</t>
  </si>
  <si>
    <t>09 30 13.73</t>
  </si>
  <si>
    <t>Revestimiento cerámica acento - baños habitaciones "suites" - 0.60m x 0.30m</t>
  </si>
  <si>
    <t>Total B.IV..09 30 00</t>
  </si>
  <si>
    <t>B.IV.09 50 00</t>
  </si>
  <si>
    <t>B.IV.09 54 00</t>
  </si>
  <si>
    <t>09 54 00.08</t>
  </si>
  <si>
    <t>09 54 00.09</t>
  </si>
  <si>
    <t>09 50 00.50</t>
  </si>
  <si>
    <t>Plafón de diseño en Drywall - según detalle No.06 (57.30 m2)</t>
  </si>
  <si>
    <t>09 50 00.51</t>
  </si>
  <si>
    <t>Plafón de diseño en Drywall - según detalle No.07 (19.34 m2)</t>
  </si>
  <si>
    <t>09 50 00.52</t>
  </si>
  <si>
    <t>Plafón de diseño en Drywall - según detalle No.08 (72.00 m2)</t>
  </si>
  <si>
    <t>09 50 00.53</t>
  </si>
  <si>
    <t>Plafón de diseño en Drywall - según detalle No.011 (101.44 m2)</t>
  </si>
  <si>
    <t>09 50 00.54</t>
  </si>
  <si>
    <t>Plafón de diseño en Drywall - según detalle No.012 (69.10 m2)</t>
  </si>
  <si>
    <t>Plano AF-00-505-A</t>
  </si>
  <si>
    <t>09 50 00.55</t>
  </si>
  <si>
    <t>Plano AF-00-506-A</t>
  </si>
  <si>
    <t>Total B.IV.09 54 00</t>
  </si>
  <si>
    <t>Total B.IV.09 50 00</t>
  </si>
  <si>
    <t>B.IV.09 60 00</t>
  </si>
  <si>
    <t>B.IV.09 65 00</t>
  </si>
  <si>
    <t>Total B.IV.09 65 00</t>
  </si>
  <si>
    <t>Total B.IV.09 60 00</t>
  </si>
  <si>
    <t>B.IV.09 90 00</t>
  </si>
  <si>
    <t>B.IV.09 91 00</t>
  </si>
  <si>
    <t>Total B.IV.09 91 00</t>
  </si>
  <si>
    <t>Total B.IV.09 90 00</t>
  </si>
  <si>
    <t>Total B.IV.09 00 00</t>
  </si>
  <si>
    <t>B.IV.10 00 00</t>
  </si>
  <si>
    <t>B.IV.10 20 00</t>
  </si>
  <si>
    <t>B.IV.10 21 00</t>
  </si>
  <si>
    <t>Total B.IV.10 21 00</t>
  </si>
  <si>
    <t>B.IV.10 26 00</t>
  </si>
  <si>
    <t>B.IV.10 26 23</t>
  </si>
  <si>
    <t>10 26 23.02</t>
  </si>
  <si>
    <t>Bumper Tipo 2</t>
  </si>
  <si>
    <t>10 26 23.04</t>
  </si>
  <si>
    <t>Bumper Tipo 4</t>
  </si>
  <si>
    <t>10 26 23.11</t>
  </si>
  <si>
    <t>Protección de esquinas PE02</t>
  </si>
  <si>
    <t>Total B.IV.10 26 23</t>
  </si>
  <si>
    <t>Total B.IV.10 26 00</t>
  </si>
  <si>
    <t>B.IV.10 28 00</t>
  </si>
  <si>
    <t>10 28 00.N4-1</t>
  </si>
  <si>
    <t>Accesorios baños habitaciones "premium"</t>
  </si>
  <si>
    <t>10 28 00.40</t>
  </si>
  <si>
    <t>10 28 00.41</t>
  </si>
  <si>
    <t>10 28 00.42</t>
  </si>
  <si>
    <t>10 28 00.43</t>
  </si>
  <si>
    <t>10 28 00.44</t>
  </si>
  <si>
    <t>10 28 00.45</t>
  </si>
  <si>
    <t>10 28 00.28</t>
  </si>
  <si>
    <t>Dispensador de papel toalla</t>
  </si>
  <si>
    <t>Total 10 28 00.N4-1</t>
  </si>
  <si>
    <t>10 28 00.N4-2</t>
  </si>
  <si>
    <t>Total 10 28 00.N4-2</t>
  </si>
  <si>
    <t>10 28 00.N4-3</t>
  </si>
  <si>
    <t>Accesorios de baños habitasiones "suites"</t>
  </si>
  <si>
    <t>10 28 00.50</t>
  </si>
  <si>
    <t>10 28 00.51</t>
  </si>
  <si>
    <t>10 28 00.52</t>
  </si>
  <si>
    <t>10 28 00.53</t>
  </si>
  <si>
    <t>10 28 00.54</t>
  </si>
  <si>
    <t>10 28 00.55</t>
  </si>
  <si>
    <t>Total 10 28 00.N4-3</t>
  </si>
  <si>
    <t>10 28 00.N4-4</t>
  </si>
  <si>
    <t>Total 10 28 00.N4-4</t>
  </si>
  <si>
    <t>Total B.IV.10 28 00</t>
  </si>
  <si>
    <t>Total B.IV.10 20 00</t>
  </si>
  <si>
    <t>Total B.IV.10 00 00</t>
  </si>
  <si>
    <t>B.IV.12 00 00</t>
  </si>
  <si>
    <t>B.IV.12 36 00</t>
  </si>
  <si>
    <t>Total B.IV.12 36 00</t>
  </si>
  <si>
    <t>Total B.IV.12 00 00</t>
  </si>
  <si>
    <t>B.IV.21 00 00</t>
  </si>
  <si>
    <t>B.IV.21 05 00</t>
  </si>
  <si>
    <t>B.IV.21 05 29</t>
  </si>
  <si>
    <t>Soportes y Colgaderas de Tuberias de Supresión de Incendios</t>
  </si>
  <si>
    <t>Total B.IV.21 05 29</t>
  </si>
  <si>
    <t>Total B.IV.21 05 00</t>
  </si>
  <si>
    <t>B.IV.21 10 00</t>
  </si>
  <si>
    <t>B.IV.21 11 00</t>
  </si>
  <si>
    <t>21 11 00.03</t>
  </si>
  <si>
    <t>Tubería de 2" H.N. SCH-40</t>
  </si>
  <si>
    <t>Total B.IV.21 11 00</t>
  </si>
  <si>
    <t>B.IV.21 12 00</t>
  </si>
  <si>
    <t>B.IV.21 12 19</t>
  </si>
  <si>
    <t>Total B.IV.21 12 19</t>
  </si>
  <si>
    <t>Total B.IV.21 12 00</t>
  </si>
  <si>
    <t>Total B.IV.21 10 00</t>
  </si>
  <si>
    <t>Total B.IV.21 00 00</t>
  </si>
  <si>
    <t>B.IV.22 00 00</t>
  </si>
  <si>
    <t>B.IV.22 05 00</t>
  </si>
  <si>
    <t>B.IV.22 05 23</t>
  </si>
  <si>
    <t>Total B.IV.22 05 23</t>
  </si>
  <si>
    <t>B.IV.22 05 29</t>
  </si>
  <si>
    <t>Total B.IV.22 05 29</t>
  </si>
  <si>
    <t>Total B.IV.22 05 00</t>
  </si>
  <si>
    <t>B.IV.22 07 00</t>
  </si>
  <si>
    <t>Total B.IV.22 07 00</t>
  </si>
  <si>
    <t>B.IV.22 10 00</t>
  </si>
  <si>
    <t>B.IV.22 11 00</t>
  </si>
  <si>
    <t>B.IV.22 11 16</t>
  </si>
  <si>
    <t>Total B.IV.22 11 16</t>
  </si>
  <si>
    <t>B.IV.22 11 19</t>
  </si>
  <si>
    <t>Total B.IV.22 11 19</t>
  </si>
  <si>
    <t>Total B.IV.22 11 00</t>
  </si>
  <si>
    <t>B.IV.22 13 00</t>
  </si>
  <si>
    <t>B.IV.22 13 16</t>
  </si>
  <si>
    <t>Total B.IV.22 13 16</t>
  </si>
  <si>
    <t>B.IV.22 13 19</t>
  </si>
  <si>
    <t>Total B.IV.22 13 19</t>
  </si>
  <si>
    <t>Total B.IV.22 13 00</t>
  </si>
  <si>
    <t>B.IV.22 14 00</t>
  </si>
  <si>
    <t>B.IV.22 14 13</t>
  </si>
  <si>
    <t>22 14 13.01</t>
  </si>
  <si>
    <t>Total B.IV.22 14 13</t>
  </si>
  <si>
    <t>B.IV.22 14 26</t>
  </si>
  <si>
    <t>22 14 26.04</t>
  </si>
  <si>
    <t>Suministro y colocación de rejilla pluvial de 3”</t>
  </si>
  <si>
    <t>22 14 26.05</t>
  </si>
  <si>
    <t>Suministro y colocación de rejilla pluvial de 4”</t>
  </si>
  <si>
    <t>22 14 26.06</t>
  </si>
  <si>
    <t>Suministro y colocación de rejilla pluvial de 6”</t>
  </si>
  <si>
    <t>Total B.IV.22 14 26</t>
  </si>
  <si>
    <t>Total B.IV.22 14 00</t>
  </si>
  <si>
    <t>Total B.IV.22 10 00</t>
  </si>
  <si>
    <t>B.IV.22 40 00</t>
  </si>
  <si>
    <t>B.IV.22 41 00</t>
  </si>
  <si>
    <t>B.IV.22 41 13</t>
  </si>
  <si>
    <t>22 41 13.04</t>
  </si>
  <si>
    <t>22 41 13.05</t>
  </si>
  <si>
    <t>22 41 13.06</t>
  </si>
  <si>
    <t>Total B.IV.22 41 13</t>
  </si>
  <si>
    <t>B.IV.22 41 16</t>
  </si>
  <si>
    <t>22 41 16.22</t>
  </si>
  <si>
    <t>22 41 16.23</t>
  </si>
  <si>
    <t>22 41 16.24</t>
  </si>
  <si>
    <t>Total B.IV.22 41 16</t>
  </si>
  <si>
    <t>B.IV.22 41 23</t>
  </si>
  <si>
    <t>22 41 23.03</t>
  </si>
  <si>
    <t>22 41 23.05</t>
  </si>
  <si>
    <t>Total B.IV.22 41 23</t>
  </si>
  <si>
    <t>B.IV.22 41 39</t>
  </si>
  <si>
    <t>22 41 39.03</t>
  </si>
  <si>
    <t>22 41 39.04</t>
  </si>
  <si>
    <t>22 41 39.12</t>
  </si>
  <si>
    <t>Total B.IV.22 41 39</t>
  </si>
  <si>
    <t>Total B.IV.22 41 00</t>
  </si>
  <si>
    <t>Total B.IV.22 40 00</t>
  </si>
  <si>
    <t>B.IV.22 60 00</t>
  </si>
  <si>
    <t>B.IV.22 63 00</t>
  </si>
  <si>
    <t>Total B.IV.22 63 00</t>
  </si>
  <si>
    <t>Total B.IV.22 60 00</t>
  </si>
  <si>
    <t>Total B.IV.22 00 00</t>
  </si>
  <si>
    <t>B.IV.23 00 00</t>
  </si>
  <si>
    <t>B.IV.23 82 19</t>
  </si>
  <si>
    <t>23 82 19.011</t>
  </si>
  <si>
    <t>Louver 6" x 6"</t>
  </si>
  <si>
    <t>23 82 19.013</t>
  </si>
  <si>
    <t>Total B.IV.23 82 19</t>
  </si>
  <si>
    <t>B.IV.23 05 23</t>
  </si>
  <si>
    <t>23 05 23.012</t>
  </si>
  <si>
    <t>Difusor de 300 CFM</t>
  </si>
  <si>
    <t>23 05 23.013</t>
  </si>
  <si>
    <t>23 05 23.014</t>
  </si>
  <si>
    <t>Difusor de 750 CFM</t>
  </si>
  <si>
    <t>23 05 23.015</t>
  </si>
  <si>
    <t>Difusor de 1000 CFM</t>
  </si>
  <si>
    <t>23 05 23.016</t>
  </si>
  <si>
    <t>Rejilla de retorno de 800 CFM</t>
  </si>
  <si>
    <t>23 05 23.017</t>
  </si>
  <si>
    <t>Rejilla de retorno de 1000 CFM</t>
  </si>
  <si>
    <t>23 05 23.018</t>
  </si>
  <si>
    <t>Rejilla de retorno de 2000 CFM</t>
  </si>
  <si>
    <t>Total B.IV.23 05 23</t>
  </si>
  <si>
    <t>B.IV.23 31 00</t>
  </si>
  <si>
    <t>B.IV.23 31 13</t>
  </si>
  <si>
    <t>23 31 00.038</t>
  </si>
  <si>
    <t>Tubería de suministro de agua helado HG SCH-40 DE 3/4"</t>
  </si>
  <si>
    <t>23 31 00.039</t>
  </si>
  <si>
    <t>Tubería de suministro de agua helado HG SCH-40 DE 1"</t>
  </si>
  <si>
    <t>23 31 00.040</t>
  </si>
  <si>
    <t>Tubería de suministro de agua helado HG SCH-40 DE 1-1/2"</t>
  </si>
  <si>
    <t>23 31 00.041</t>
  </si>
  <si>
    <t>Tubería de suministro de agua helado HG SCH-40 DE 2"</t>
  </si>
  <si>
    <t>23 31 00.042</t>
  </si>
  <si>
    <t>Tubería de suministro de agua helado HG SCH-40 DE 3"</t>
  </si>
  <si>
    <t>23 31 00.043</t>
  </si>
  <si>
    <t>Tubería de suministro de agua helado HG SCH-40 DE 4"</t>
  </si>
  <si>
    <t>23 31 00.044</t>
  </si>
  <si>
    <t>Tubería de suministro de agua helado HG SCH-40 DE 6"</t>
  </si>
  <si>
    <t>23 31 00.045</t>
  </si>
  <si>
    <t>Tubería de retorno de agua helado HG SCH-40 DE 3/4"</t>
  </si>
  <si>
    <t>23 31 00.046</t>
  </si>
  <si>
    <t>23 31 00.047</t>
  </si>
  <si>
    <t>23 31 00.048</t>
  </si>
  <si>
    <t>23 31 00.049</t>
  </si>
  <si>
    <t>23 31 00.050</t>
  </si>
  <si>
    <t>23 31 00.051</t>
  </si>
  <si>
    <t>23 31 00.052</t>
  </si>
  <si>
    <t>23 31 00.053</t>
  </si>
  <si>
    <t>23 31 00.054</t>
  </si>
  <si>
    <t>23 31 00.055</t>
  </si>
  <si>
    <t>23 31 00.056</t>
  </si>
  <si>
    <t>Ductos de 24x14"</t>
  </si>
  <si>
    <t>23 31 00.057</t>
  </si>
  <si>
    <t>Ductos de 30x20"</t>
  </si>
  <si>
    <t>23 31 00.058</t>
  </si>
  <si>
    <t>Ductos de 10x8"</t>
  </si>
  <si>
    <t>23 31 00.059</t>
  </si>
  <si>
    <t>Ductos de 20x10"</t>
  </si>
  <si>
    <t>23 31 00.060</t>
  </si>
  <si>
    <t>23 31 00.061</t>
  </si>
  <si>
    <t>23 31 00.062</t>
  </si>
  <si>
    <t>23 31 00.063</t>
  </si>
  <si>
    <t>23 31 00.064</t>
  </si>
  <si>
    <t>23 31 00.065</t>
  </si>
  <si>
    <t>23 31 00.066</t>
  </si>
  <si>
    <t>23 31 00.067</t>
  </si>
  <si>
    <t>23 31 00.068</t>
  </si>
  <si>
    <t>Ductos de 6x6"</t>
  </si>
  <si>
    <t>23 31 00.069</t>
  </si>
  <si>
    <t>Ductos de 24x20"</t>
  </si>
  <si>
    <t>23 31 00.070</t>
  </si>
  <si>
    <t>Ductos de 22x12"</t>
  </si>
  <si>
    <t>23 31 00.071</t>
  </si>
  <si>
    <t>Ductos de 40x20"</t>
  </si>
  <si>
    <t>Total B.IV.23 31 13</t>
  </si>
  <si>
    <t>Total B.IV.23 31 00</t>
  </si>
  <si>
    <t>B.IV.23 37 13</t>
  </si>
  <si>
    <t>Total B.IV.23 37 13</t>
  </si>
  <si>
    <t>Total B.IV.23 00 00</t>
  </si>
  <si>
    <t>B.IV.26 00 00</t>
  </si>
  <si>
    <t>Eléctrico</t>
  </si>
  <si>
    <t>B.IV.26 05 00</t>
  </si>
  <si>
    <t>B.IV.26 05 19</t>
  </si>
  <si>
    <t>26 05 19.015</t>
  </si>
  <si>
    <t>26 05 19.016</t>
  </si>
  <si>
    <t>Alimentador A21 desde PBOARD3  hasta PA2</t>
  </si>
  <si>
    <t>26 05 19.017</t>
  </si>
  <si>
    <t>Alimentador A22 desde PBOARD3  hasta PB2</t>
  </si>
  <si>
    <t>26 05 19.018</t>
  </si>
  <si>
    <t>Alimentador A23 desde PBOARD3  hasta PC2</t>
  </si>
  <si>
    <t>26 05 19.019</t>
  </si>
  <si>
    <t>Alimentador A24 desde PBOARD3  hasta PD2</t>
  </si>
  <si>
    <t>26 05 19.020</t>
  </si>
  <si>
    <t>Alimentador A25 desde PBOARD3  hasta PE2</t>
  </si>
  <si>
    <t>26 05 19.021</t>
  </si>
  <si>
    <t>Alimentador A26 desde PBOARD3  hasta PF2</t>
  </si>
  <si>
    <t>26 05 19.022</t>
  </si>
  <si>
    <t>Alimentador A27 desde PBOARD3  hasta PA/A3</t>
  </si>
  <si>
    <t>26 05 19.023</t>
  </si>
  <si>
    <t>Alimentador A28 desde PBOARD3  hasta PA/A4</t>
  </si>
  <si>
    <t>26 05 19.024</t>
  </si>
  <si>
    <t>Alimentador A29 desde PBOARD3  hasta UPS2</t>
  </si>
  <si>
    <t>26 05 19.036</t>
  </si>
  <si>
    <t>26 05 19.037</t>
  </si>
  <si>
    <t>Registros metálicos de 18x18x8</t>
  </si>
  <si>
    <t>Total B.IV.26 05 19</t>
  </si>
  <si>
    <t>B.IV.26 05 43</t>
  </si>
  <si>
    <t>26 05 43.02</t>
  </si>
  <si>
    <t>Tubería 3/4" PVC</t>
  </si>
  <si>
    <t>26 05 43.04</t>
  </si>
  <si>
    <t>Tubería de 1" PVC</t>
  </si>
  <si>
    <t>26 05 43.05</t>
  </si>
  <si>
    <t>Bandeja Distribuidora de Data 4" X  6"</t>
  </si>
  <si>
    <t>26 05 43.07</t>
  </si>
  <si>
    <t>Tubería de 1 1/2" PVC</t>
  </si>
  <si>
    <t>26 05 43.09</t>
  </si>
  <si>
    <t>Total B.IV.26 05 43</t>
  </si>
  <si>
    <t>B.IV.26 05 26</t>
  </si>
  <si>
    <t>Total B.IV.26 05 26</t>
  </si>
  <si>
    <t>Total B.IV.26 05 00</t>
  </si>
  <si>
    <t>B.IV.26 20 00</t>
  </si>
  <si>
    <t>B.IV.26 22 00</t>
  </si>
  <si>
    <t>Total B.IV.26 22 00</t>
  </si>
  <si>
    <t>B.IV.26 24 00</t>
  </si>
  <si>
    <t>B.IV.26 24 16</t>
  </si>
  <si>
    <t>26 24 16.012</t>
  </si>
  <si>
    <t>Panel Board (PB3) disponibilidad para 9 espacios, con barras de 400 A, 3F, 208/120 V, 14KAIC, en construcción tipo NEMA 1</t>
  </si>
  <si>
    <t xml:space="preserve">1, incluye lo siguiente:
1- Breaker de 450/3 A ( Breaker Principal)
3- Breaker de 40/3 A 
2- Breaker de 60/3 A 
2- Breaker de 50/3 A 
2- Breaker de 20/3 A    </t>
  </si>
  <si>
    <t>26 24 16.013</t>
  </si>
  <si>
    <t>Panel Eléctrico  de distribución (PA2) disponibilidad para 30 espacios, con barras de 250 A, 3F, 208-120</t>
  </si>
  <si>
    <t xml:space="preserve">1- 40/3 (Breaker principal)
42- Breaker de 20/1 A </t>
  </si>
  <si>
    <t>26 24 16.014</t>
  </si>
  <si>
    <t>Panel Eléctrico  de distribución (PB2) disponibilidad para 42 espacios, con barras de 250 A, 3F, 208-120V</t>
  </si>
  <si>
    <t xml:space="preserve">1- Breaker de 50/3 A (Breaker Principal)
42- Breaker de 20/1 A </t>
  </si>
  <si>
    <t>26 24 16.015</t>
  </si>
  <si>
    <t>Panel Eléctrico  de distribución (PC2) disponibilidad para 42 espacios, con barras de 250 A, 3F, 208-120V</t>
  </si>
  <si>
    <t xml:space="preserve">1- Breaker de 40/3 A (Breaker Principal)
42- Breaker de 20/1 A </t>
  </si>
  <si>
    <t>26 24 16.016</t>
  </si>
  <si>
    <t>Panel Eléctrico  de distribución (PD2) disponibilidad para 42 espacios, con barras de 225 A, 3F, 208-120V</t>
  </si>
  <si>
    <t>26 24 16.017</t>
  </si>
  <si>
    <t>Panel Eléctrico  de distribución (PE2) disponibilidad para 42 espacios, con barras de 225 A, 3F, 208-120V</t>
  </si>
  <si>
    <t xml:space="preserve">1- Breaker de 60/3 A (Breaker Principal)
42- Breaker de 20/1 A </t>
  </si>
  <si>
    <t>26 24 16.018</t>
  </si>
  <si>
    <t>Panel Eléctrico  de distribución (PF2) disponibilidad para 42 espacios, con barras de 225 A, 3F, 208-120V</t>
  </si>
  <si>
    <t>26 24 16.019</t>
  </si>
  <si>
    <t>Panel Eléctrico  de distribución (PA/A3) disponibilidad para 42 espacios, con barras de 250 A, 3F, 208-120V</t>
  </si>
  <si>
    <t xml:space="preserve">1- Breaker de 20/3 A (Breaker Principal)
36- Breaker de 20/1 A </t>
  </si>
  <si>
    <t>26 24 16.020</t>
  </si>
  <si>
    <t>Panel Eléctrico  de distribución (PA/A4) disponibilidad para 42 espacios, con barras de 250 A, 3F, 208-120V,</t>
  </si>
  <si>
    <t>26 24 16.021</t>
  </si>
  <si>
    <t>Panel Eléctrico  de distribución (PUPS2) disponibilidad para 30 espacios, con barras de 125 A, 3F, 208-120V</t>
  </si>
  <si>
    <t xml:space="preserve">1- Breaker de 40/3 A (Breaker Principal)
30- Breaker de 20/1 A </t>
  </si>
  <si>
    <t>Total B.IV.26 24 16</t>
  </si>
  <si>
    <t>Total B.IV.26 24 00</t>
  </si>
  <si>
    <t>B.IV.26 27 00</t>
  </si>
  <si>
    <t>B.IV.26 27 26</t>
  </si>
  <si>
    <t>Total B.IV.26 27 26</t>
  </si>
  <si>
    <t>Total B.IV.26 27 00</t>
  </si>
  <si>
    <t>Total B.IV.26 20 00</t>
  </si>
  <si>
    <t>B.IV.26 50 00</t>
  </si>
  <si>
    <t>B.IV.26 51 00</t>
  </si>
  <si>
    <t>26 51 00.009</t>
  </si>
  <si>
    <t>Total B.IV.26 51 00</t>
  </si>
  <si>
    <t>Total B.IV.26 50 00</t>
  </si>
  <si>
    <t>Total B.IV.26 00 00</t>
  </si>
  <si>
    <t>Total B.IV</t>
  </si>
  <si>
    <t>B.V</t>
  </si>
  <si>
    <t>ELEVADORES</t>
  </si>
  <si>
    <t>B.V.14 00 00</t>
  </si>
  <si>
    <t>Equipos de Transporte</t>
  </si>
  <si>
    <t>B.V.14 20 00</t>
  </si>
  <si>
    <t>Elevadores</t>
  </si>
  <si>
    <t>B.V.14 21 00</t>
  </si>
  <si>
    <t>Elevadores Eléctricos</t>
  </si>
  <si>
    <t>B.V.14 21 23</t>
  </si>
  <si>
    <t>Elevadores de pasajeros</t>
  </si>
  <si>
    <t>14 21 23.01</t>
  </si>
  <si>
    <t>Suministro e instalación de ascensor Tipo 1</t>
  </si>
  <si>
    <t>Total B.V.14 21 23</t>
  </si>
  <si>
    <t>B.V.14 21 43</t>
  </si>
  <si>
    <t>Elevadores de Servicio</t>
  </si>
  <si>
    <t>14 21 43.01</t>
  </si>
  <si>
    <t>Suministro e instalación de ascensor T2</t>
  </si>
  <si>
    <t>14 21 43.02</t>
  </si>
  <si>
    <t>Suministro e instalación de ascensor T3</t>
  </si>
  <si>
    <t>14 21 43.03</t>
  </si>
  <si>
    <t>Suministro e instalación de ascensor T4</t>
  </si>
  <si>
    <t>Total B.V.14 21 43</t>
  </si>
  <si>
    <t>Total B.V.14 21 00</t>
  </si>
  <si>
    <t>Total B.V.14 20 00</t>
  </si>
  <si>
    <t>Total B.V.14 00 00</t>
  </si>
  <si>
    <t>Total B.V</t>
  </si>
  <si>
    <t>Total B</t>
  </si>
  <si>
    <t xml:space="preserve">Secador de mano </t>
  </si>
  <si>
    <t xml:space="preserve">Portarrollos </t>
  </si>
  <si>
    <t xml:space="preserve">Basurero </t>
  </si>
  <si>
    <t xml:space="preserve">Dispensador de jabón </t>
  </si>
  <si>
    <t xml:space="preserve">Dispensador de papel toalla </t>
  </si>
  <si>
    <t>Suministro y colocación inodoro Linea Comercial</t>
  </si>
  <si>
    <t>Suministro y colocación orinal de fluxómetro Linea Comercial</t>
  </si>
  <si>
    <t>Suministro y colocación de Lavamanos, Linea Comercial</t>
  </si>
  <si>
    <t>Suministro y colocación de mezcladora monomando para Lavamano Linea Comercial</t>
  </si>
  <si>
    <t>Suministro y colocación de fregadero Linea Comercial</t>
  </si>
  <si>
    <t>Suministro y colocación de Lavamano, Linea Comercial</t>
  </si>
  <si>
    <t>Suministro y colocación mezcladora monomando para fregadero Linea Comercial</t>
  </si>
  <si>
    <t>Toallero Linea Comercial</t>
  </si>
  <si>
    <t>Jabonera Linea Comercial</t>
  </si>
  <si>
    <t>Portarrollos Linea Comercial</t>
  </si>
  <si>
    <t>Portavaso Linea Comercial</t>
  </si>
  <si>
    <t>Dosificador de jabón Linea Comercial</t>
  </si>
  <si>
    <t>Barras de apoyo 30" Linea Comercial</t>
  </si>
  <si>
    <t>Suministro y colocación de fregadero, Linea Comercial</t>
  </si>
  <si>
    <t>Suministro y colocación de lavamanos, Linea Comercial</t>
  </si>
  <si>
    <t>Suministro y colocación ducha Linea Comercial</t>
  </si>
  <si>
    <t>Suministro y colocación de mezcladora monomando para Lavamanos Linea Comercial</t>
  </si>
  <si>
    <t>Plafón Comercial USG Tipo 5</t>
  </si>
  <si>
    <t>Plafón Comercial USG Tipo 6</t>
  </si>
  <si>
    <t>Colgador Linea Comercial</t>
  </si>
  <si>
    <t>Suministro y colocación de Lavamano, Linea Comercial; Incluye, piezas y accesorios para conexión. Totalmente instalada y probada.</t>
  </si>
  <si>
    <t>Suministro y colocación de mezcladora monomando para Lavamano Linea Comercial.</t>
  </si>
  <si>
    <t>Suministro y colocación demezcladora monomando para Lavamano Linea Comercial</t>
  </si>
  <si>
    <t>Capacidad: 10 perosnas (700kg.)
Velocidad: 1.0 m/s.
Paradas: 5 niveles
Aberturas: ambos lados, según planos arquitectónicos
Tipo de carro: pasajeros
Terminación: acero inoxidable</t>
  </si>
  <si>
    <t>Capacidad: 1000 kg.
Velocidad: 1.0 m/s
Paradas: 5 niveles
Aberturas: telescópica
Tipo de carro: monta-camillas
Terminación: acero inoxidable</t>
  </si>
  <si>
    <t xml:space="preserve">Capacidad: 1000 kg.
Velocidad: 1.0 m/s
Paradas:3 niveles
Aberturas: telescópica
Tipo de carro: Monta-camas
Terminación: acero inoxidable color bronce y con patrón.
Operación Especial: Control de acceso en el 3er nivel. 
</t>
  </si>
  <si>
    <t>Plafón Comercial - Tipo 6</t>
  </si>
  <si>
    <t>Plafón Comercial - Tipo 1</t>
  </si>
  <si>
    <t>Plafón Comercial - Tipo 5</t>
  </si>
  <si>
    <t>Plafón Comercial Tipo 8</t>
  </si>
  <si>
    <t>Plafón Comercial Tipo 7</t>
  </si>
  <si>
    <t>Suministro y colocación equipo de ducha Linea Comercial</t>
  </si>
  <si>
    <t>Salida de Luz de cabecera de cama</t>
  </si>
  <si>
    <t>Salida de luminarias down light</t>
  </si>
  <si>
    <t>Salida de luces de ambiente y examen medico</t>
  </si>
  <si>
    <t>COSTOS INDIRECTOS</t>
  </si>
  <si>
    <t xml:space="preserve">IMPREVISTOS </t>
  </si>
  <si>
    <t xml:space="preserve">SEGUROS Y FIANZAS </t>
  </si>
  <si>
    <t>GASTOS ADMINISTRATIVOS</t>
  </si>
  <si>
    <t xml:space="preserve">TRANSPORTE </t>
  </si>
  <si>
    <t>LEY 6-86 (Liq. y prest. Laborales)</t>
  </si>
  <si>
    <t>CODIA</t>
  </si>
  <si>
    <t>ITBIS (18%)</t>
  </si>
  <si>
    <t>MINISTERIO  DE OBRAS PUBLICAS Y COMUNICACIONES</t>
  </si>
  <si>
    <t>MOPC, SANTO DOMINGO, REP. DOM.</t>
  </si>
  <si>
    <t>No.</t>
  </si>
  <si>
    <t>PARTIDAS</t>
  </si>
  <si>
    <t>CANT.</t>
  </si>
  <si>
    <t>UD</t>
  </si>
  <si>
    <t>P.U.</t>
  </si>
  <si>
    <t>SUB-TOTAL</t>
  </si>
  <si>
    <t xml:space="preserve">                                          UBICADO   EN     SANTO DOMINGO,   D. N.    REPUBLICA  DOMINICANA .-</t>
  </si>
  <si>
    <t>SUBTOTAL GENERAL</t>
  </si>
  <si>
    <t>SUBTOTAL COSTOS INDIRECTOS</t>
  </si>
  <si>
    <t xml:space="preserve">TOTAL GENERAL </t>
  </si>
  <si>
    <t>NOTAS</t>
  </si>
  <si>
    <t>a)</t>
  </si>
  <si>
    <t xml:space="preserve">Las cantidades de este presupuesto serán pagadas de acuerdo al levantamiento de obra a ser incluido en las cubicaciones realizadas por la supervisión y aprobada por el MOPC. </t>
  </si>
  <si>
    <t>b)</t>
  </si>
  <si>
    <t>La partida inspección y supervisión de obras pertenecen al MOPC.</t>
  </si>
  <si>
    <t>c)</t>
  </si>
  <si>
    <t>La partida imprevisto solo podrá ser utilizada previa autorización del MOPC.</t>
  </si>
  <si>
    <t>d)</t>
  </si>
  <si>
    <t>El oferente NO podrá agregar o eliminar partidas ni alterar cantidades de este listado. El incurrir en una de estas acciones será motivo de descalificación del oferente.</t>
  </si>
  <si>
    <t>e)</t>
  </si>
  <si>
    <t>El oferente deberá incluir el precio unitario a cada una de las partidas incluidas en el listado de partidas y cantidades. El no incluir uno de estos precios será motivo de descalificación del oferente.</t>
  </si>
  <si>
    <t>f)</t>
  </si>
  <si>
    <t>El oferente deberá anexar a su propuesta los análisis de precios unitarios para cada una de las partidas indicada en el listado de partidas y cantidades de su oferta. Estos análisis de precios unitarios deberán contener los materiales, mano de obra, equipos, herramientas y cualquier otro insumo requerido en las especificaciones técnicas indicadas para cada partida. El no incluir estos análisis de precios unitarios será motivo de descalificación del oferente.</t>
  </si>
  <si>
    <t>DEPARTAMENTO DE PRESUPUESTO DE EDIFICACIONES</t>
  </si>
  <si>
    <t>SUB-ENCARGADA DEP. DE PRESUPUESTO DE EDIFICACIONES</t>
  </si>
  <si>
    <t>Presupuesto preparado por:</t>
  </si>
  <si>
    <t>Oferente</t>
  </si>
  <si>
    <t>Listado de partidas revisado por:</t>
  </si>
  <si>
    <t>PRESUP:     No. 00-16   PARA LA AMPLIACION DE DOS (2) NIVELES DEL INSTITUTO DOMINICANO DE CARDIOLOGIA</t>
  </si>
  <si>
    <t>LIMPIEZA FINAL</t>
  </si>
  <si>
    <t>DIRECCIÓN  TECNICA</t>
  </si>
  <si>
    <t>INSPECCIÓN  Y SUPERVISIÓN  DE  OBRAS</t>
  </si>
  <si>
    <t>Replanteo de Anexo en Edif existente</t>
  </si>
  <si>
    <t>Requerimientos Calidad y Const.</t>
  </si>
  <si>
    <t>DEPTO. DE PRESUPUESTOS DE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</si>
</sst>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$-409]#,##0.00"/>
    <numFmt numFmtId="166" formatCode="_-[$RD$-1C0A]* #,##0.00_-;\-[$RD$-1C0A]* #,##0.00_-;_-[$RD$-1C0A]* &quot;-&quot;??_-;_-@_-"/>
    <numFmt numFmtId="167" formatCode="#,##0.000"/>
    <numFmt numFmtId="168" formatCode="#,##0.00_ ;\-#,##0.00\ "/>
  </numFmts>
  <fonts count="17">
    <font>
      <sz val="11"/>
      <color theme="1"/>
      <name val="Calibri"/>
      <family val="2"/>
      <scheme val="minor"/>
    </font>
    <font>
      <sz val="12"/>
      <color theme="1"/>
      <name val="Futura Lt BT"/>
      <family val="2"/>
    </font>
    <font>
      <sz val="11"/>
      <color theme="1"/>
      <name val="Futura Lt BT"/>
      <family val="2"/>
    </font>
    <font>
      <b/>
      <sz val="16"/>
      <color theme="1"/>
      <name val="Futura Lt BT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  <xf numFmtId="0" fontId="4" fillId="0" borderId="0"/>
    <xf numFmtId="4" fontId="6" fillId="0" borderId="0" applyNumberFormat="0"/>
    <xf numFmtId="164" fontId="4" fillId="0" borderId="0" applyFont="0" applyFill="0" applyBorder="0" applyAlignment="0" applyProtection="0"/>
  </cellStyleXfs>
  <cellXfs count="106">
    <xf numFmtId="0" fontId="0" fillId="0" borderId="0" xfId="0"/>
    <xf numFmtId="164" fontId="6" fillId="0" borderId="0" xfId="2" applyFont="1" applyFill="1" applyBorder="1" applyAlignment="1" applyProtection="1">
      <alignment horizontal="center" vertical="center"/>
    </xf>
    <xf numFmtId="165" fontId="6" fillId="0" borderId="0" xfId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0" applyNumberFormat="1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Alignment="1" applyProtection="1">
      <alignment horizontal="left" vertical="center"/>
    </xf>
    <xf numFmtId="4" fontId="5" fillId="0" borderId="0" xfId="2" applyNumberFormat="1" applyFont="1" applyFill="1" applyBorder="1" applyAlignment="1" applyProtection="1">
      <alignment vertical="center"/>
      <protection locked="0"/>
    </xf>
    <xf numFmtId="4" fontId="5" fillId="0" borderId="0" xfId="4" applyNumberFormat="1" applyFont="1" applyFill="1" applyBorder="1" applyAlignment="1" applyProtection="1">
      <alignment vertical="center"/>
    </xf>
    <xf numFmtId="2" fontId="8" fillId="0" borderId="0" xfId="0" applyNumberFormat="1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4" fontId="6" fillId="0" borderId="0" xfId="4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0" fillId="0" borderId="0" xfId="0" applyFont="1" applyFill="1" applyBorder="1" applyProtection="1"/>
    <xf numFmtId="0" fontId="6" fillId="0" borderId="0" xfId="0" applyFont="1" applyFill="1" applyBorder="1" applyProtection="1"/>
    <xf numFmtId="0" fontId="11" fillId="0" borderId="1" xfId="3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Border="1" applyAlignment="1" applyProtection="1">
      <alignment vertical="center" wrapText="1"/>
    </xf>
    <xf numFmtId="4" fontId="12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/>
    </xf>
    <xf numFmtId="4" fontId="12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Border="1" applyAlignment="1" applyProtection="1">
      <alignment vertical="center" wrapText="1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 applyProtection="1">
      <alignment vertical="center"/>
    </xf>
    <xf numFmtId="49" fontId="13" fillId="0" borderId="2" xfId="0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 applyProtection="1">
      <alignment horizontal="center" vertical="center"/>
    </xf>
    <xf numFmtId="4" fontId="13" fillId="0" borderId="2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3" fontId="13" fillId="0" borderId="0" xfId="0" applyNumberFormat="1" applyFont="1" applyFill="1" applyBorder="1" applyAlignment="1" applyProtection="1">
      <alignment vertical="center"/>
    </xf>
    <xf numFmtId="3" fontId="12" fillId="0" borderId="2" xfId="0" applyNumberFormat="1" applyFont="1" applyFill="1" applyBorder="1" applyAlignment="1" applyProtection="1">
      <alignment vertical="center"/>
    </xf>
    <xf numFmtId="165" fontId="5" fillId="0" borderId="0" xfId="1" applyFont="1" applyFill="1" applyBorder="1" applyAlignment="1" applyProtection="1">
      <alignment horizontal="center" vertical="center" wrapText="1"/>
    </xf>
    <xf numFmtId="164" fontId="5" fillId="0" borderId="0" xfId="2" applyFont="1" applyFill="1" applyBorder="1" applyAlignment="1" applyProtection="1">
      <alignment horizontal="right" vertical="center"/>
    </xf>
    <xf numFmtId="165" fontId="8" fillId="0" borderId="0" xfId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left" vertical="justify" wrapText="1"/>
    </xf>
    <xf numFmtId="0" fontId="6" fillId="0" borderId="2" xfId="0" applyFont="1" applyFill="1" applyBorder="1" applyAlignment="1" applyProtection="1">
      <alignment horizontal="left" vertical="center" wrapText="1"/>
    </xf>
    <xf numFmtId="165" fontId="15" fillId="0" borderId="0" xfId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horizontal="left" vertical="center"/>
    </xf>
    <xf numFmtId="166" fontId="14" fillId="0" borderId="3" xfId="0" applyNumberFormat="1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vertical="center"/>
    </xf>
    <xf numFmtId="10" fontId="16" fillId="0" borderId="2" xfId="4" applyNumberFormat="1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vertical="center"/>
    </xf>
    <xf numFmtId="0" fontId="6" fillId="0" borderId="0" xfId="5" applyFont="1" applyFill="1" applyAlignment="1" applyProtection="1">
      <alignment horizontal="right" vertical="center"/>
    </xf>
    <xf numFmtId="4" fontId="5" fillId="0" borderId="0" xfId="5" applyNumberFormat="1" applyFont="1" applyFill="1" applyAlignment="1" applyProtection="1">
      <alignment wrapText="1"/>
    </xf>
    <xf numFmtId="4" fontId="6" fillId="0" borderId="0" xfId="5" applyNumberFormat="1" applyFont="1" applyFill="1" applyAlignment="1" applyProtection="1">
      <alignment wrapText="1"/>
    </xf>
    <xf numFmtId="4" fontId="6" fillId="0" borderId="0" xfId="5" applyNumberFormat="1" applyFont="1" applyFill="1" applyAlignment="1" applyProtection="1">
      <alignment vertical="center"/>
    </xf>
    <xf numFmtId="4" fontId="6" fillId="0" borderId="0" xfId="5" applyNumberFormat="1" applyFont="1" applyFill="1" applyAlignment="1" applyProtection="1">
      <alignment horizontal="center" vertical="center"/>
    </xf>
    <xf numFmtId="4" fontId="6" fillId="0" borderId="0" xfId="5" applyNumberFormat="1" applyFont="1" applyFill="1" applyAlignment="1" applyProtection="1">
      <alignment vertical="center"/>
      <protection locked="0"/>
    </xf>
    <xf numFmtId="4" fontId="6" fillId="0" borderId="0" xfId="5" applyNumberFormat="1" applyFont="1" applyFill="1" applyBorder="1" applyAlignment="1" applyProtection="1">
      <alignment vertical="center"/>
    </xf>
    <xf numFmtId="168" fontId="6" fillId="0" borderId="0" xfId="7" applyNumberFormat="1" applyFont="1" applyFill="1" applyAlignment="1" applyProtection="1">
      <alignment horizontal="center" vertical="top"/>
    </xf>
    <xf numFmtId="168" fontId="15" fillId="0" borderId="2" xfId="7" applyNumberFormat="1" applyFont="1" applyFill="1" applyBorder="1" applyAlignment="1" applyProtection="1">
      <alignment horizontal="center" vertical="top"/>
    </xf>
    <xf numFmtId="0" fontId="6" fillId="0" borderId="0" xfId="0" applyFont="1" applyFill="1" applyAlignment="1" applyProtection="1">
      <alignment vertical="center" wrapText="1"/>
    </xf>
    <xf numFmtId="0" fontId="6" fillId="0" borderId="0" xfId="6" applyNumberFormat="1" applyFont="1" applyFill="1" applyAlignment="1" applyProtection="1">
      <alignment vertical="center" wrapText="1"/>
    </xf>
    <xf numFmtId="0" fontId="10" fillId="0" borderId="0" xfId="0" applyFont="1" applyFill="1" applyBorder="1" applyAlignment="1" applyProtection="1">
      <alignment wrapText="1"/>
    </xf>
    <xf numFmtId="0" fontId="6" fillId="0" borderId="0" xfId="6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0" xfId="6" applyNumberFormat="1" applyFont="1" applyFill="1" applyBorder="1" applyAlignment="1" applyProtection="1">
      <alignment horizontal="center" vertical="center"/>
    </xf>
    <xf numFmtId="167" fontId="6" fillId="0" borderId="0" xfId="6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right" vertical="center"/>
    </xf>
    <xf numFmtId="166" fontId="1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3" applyFont="1" applyFill="1" applyBorder="1" applyAlignment="1" applyProtection="1">
      <alignment horizontal="left"/>
    </xf>
    <xf numFmtId="0" fontId="6" fillId="0" borderId="0" xfId="3" applyFont="1" applyFill="1" applyBorder="1" applyAlignment="1" applyProtection="1">
      <alignment horizontal="left" vertical="center"/>
    </xf>
    <xf numFmtId="10" fontId="16" fillId="0" borderId="0" xfId="4" applyNumberFormat="1" applyFont="1" applyFill="1" applyBorder="1" applyAlignment="1" applyProtection="1">
      <alignment vertical="center"/>
    </xf>
    <xf numFmtId="166" fontId="12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justify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justify" wrapText="1"/>
    </xf>
    <xf numFmtId="0" fontId="6" fillId="0" borderId="0" xfId="0" applyFont="1" applyFill="1" applyBorder="1" applyAlignment="1" applyProtection="1">
      <alignment vertical="center"/>
    </xf>
    <xf numFmtId="166" fontId="12" fillId="0" borderId="2" xfId="0" applyNumberFormat="1" applyFont="1" applyFill="1" applyBorder="1" applyAlignment="1" applyProtection="1">
      <alignment vertical="center"/>
    </xf>
    <xf numFmtId="4" fontId="13" fillId="0" borderId="2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6" applyNumberFormat="1" applyFont="1" applyFill="1" applyAlignment="1" applyProtection="1">
      <alignment horizontal="left" vertical="center"/>
    </xf>
    <xf numFmtId="0" fontId="6" fillId="0" borderId="0" xfId="6" applyNumberFormat="1" applyFont="1" applyFill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wrapText="1"/>
    </xf>
  </cellXfs>
  <cellStyles count="8">
    <cellStyle name="Millares 2" xfId="2"/>
    <cellStyle name="Millares 2 2 2 2" xfId="7"/>
    <cellStyle name="Millares 3" xfId="4"/>
    <cellStyle name="Normal" xfId="0" builtinId="0"/>
    <cellStyle name="Normal 2 2 2 2" xfId="3"/>
    <cellStyle name="Normal 21" xfId="1"/>
    <cellStyle name="Normal 8" xfId="5"/>
    <cellStyle name="Normal_EDIFICIO VILLA OLIMPIC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267821</xdr:colOff>
      <xdr:row>0</xdr:row>
      <xdr:rowOff>56216</xdr:rowOff>
    </xdr:from>
    <xdr:to>
      <xdr:col>6</xdr:col>
      <xdr:colOff>1409700</xdr:colOff>
      <xdr:row>2</xdr:row>
      <xdr:rowOff>86061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5721" y="56216"/>
          <a:ext cx="1141879" cy="42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0"/>
  <sheetViews>
    <sheetView tabSelected="1" view="pageBreakPreview" zoomScaleNormal="100" zoomScaleSheetLayoutView="100" workbookViewId="0">
      <pane xSplit="3" ySplit="8" topLeftCell="D2535" activePane="bottomRight" state="frozen"/>
      <selection pane="topRight" activeCell="E1" sqref="E1"/>
      <selection pane="bottomLeft" activeCell="A4" sqref="A4"/>
      <selection pane="bottomRight" activeCell="B2536" sqref="B2536"/>
    </sheetView>
  </sheetViews>
  <sheetFormatPr baseColWidth="10" defaultColWidth="11.42578125" defaultRowHeight="14.25"/>
  <cols>
    <col min="1" max="1" width="2.42578125" style="25" customWidth="1"/>
    <col min="2" max="2" width="17.7109375" style="43" customWidth="1"/>
    <col min="3" max="3" width="40.7109375" style="43" customWidth="1"/>
    <col min="4" max="4" width="9.42578125" style="43" customWidth="1"/>
    <col min="5" max="5" width="6" style="44" customWidth="1"/>
    <col min="6" max="6" width="17.7109375" style="43" customWidth="1"/>
    <col min="7" max="7" width="22.7109375" style="25" customWidth="1"/>
    <col min="8" max="16384" width="11.42578125" style="25"/>
  </cols>
  <sheetData>
    <row r="1" spans="2:7" ht="15.75">
      <c r="B1" s="4" t="s">
        <v>2357</v>
      </c>
      <c r="C1" s="5"/>
      <c r="D1" s="5"/>
      <c r="E1" s="22"/>
      <c r="F1" s="6"/>
      <c r="G1" s="7"/>
    </row>
    <row r="2" spans="2:7" ht="15.75">
      <c r="B2" s="8" t="s">
        <v>2358</v>
      </c>
      <c r="C2" s="9"/>
      <c r="D2" s="9"/>
      <c r="E2" s="23"/>
      <c r="F2" s="10"/>
      <c r="G2" s="7"/>
    </row>
    <row r="3" spans="2:7" ht="15.75">
      <c r="B3" s="8" t="s">
        <v>2393</v>
      </c>
      <c r="C3" s="9"/>
      <c r="D3" s="9"/>
      <c r="E3" s="23"/>
      <c r="F3" s="10"/>
      <c r="G3" s="7"/>
    </row>
    <row r="4" spans="2:7">
      <c r="B4" s="11"/>
      <c r="C4" s="12"/>
      <c r="D4" s="12"/>
      <c r="E4" s="12"/>
      <c r="F4" s="13"/>
      <c r="G4" s="7"/>
    </row>
    <row r="5" spans="2:7">
      <c r="B5" s="14" t="s">
        <v>2387</v>
      </c>
      <c r="C5" s="14"/>
      <c r="D5" s="14"/>
      <c r="E5" s="24"/>
      <c r="F5" s="15"/>
      <c r="G5" s="14"/>
    </row>
    <row r="6" spans="2:7">
      <c r="B6" s="14" t="s">
        <v>2365</v>
      </c>
      <c r="C6" s="14"/>
      <c r="D6" s="14"/>
      <c r="E6" s="24"/>
      <c r="F6" s="15"/>
      <c r="G6" s="16"/>
    </row>
    <row r="7" spans="2:7">
      <c r="B7" s="19" t="s">
        <v>2359</v>
      </c>
      <c r="C7" s="20" t="s">
        <v>2360</v>
      </c>
      <c r="D7" s="19" t="s">
        <v>2361</v>
      </c>
      <c r="E7" s="19" t="s">
        <v>2362</v>
      </c>
      <c r="F7" s="21" t="s">
        <v>2363</v>
      </c>
      <c r="G7" s="19" t="s">
        <v>2364</v>
      </c>
    </row>
    <row r="8" spans="2:7" ht="11.25" customHeight="1">
      <c r="B8" s="78"/>
      <c r="C8" s="78"/>
      <c r="D8" s="78"/>
      <c r="E8" s="79"/>
      <c r="F8" s="78"/>
    </row>
    <row r="9" spans="2:7">
      <c r="B9" s="80" t="s">
        <v>0</v>
      </c>
      <c r="C9" s="34" t="s">
        <v>1</v>
      </c>
      <c r="D9" s="45">
        <f>D29</f>
        <v>1</v>
      </c>
      <c r="E9" s="37" t="s">
        <v>2</v>
      </c>
      <c r="F9" s="35"/>
      <c r="G9" s="36"/>
    </row>
    <row r="10" spans="2:7">
      <c r="B10" s="80" t="s">
        <v>3</v>
      </c>
      <c r="C10" s="34" t="s">
        <v>2391</v>
      </c>
      <c r="D10" s="36">
        <f>D11</f>
        <v>1</v>
      </c>
      <c r="E10" s="37" t="s">
        <v>2</v>
      </c>
      <c r="F10" s="35"/>
      <c r="G10" s="36"/>
    </row>
    <row r="11" spans="2:7" ht="15">
      <c r="B11" s="27"/>
      <c r="C11" s="34" t="s">
        <v>5</v>
      </c>
      <c r="D11" s="31">
        <v>1</v>
      </c>
      <c r="E11" s="28"/>
      <c r="F11" s="35">
        <f>SUM(F10)</f>
        <v>0</v>
      </c>
      <c r="G11" s="35">
        <f>SUM(G10)</f>
        <v>0</v>
      </c>
    </row>
    <row r="12" spans="2:7" ht="0.75" customHeight="1">
      <c r="B12" s="27"/>
      <c r="C12" s="26"/>
      <c r="D12" s="27"/>
      <c r="E12" s="28"/>
      <c r="F12" s="29"/>
      <c r="G12" s="27"/>
    </row>
    <row r="13" spans="2:7">
      <c r="B13" s="80" t="s">
        <v>6</v>
      </c>
      <c r="C13" s="34" t="s">
        <v>2392</v>
      </c>
      <c r="D13" s="36">
        <f>D20</f>
        <v>1</v>
      </c>
      <c r="E13" s="37" t="s">
        <v>2</v>
      </c>
      <c r="F13" s="35">
        <f ca="1">F13</f>
        <v>0</v>
      </c>
      <c r="G13" s="36">
        <f>G20</f>
        <v>0</v>
      </c>
    </row>
    <row r="14" spans="2:7">
      <c r="B14" s="80" t="s">
        <v>7</v>
      </c>
      <c r="C14" s="34" t="s">
        <v>8</v>
      </c>
      <c r="D14" s="36">
        <f>D16</f>
        <v>1</v>
      </c>
      <c r="E14" s="37" t="s">
        <v>4</v>
      </c>
      <c r="F14" s="35">
        <f>F16</f>
        <v>0</v>
      </c>
      <c r="G14" s="36">
        <f>G16</f>
        <v>0</v>
      </c>
    </row>
    <row r="15" spans="2:7" ht="15">
      <c r="B15" s="81" t="s">
        <v>9</v>
      </c>
      <c r="C15" s="30" t="s">
        <v>10</v>
      </c>
      <c r="D15" s="31">
        <v>1</v>
      </c>
      <c r="E15" s="32" t="s">
        <v>4</v>
      </c>
      <c r="F15" s="33"/>
      <c r="G15" s="31">
        <f>ROUND(D15*F15,2)</f>
        <v>0</v>
      </c>
    </row>
    <row r="16" spans="2:7" ht="15">
      <c r="B16" s="27"/>
      <c r="C16" s="34" t="s">
        <v>5</v>
      </c>
      <c r="D16" s="31">
        <v>1</v>
      </c>
      <c r="E16" s="28"/>
      <c r="F16" s="35">
        <f>G15</f>
        <v>0</v>
      </c>
      <c r="G16" s="36">
        <f>ROUND(F10*D10,2)</f>
        <v>0</v>
      </c>
    </row>
    <row r="17" spans="2:7" ht="0.95" customHeight="1">
      <c r="B17" s="27"/>
      <c r="C17" s="26"/>
      <c r="D17" s="27"/>
      <c r="E17" s="28"/>
      <c r="F17" s="29"/>
      <c r="G17" s="27"/>
    </row>
    <row r="18" spans="2:7" ht="15">
      <c r="B18" s="27"/>
      <c r="C18" s="34" t="s">
        <v>12</v>
      </c>
      <c r="D18" s="31">
        <v>1</v>
      </c>
      <c r="E18" s="28"/>
      <c r="F18" s="35">
        <f>G14</f>
        <v>0</v>
      </c>
      <c r="G18" s="36">
        <f>ROUND(F18*D18,2)</f>
        <v>0</v>
      </c>
    </row>
    <row r="19" spans="2:7" ht="0.95" customHeight="1">
      <c r="B19" s="27"/>
      <c r="C19" s="26"/>
      <c r="D19" s="27"/>
      <c r="E19" s="28"/>
      <c r="F19" s="29"/>
      <c r="G19" s="27"/>
    </row>
    <row r="20" spans="2:7" ht="15">
      <c r="B20" s="27"/>
      <c r="C20" s="34" t="s">
        <v>11</v>
      </c>
      <c r="D20" s="31">
        <v>1</v>
      </c>
      <c r="E20" s="28"/>
      <c r="F20" s="35">
        <f>SUM(F14)</f>
        <v>0</v>
      </c>
      <c r="G20" s="36">
        <f>ROUND(F14*D14,2)</f>
        <v>0</v>
      </c>
    </row>
    <row r="21" spans="2:7" ht="0.75" customHeight="1">
      <c r="B21" s="27"/>
      <c r="C21" s="26"/>
      <c r="D21" s="27"/>
      <c r="E21" s="28"/>
      <c r="F21" s="29"/>
      <c r="G21" s="27"/>
    </row>
    <row r="22" spans="2:7">
      <c r="B22" s="80" t="s">
        <v>13</v>
      </c>
      <c r="C22" s="34" t="s">
        <v>14</v>
      </c>
      <c r="D22" s="36">
        <f>D27</f>
        <v>1</v>
      </c>
      <c r="E22" s="37" t="s">
        <v>2</v>
      </c>
      <c r="F22" s="35">
        <f>F27</f>
        <v>0</v>
      </c>
      <c r="G22" s="36">
        <f>G27</f>
        <v>0</v>
      </c>
    </row>
    <row r="23" spans="2:7">
      <c r="B23" s="80" t="s">
        <v>15</v>
      </c>
      <c r="C23" s="34" t="s">
        <v>16</v>
      </c>
      <c r="D23" s="36">
        <f>D25</f>
        <v>1</v>
      </c>
      <c r="E23" s="37" t="s">
        <v>2</v>
      </c>
      <c r="F23" s="35">
        <f>F25</f>
        <v>0</v>
      </c>
      <c r="G23" s="36">
        <f>G25</f>
        <v>0</v>
      </c>
    </row>
    <row r="24" spans="2:7" ht="15">
      <c r="B24" s="81" t="s">
        <v>17</v>
      </c>
      <c r="C24" s="30" t="s">
        <v>16</v>
      </c>
      <c r="D24" s="31">
        <v>1</v>
      </c>
      <c r="E24" s="32" t="s">
        <v>4</v>
      </c>
      <c r="F24" s="33"/>
      <c r="G24" s="31">
        <f>ROUND(D24*F24,2)</f>
        <v>0</v>
      </c>
    </row>
    <row r="25" spans="2:7" ht="15">
      <c r="B25" s="27"/>
      <c r="C25" s="34" t="s">
        <v>18</v>
      </c>
      <c r="D25" s="31">
        <v>1</v>
      </c>
      <c r="E25" s="28"/>
      <c r="F25" s="35">
        <f>G24</f>
        <v>0</v>
      </c>
      <c r="G25" s="36">
        <f>ROUND(F25*D25,2)</f>
        <v>0</v>
      </c>
    </row>
    <row r="26" spans="2:7" ht="0.95" customHeight="1">
      <c r="B26" s="27"/>
      <c r="C26" s="26"/>
      <c r="D26" s="27"/>
      <c r="E26" s="28"/>
      <c r="F26" s="29"/>
      <c r="G26" s="27"/>
    </row>
    <row r="27" spans="2:7" ht="15">
      <c r="B27" s="27"/>
      <c r="C27" s="34" t="s">
        <v>19</v>
      </c>
      <c r="D27" s="31">
        <v>1</v>
      </c>
      <c r="E27" s="28"/>
      <c r="F27" s="35">
        <f>G23</f>
        <v>0</v>
      </c>
      <c r="G27" s="36">
        <f>ROUND(F27*D27,2)</f>
        <v>0</v>
      </c>
    </row>
    <row r="28" spans="2:7" ht="0.95" customHeight="1">
      <c r="B28" s="27"/>
      <c r="C28" s="26"/>
      <c r="D28" s="27"/>
      <c r="E28" s="28"/>
      <c r="F28" s="29"/>
      <c r="G28" s="27"/>
    </row>
    <row r="29" spans="2:7" ht="15">
      <c r="B29" s="27"/>
      <c r="C29" s="34" t="s">
        <v>20</v>
      </c>
      <c r="D29" s="38">
        <v>1</v>
      </c>
      <c r="E29" s="28"/>
      <c r="F29" s="35">
        <f>SUM(F16:F20,F25:F27)</f>
        <v>0</v>
      </c>
      <c r="G29" s="36">
        <f>ROUND(F29*D29,2)</f>
        <v>0</v>
      </c>
    </row>
    <row r="30" spans="2:7" ht="0.95" customHeight="1">
      <c r="B30" s="27"/>
      <c r="C30" s="26"/>
      <c r="D30" s="27"/>
      <c r="E30" s="28"/>
      <c r="F30" s="29"/>
      <c r="G30" s="27"/>
    </row>
    <row r="31" spans="2:7">
      <c r="B31" s="80" t="s">
        <v>21</v>
      </c>
      <c r="C31" s="34" t="s">
        <v>22</v>
      </c>
      <c r="D31" s="45">
        <f>D2528</f>
        <v>1</v>
      </c>
      <c r="E31" s="37" t="s">
        <v>2</v>
      </c>
      <c r="F31" s="35">
        <f>F2528</f>
        <v>0</v>
      </c>
      <c r="G31" s="36">
        <f>G2528</f>
        <v>0</v>
      </c>
    </row>
    <row r="32" spans="2:7" ht="28.5">
      <c r="B32" s="80" t="s">
        <v>23</v>
      </c>
      <c r="C32" s="34" t="s">
        <v>24</v>
      </c>
      <c r="D32" s="36">
        <f>D137</f>
        <v>1</v>
      </c>
      <c r="E32" s="37" t="s">
        <v>2</v>
      </c>
      <c r="F32" s="35">
        <f>F137</f>
        <v>0</v>
      </c>
      <c r="G32" s="36">
        <f>G137</f>
        <v>0</v>
      </c>
    </row>
    <row r="33" spans="2:7">
      <c r="B33" s="80" t="s">
        <v>25</v>
      </c>
      <c r="C33" s="34" t="s">
        <v>26</v>
      </c>
      <c r="D33" s="36">
        <f>D44</f>
        <v>1</v>
      </c>
      <c r="E33" s="37" t="s">
        <v>2</v>
      </c>
      <c r="F33" s="35">
        <f>F44</f>
        <v>0</v>
      </c>
      <c r="G33" s="36">
        <f>G44</f>
        <v>0</v>
      </c>
    </row>
    <row r="34" spans="2:7">
      <c r="B34" s="80" t="s">
        <v>27</v>
      </c>
      <c r="C34" s="34" t="s">
        <v>28</v>
      </c>
      <c r="D34" s="36">
        <f>D42</f>
        <v>1</v>
      </c>
      <c r="E34" s="37" t="s">
        <v>2</v>
      </c>
      <c r="F34" s="35">
        <f>F42</f>
        <v>0</v>
      </c>
      <c r="G34" s="36">
        <f>G42</f>
        <v>0</v>
      </c>
    </row>
    <row r="35" spans="2:7">
      <c r="B35" s="80" t="s">
        <v>29</v>
      </c>
      <c r="C35" s="34" t="s">
        <v>30</v>
      </c>
      <c r="D35" s="36">
        <f>D40</f>
        <v>1</v>
      </c>
      <c r="E35" s="37" t="s">
        <v>2</v>
      </c>
      <c r="F35" s="35">
        <f>F40</f>
        <v>0</v>
      </c>
      <c r="G35" s="36">
        <f>G40</f>
        <v>0</v>
      </c>
    </row>
    <row r="36" spans="2:7" ht="15">
      <c r="B36" s="81" t="s">
        <v>31</v>
      </c>
      <c r="C36" s="30" t="s">
        <v>32</v>
      </c>
      <c r="D36" s="31">
        <v>1.25</v>
      </c>
      <c r="E36" s="32" t="s">
        <v>33</v>
      </c>
      <c r="F36" s="33"/>
      <c r="G36" s="31">
        <f>ROUND(D36*F36,2)</f>
        <v>0</v>
      </c>
    </row>
    <row r="37" spans="2:7" ht="30">
      <c r="B37" s="27"/>
      <c r="C37" s="26" t="s">
        <v>34</v>
      </c>
      <c r="D37" s="27"/>
      <c r="E37" s="28"/>
      <c r="F37" s="29"/>
      <c r="G37" s="27"/>
    </row>
    <row r="38" spans="2:7" ht="15">
      <c r="B38" s="81" t="s">
        <v>35</v>
      </c>
      <c r="C38" s="30" t="s">
        <v>36</v>
      </c>
      <c r="D38" s="31">
        <v>1.95</v>
      </c>
      <c r="E38" s="32" t="s">
        <v>33</v>
      </c>
      <c r="F38" s="33"/>
      <c r="G38" s="31">
        <f>ROUND(D38*F38,2)</f>
        <v>0</v>
      </c>
    </row>
    <row r="39" spans="2:7" ht="30">
      <c r="B39" s="27"/>
      <c r="C39" s="26" t="s">
        <v>37</v>
      </c>
      <c r="D39" s="27"/>
      <c r="E39" s="28"/>
      <c r="F39" s="29"/>
      <c r="G39" s="27"/>
    </row>
    <row r="40" spans="2:7" ht="15">
      <c r="B40" s="27"/>
      <c r="C40" s="34" t="s">
        <v>38</v>
      </c>
      <c r="D40" s="31">
        <v>1</v>
      </c>
      <c r="E40" s="28"/>
      <c r="F40" s="35">
        <f>G36+G38</f>
        <v>0</v>
      </c>
      <c r="G40" s="36">
        <f>ROUND(F40*D40,2)</f>
        <v>0</v>
      </c>
    </row>
    <row r="41" spans="2:7" ht="0.95" customHeight="1">
      <c r="B41" s="27"/>
      <c r="C41" s="26"/>
      <c r="D41" s="27"/>
      <c r="E41" s="28"/>
      <c r="F41" s="29"/>
      <c r="G41" s="27"/>
    </row>
    <row r="42" spans="2:7" ht="15">
      <c r="B42" s="27"/>
      <c r="C42" s="34" t="s">
        <v>39</v>
      </c>
      <c r="D42" s="31">
        <v>1</v>
      </c>
      <c r="E42" s="28"/>
      <c r="F42" s="35">
        <f>G35</f>
        <v>0</v>
      </c>
      <c r="G42" s="36">
        <f>ROUND(F42*D42,2)</f>
        <v>0</v>
      </c>
    </row>
    <row r="43" spans="2:7" ht="0.95" customHeight="1">
      <c r="B43" s="27"/>
      <c r="C43" s="26"/>
      <c r="D43" s="27"/>
      <c r="E43" s="28"/>
      <c r="F43" s="29"/>
      <c r="G43" s="27"/>
    </row>
    <row r="44" spans="2:7" ht="15">
      <c r="B44" s="27"/>
      <c r="C44" s="34" t="s">
        <v>40</v>
      </c>
      <c r="D44" s="31">
        <v>1</v>
      </c>
      <c r="E44" s="28"/>
      <c r="F44" s="35">
        <f>G34</f>
        <v>0</v>
      </c>
      <c r="G44" s="36">
        <f>ROUND(F44*D44,2)</f>
        <v>0</v>
      </c>
    </row>
    <row r="45" spans="2:7" ht="0.95" customHeight="1">
      <c r="B45" s="27"/>
      <c r="C45" s="26"/>
      <c r="D45" s="27"/>
      <c r="E45" s="28"/>
      <c r="F45" s="29"/>
      <c r="G45" s="27"/>
    </row>
    <row r="46" spans="2:7">
      <c r="B46" s="80" t="s">
        <v>41</v>
      </c>
      <c r="C46" s="34" t="s">
        <v>42</v>
      </c>
      <c r="D46" s="36">
        <f>D71</f>
        <v>1</v>
      </c>
      <c r="E46" s="37" t="s">
        <v>2</v>
      </c>
      <c r="F46" s="35">
        <f>F71</f>
        <v>0</v>
      </c>
      <c r="G46" s="36">
        <f>G71</f>
        <v>0</v>
      </c>
    </row>
    <row r="47" spans="2:7" ht="28.5">
      <c r="B47" s="80" t="s">
        <v>43</v>
      </c>
      <c r="C47" s="34" t="s">
        <v>44</v>
      </c>
      <c r="D47" s="36">
        <f>D54</f>
        <v>1</v>
      </c>
      <c r="E47" s="37" t="s">
        <v>2</v>
      </c>
      <c r="F47" s="35">
        <f>F54</f>
        <v>0</v>
      </c>
      <c r="G47" s="36">
        <f>G54</f>
        <v>0</v>
      </c>
    </row>
    <row r="48" spans="2:7" ht="28.5">
      <c r="B48" s="80" t="s">
        <v>45</v>
      </c>
      <c r="C48" s="34" t="s">
        <v>46</v>
      </c>
      <c r="D48" s="36">
        <f>D52</f>
        <v>1</v>
      </c>
      <c r="E48" s="37" t="s">
        <v>2</v>
      </c>
      <c r="F48" s="35">
        <f>F52</f>
        <v>0</v>
      </c>
      <c r="G48" s="36">
        <f>G52</f>
        <v>0</v>
      </c>
    </row>
    <row r="49" spans="2:7" ht="30">
      <c r="B49" s="81" t="s">
        <v>47</v>
      </c>
      <c r="C49" s="30" t="s">
        <v>48</v>
      </c>
      <c r="D49" s="31">
        <v>2</v>
      </c>
      <c r="E49" s="32" t="s">
        <v>49</v>
      </c>
      <c r="F49" s="33"/>
      <c r="G49" s="31">
        <f>ROUND(D49*F49,2)</f>
        <v>0</v>
      </c>
    </row>
    <row r="50" spans="2:7" ht="30">
      <c r="B50" s="81" t="s">
        <v>50</v>
      </c>
      <c r="C50" s="30" t="s">
        <v>51</v>
      </c>
      <c r="D50" s="31">
        <v>5</v>
      </c>
      <c r="E50" s="32" t="s">
        <v>49</v>
      </c>
      <c r="F50" s="33"/>
      <c r="G50" s="31">
        <f>ROUND(D50*F50,2)</f>
        <v>0</v>
      </c>
    </row>
    <row r="51" spans="2:7" ht="30">
      <c r="B51" s="81" t="s">
        <v>52</v>
      </c>
      <c r="C51" s="30" t="s">
        <v>53</v>
      </c>
      <c r="D51" s="31">
        <v>1</v>
      </c>
      <c r="E51" s="32" t="s">
        <v>49</v>
      </c>
      <c r="F51" s="33"/>
      <c r="G51" s="31">
        <f>ROUND(D51*F51,2)</f>
        <v>0</v>
      </c>
    </row>
    <row r="52" spans="2:7" ht="15">
      <c r="B52" s="27"/>
      <c r="C52" s="34" t="s">
        <v>54</v>
      </c>
      <c r="D52" s="31">
        <v>1</v>
      </c>
      <c r="E52" s="28"/>
      <c r="F52" s="35">
        <f>SUM(G49:G51)</f>
        <v>0</v>
      </c>
      <c r="G52" s="36">
        <f>ROUND(F52*D52,2)</f>
        <v>0</v>
      </c>
    </row>
    <row r="53" spans="2:7" ht="0.95" customHeight="1">
      <c r="B53" s="27"/>
      <c r="C53" s="26"/>
      <c r="D53" s="27"/>
      <c r="E53" s="28"/>
      <c r="F53" s="29"/>
      <c r="G53" s="27"/>
    </row>
    <row r="54" spans="2:7" ht="15">
      <c r="B54" s="27"/>
      <c r="C54" s="34" t="s">
        <v>55</v>
      </c>
      <c r="D54" s="31">
        <v>1</v>
      </c>
      <c r="E54" s="28"/>
      <c r="F54" s="35">
        <f>G48</f>
        <v>0</v>
      </c>
      <c r="G54" s="36">
        <f>ROUND(F54*D54,2)</f>
        <v>0</v>
      </c>
    </row>
    <row r="55" spans="2:7" ht="0.95" customHeight="1">
      <c r="B55" s="27"/>
      <c r="C55" s="26"/>
      <c r="D55" s="27"/>
      <c r="E55" s="28"/>
      <c r="F55" s="29"/>
      <c r="G55" s="27"/>
    </row>
    <row r="56" spans="2:7" ht="28.5">
      <c r="B56" s="80" t="s">
        <v>56</v>
      </c>
      <c r="C56" s="34" t="s">
        <v>57</v>
      </c>
      <c r="D56" s="36">
        <f>D69</f>
        <v>1</v>
      </c>
      <c r="E56" s="37" t="s">
        <v>2</v>
      </c>
      <c r="F56" s="35">
        <f>F69</f>
        <v>0</v>
      </c>
      <c r="G56" s="36">
        <f>G69</f>
        <v>0</v>
      </c>
    </row>
    <row r="57" spans="2:7">
      <c r="B57" s="80" t="s">
        <v>58</v>
      </c>
      <c r="C57" s="34" t="s">
        <v>42</v>
      </c>
      <c r="D57" s="36">
        <f>D60</f>
        <v>1</v>
      </c>
      <c r="E57" s="37" t="s">
        <v>2</v>
      </c>
      <c r="F57" s="35">
        <f>F60</f>
        <v>0</v>
      </c>
      <c r="G57" s="36">
        <f>G60</f>
        <v>0</v>
      </c>
    </row>
    <row r="58" spans="2:7" ht="15">
      <c r="B58" s="81" t="s">
        <v>59</v>
      </c>
      <c r="C58" s="30" t="s">
        <v>60</v>
      </c>
      <c r="D58" s="31">
        <v>64.790000000000006</v>
      </c>
      <c r="E58" s="32" t="s">
        <v>61</v>
      </c>
      <c r="F58" s="33"/>
      <c r="G58" s="31">
        <f>ROUND(D58*F58,2)</f>
        <v>0</v>
      </c>
    </row>
    <row r="59" spans="2:7" ht="15">
      <c r="B59" s="81" t="s">
        <v>62</v>
      </c>
      <c r="C59" s="30" t="s">
        <v>63</v>
      </c>
      <c r="D59" s="31">
        <v>15.87</v>
      </c>
      <c r="E59" s="32" t="s">
        <v>61</v>
      </c>
      <c r="F59" s="33"/>
      <c r="G59" s="31">
        <f>ROUND(D59*F59,2)</f>
        <v>0</v>
      </c>
    </row>
    <row r="60" spans="2:7" ht="15">
      <c r="B60" s="27"/>
      <c r="C60" s="34" t="s">
        <v>64</v>
      </c>
      <c r="D60" s="31">
        <v>1</v>
      </c>
      <c r="E60" s="28"/>
      <c r="F60" s="35">
        <f>SUM(G58:G59)</f>
        <v>0</v>
      </c>
      <c r="G60" s="36">
        <f>ROUND(F60*D60,2)</f>
        <v>0</v>
      </c>
    </row>
    <row r="61" spans="2:7" ht="0.95" customHeight="1">
      <c r="B61" s="27"/>
      <c r="C61" s="26"/>
      <c r="D61" s="27"/>
      <c r="E61" s="28"/>
      <c r="F61" s="29"/>
      <c r="G61" s="27"/>
    </row>
    <row r="62" spans="2:7">
      <c r="B62" s="80" t="s">
        <v>65</v>
      </c>
      <c r="C62" s="34" t="s">
        <v>66</v>
      </c>
      <c r="D62" s="36">
        <f>D67</f>
        <v>1</v>
      </c>
      <c r="E62" s="37" t="s">
        <v>2</v>
      </c>
      <c r="F62" s="35">
        <f>F67</f>
        <v>0</v>
      </c>
      <c r="G62" s="36">
        <f>G67</f>
        <v>0</v>
      </c>
    </row>
    <row r="63" spans="2:7">
      <c r="B63" s="80" t="s">
        <v>67</v>
      </c>
      <c r="C63" s="34" t="s">
        <v>68</v>
      </c>
      <c r="D63" s="36">
        <f>D65</f>
        <v>1</v>
      </c>
      <c r="E63" s="37" t="s">
        <v>2</v>
      </c>
      <c r="F63" s="35">
        <f>F65</f>
        <v>0</v>
      </c>
      <c r="G63" s="36">
        <f>G65</f>
        <v>0</v>
      </c>
    </row>
    <row r="64" spans="2:7" ht="15">
      <c r="B64" s="81" t="s">
        <v>69</v>
      </c>
      <c r="C64" s="30" t="s">
        <v>70</v>
      </c>
      <c r="D64" s="31">
        <v>3</v>
      </c>
      <c r="E64" s="32" t="s">
        <v>49</v>
      </c>
      <c r="F64" s="33"/>
      <c r="G64" s="31">
        <f>ROUND(D64*F64,2)</f>
        <v>0</v>
      </c>
    </row>
    <row r="65" spans="2:7" ht="15">
      <c r="B65" s="27"/>
      <c r="C65" s="34" t="s">
        <v>71</v>
      </c>
      <c r="D65" s="31">
        <v>1</v>
      </c>
      <c r="E65" s="28"/>
      <c r="F65" s="35">
        <f>G64</f>
        <v>0</v>
      </c>
      <c r="G65" s="36">
        <f>ROUND(F65*D65,2)</f>
        <v>0</v>
      </c>
    </row>
    <row r="66" spans="2:7" ht="0.95" customHeight="1">
      <c r="B66" s="27"/>
      <c r="C66" s="26"/>
      <c r="D66" s="27"/>
      <c r="E66" s="28"/>
      <c r="F66" s="29"/>
      <c r="G66" s="27"/>
    </row>
    <row r="67" spans="2:7" ht="15">
      <c r="B67" s="27"/>
      <c r="C67" s="34" t="s">
        <v>72</v>
      </c>
      <c r="D67" s="31">
        <v>1</v>
      </c>
      <c r="E67" s="28"/>
      <c r="F67" s="35">
        <f>G63</f>
        <v>0</v>
      </c>
      <c r="G67" s="36">
        <f>ROUND(F67*D67,2)</f>
        <v>0</v>
      </c>
    </row>
    <row r="68" spans="2:7" ht="0.95" customHeight="1">
      <c r="B68" s="27"/>
      <c r="C68" s="26"/>
      <c r="D68" s="27"/>
      <c r="E68" s="28"/>
      <c r="F68" s="29"/>
      <c r="G68" s="27"/>
    </row>
    <row r="69" spans="2:7" ht="15">
      <c r="B69" s="27"/>
      <c r="C69" s="34" t="s">
        <v>73</v>
      </c>
      <c r="D69" s="31">
        <v>1</v>
      </c>
      <c r="E69" s="28"/>
      <c r="F69" s="35">
        <f>G57+G62</f>
        <v>0</v>
      </c>
      <c r="G69" s="36">
        <f>ROUND(F69*D69,2)</f>
        <v>0</v>
      </c>
    </row>
    <row r="70" spans="2:7" ht="0.95" customHeight="1">
      <c r="B70" s="27"/>
      <c r="C70" s="26"/>
      <c r="D70" s="27"/>
      <c r="E70" s="28"/>
      <c r="F70" s="29"/>
      <c r="G70" s="27"/>
    </row>
    <row r="71" spans="2:7" ht="15">
      <c r="B71" s="27"/>
      <c r="C71" s="34" t="s">
        <v>74</v>
      </c>
      <c r="D71" s="31">
        <v>1</v>
      </c>
      <c r="E71" s="28"/>
      <c r="F71" s="35">
        <f>G47+G56</f>
        <v>0</v>
      </c>
      <c r="G71" s="36">
        <f>ROUND(F71*D71,2)</f>
        <v>0</v>
      </c>
    </row>
    <row r="72" spans="2:7" ht="0.95" customHeight="1">
      <c r="B72" s="27"/>
      <c r="C72" s="26"/>
      <c r="D72" s="27"/>
      <c r="E72" s="28"/>
      <c r="F72" s="29"/>
      <c r="G72" s="27"/>
    </row>
    <row r="73" spans="2:7">
      <c r="B73" s="80" t="s">
        <v>75</v>
      </c>
      <c r="C73" s="34" t="s">
        <v>76</v>
      </c>
      <c r="D73" s="36">
        <f>D135</f>
        <v>1</v>
      </c>
      <c r="E73" s="37" t="s">
        <v>2</v>
      </c>
      <c r="F73" s="35">
        <f>F135</f>
        <v>0</v>
      </c>
      <c r="G73" s="36">
        <f>G135</f>
        <v>0</v>
      </c>
    </row>
    <row r="74" spans="2:7">
      <c r="B74" s="80" t="s">
        <v>77</v>
      </c>
      <c r="C74" s="34" t="s">
        <v>78</v>
      </c>
      <c r="D74" s="36">
        <f>D85</f>
        <v>1</v>
      </c>
      <c r="E74" s="37" t="s">
        <v>2</v>
      </c>
      <c r="F74" s="35">
        <f>F85</f>
        <v>0</v>
      </c>
      <c r="G74" s="36">
        <f>G85</f>
        <v>0</v>
      </c>
    </row>
    <row r="75" spans="2:7" ht="28.5">
      <c r="B75" s="80" t="s">
        <v>79</v>
      </c>
      <c r="C75" s="34" t="s">
        <v>80</v>
      </c>
      <c r="D75" s="36">
        <f>D79</f>
        <v>1</v>
      </c>
      <c r="E75" s="37" t="s">
        <v>2</v>
      </c>
      <c r="F75" s="35">
        <f>F79</f>
        <v>0</v>
      </c>
      <c r="G75" s="36">
        <f>G79</f>
        <v>0</v>
      </c>
    </row>
    <row r="76" spans="2:7" ht="45">
      <c r="B76" s="81" t="s">
        <v>81</v>
      </c>
      <c r="C76" s="30" t="s">
        <v>82</v>
      </c>
      <c r="D76" s="31">
        <v>1</v>
      </c>
      <c r="E76" s="32" t="s">
        <v>49</v>
      </c>
      <c r="F76" s="33"/>
      <c r="G76" s="31">
        <f>ROUND(D76*F76,2)</f>
        <v>0</v>
      </c>
    </row>
    <row r="77" spans="2:7" ht="45">
      <c r="B77" s="81" t="s">
        <v>83</v>
      </c>
      <c r="C77" s="30" t="s">
        <v>84</v>
      </c>
      <c r="D77" s="31">
        <v>2</v>
      </c>
      <c r="E77" s="32" t="s">
        <v>49</v>
      </c>
      <c r="F77" s="33"/>
      <c r="G77" s="31">
        <f>ROUND(D77*F77,2)</f>
        <v>0</v>
      </c>
    </row>
    <row r="78" spans="2:7" ht="45">
      <c r="B78" s="81" t="s">
        <v>85</v>
      </c>
      <c r="C78" s="30" t="s">
        <v>86</v>
      </c>
      <c r="D78" s="31">
        <v>1</v>
      </c>
      <c r="E78" s="32" t="s">
        <v>49</v>
      </c>
      <c r="F78" s="33"/>
      <c r="G78" s="31">
        <f>ROUND(D78*F78,2)</f>
        <v>0</v>
      </c>
    </row>
    <row r="79" spans="2:7" ht="15">
      <c r="B79" s="27"/>
      <c r="C79" s="34" t="s">
        <v>87</v>
      </c>
      <c r="D79" s="31">
        <v>1</v>
      </c>
      <c r="E79" s="28"/>
      <c r="F79" s="35">
        <f>SUM(G76:G78)</f>
        <v>0</v>
      </c>
      <c r="G79" s="36">
        <f>ROUND(F79*D79,2)</f>
        <v>0</v>
      </c>
    </row>
    <row r="80" spans="2:7" ht="0.95" customHeight="1">
      <c r="B80" s="27"/>
      <c r="C80" s="26"/>
      <c r="D80" s="27"/>
      <c r="E80" s="28"/>
      <c r="F80" s="29"/>
      <c r="G80" s="27"/>
    </row>
    <row r="81" spans="2:7">
      <c r="B81" s="80" t="s">
        <v>88</v>
      </c>
      <c r="C81" s="34" t="s">
        <v>89</v>
      </c>
      <c r="D81" s="36">
        <f>D83</f>
        <v>1</v>
      </c>
      <c r="E81" s="37" t="s">
        <v>2</v>
      </c>
      <c r="F81" s="35">
        <f>F83</f>
        <v>0</v>
      </c>
      <c r="G81" s="36">
        <f>G83</f>
        <v>0</v>
      </c>
    </row>
    <row r="82" spans="2:7" ht="15">
      <c r="B82" s="81" t="s">
        <v>90</v>
      </c>
      <c r="C82" s="30" t="s">
        <v>91</v>
      </c>
      <c r="D82" s="31">
        <v>14</v>
      </c>
      <c r="E82" s="32" t="s">
        <v>49</v>
      </c>
      <c r="F82" s="33"/>
      <c r="G82" s="31">
        <f>ROUND(D82*F82,2)</f>
        <v>0</v>
      </c>
    </row>
    <row r="83" spans="2:7" ht="15">
      <c r="B83" s="27"/>
      <c r="C83" s="34" t="s">
        <v>92</v>
      </c>
      <c r="D83" s="31">
        <v>1</v>
      </c>
      <c r="E83" s="28"/>
      <c r="F83" s="35">
        <f>G82</f>
        <v>0</v>
      </c>
      <c r="G83" s="36">
        <f>ROUND(F83*D83,2)</f>
        <v>0</v>
      </c>
    </row>
    <row r="84" spans="2:7" ht="0.95" customHeight="1">
      <c r="B84" s="27"/>
      <c r="C84" s="26"/>
      <c r="D84" s="27"/>
      <c r="E84" s="28"/>
      <c r="F84" s="29"/>
      <c r="G84" s="27"/>
    </row>
    <row r="85" spans="2:7" ht="15">
      <c r="B85" s="27"/>
      <c r="C85" s="34" t="s">
        <v>93</v>
      </c>
      <c r="D85" s="31">
        <v>1</v>
      </c>
      <c r="E85" s="28"/>
      <c r="F85" s="35">
        <f>G75+G81</f>
        <v>0</v>
      </c>
      <c r="G85" s="36">
        <f>ROUND(F85*D85,2)</f>
        <v>0</v>
      </c>
    </row>
    <row r="86" spans="2:7" ht="0.95" customHeight="1">
      <c r="B86" s="27"/>
      <c r="C86" s="26"/>
      <c r="D86" s="27"/>
      <c r="E86" s="28"/>
      <c r="F86" s="29"/>
      <c r="G86" s="27"/>
    </row>
    <row r="87" spans="2:7">
      <c r="B87" s="80" t="s">
        <v>94</v>
      </c>
      <c r="C87" s="34" t="s">
        <v>95</v>
      </c>
      <c r="D87" s="36">
        <f>D93</f>
        <v>1</v>
      </c>
      <c r="E87" s="37" t="s">
        <v>2</v>
      </c>
      <c r="F87" s="35">
        <f>F93</f>
        <v>0</v>
      </c>
      <c r="G87" s="36">
        <f>G93</f>
        <v>0</v>
      </c>
    </row>
    <row r="88" spans="2:7">
      <c r="B88" s="80" t="s">
        <v>96</v>
      </c>
      <c r="C88" s="34" t="s">
        <v>97</v>
      </c>
      <c r="D88" s="36">
        <f>D91</f>
        <v>1</v>
      </c>
      <c r="E88" s="37" t="s">
        <v>2</v>
      </c>
      <c r="F88" s="35">
        <f>F91</f>
        <v>0</v>
      </c>
      <c r="G88" s="36">
        <f>G91</f>
        <v>0</v>
      </c>
    </row>
    <row r="89" spans="2:7" ht="15">
      <c r="B89" s="81" t="s">
        <v>98</v>
      </c>
      <c r="C89" s="30" t="s">
        <v>99</v>
      </c>
      <c r="D89" s="31">
        <v>63</v>
      </c>
      <c r="E89" s="32" t="s">
        <v>61</v>
      </c>
      <c r="F89" s="33"/>
      <c r="G89" s="31">
        <f>ROUND(D89*F89,2)</f>
        <v>0</v>
      </c>
    </row>
    <row r="90" spans="2:7" ht="15">
      <c r="B90" s="81" t="s">
        <v>100</v>
      </c>
      <c r="C90" s="30" t="s">
        <v>101</v>
      </c>
      <c r="D90" s="31">
        <v>64.77</v>
      </c>
      <c r="E90" s="32" t="s">
        <v>61</v>
      </c>
      <c r="F90" s="33"/>
      <c r="G90" s="31">
        <f>ROUND(D90*F90,2)</f>
        <v>0</v>
      </c>
    </row>
    <row r="91" spans="2:7" ht="15">
      <c r="B91" s="27"/>
      <c r="C91" s="34" t="s">
        <v>102</v>
      </c>
      <c r="D91" s="31">
        <v>1</v>
      </c>
      <c r="E91" s="28"/>
      <c r="F91" s="35">
        <f>SUM(G89:G90)</f>
        <v>0</v>
      </c>
      <c r="G91" s="36">
        <f>ROUND(F91*D91,2)</f>
        <v>0</v>
      </c>
    </row>
    <row r="92" spans="2:7" ht="0.95" customHeight="1">
      <c r="B92" s="27"/>
      <c r="C92" s="26"/>
      <c r="D92" s="27"/>
      <c r="E92" s="28"/>
      <c r="F92" s="29"/>
      <c r="G92" s="27"/>
    </row>
    <row r="93" spans="2:7" ht="15">
      <c r="B93" s="27"/>
      <c r="C93" s="34" t="s">
        <v>103</v>
      </c>
      <c r="D93" s="31">
        <v>1</v>
      </c>
      <c r="E93" s="28"/>
      <c r="F93" s="35">
        <f>G88</f>
        <v>0</v>
      </c>
      <c r="G93" s="36">
        <f>ROUND(F93*D93,2)</f>
        <v>0</v>
      </c>
    </row>
    <row r="94" spans="2:7" ht="0.95" customHeight="1">
      <c r="B94" s="27"/>
      <c r="C94" s="26"/>
      <c r="D94" s="27"/>
      <c r="E94" s="28"/>
      <c r="F94" s="29"/>
      <c r="G94" s="27"/>
    </row>
    <row r="95" spans="2:7">
      <c r="B95" s="80" t="s">
        <v>104</v>
      </c>
      <c r="C95" s="34" t="s">
        <v>105</v>
      </c>
      <c r="D95" s="36">
        <f>D133</f>
        <v>1</v>
      </c>
      <c r="E95" s="37" t="s">
        <v>2</v>
      </c>
      <c r="F95" s="35">
        <f>F133</f>
        <v>0</v>
      </c>
      <c r="G95" s="36">
        <f>G133</f>
        <v>0</v>
      </c>
    </row>
    <row r="96" spans="2:7">
      <c r="B96" s="80" t="s">
        <v>106</v>
      </c>
      <c r="C96" s="34" t="s">
        <v>107</v>
      </c>
      <c r="D96" s="36">
        <f>D103</f>
        <v>1</v>
      </c>
      <c r="E96" s="37" t="s">
        <v>2</v>
      </c>
      <c r="F96" s="35">
        <f>F103</f>
        <v>0</v>
      </c>
      <c r="G96" s="36">
        <f>G103</f>
        <v>0</v>
      </c>
    </row>
    <row r="97" spans="2:7">
      <c r="B97" s="80" t="s">
        <v>108</v>
      </c>
      <c r="C97" s="34" t="s">
        <v>109</v>
      </c>
      <c r="D97" s="36">
        <f>D101</f>
        <v>1</v>
      </c>
      <c r="E97" s="37" t="s">
        <v>2</v>
      </c>
      <c r="F97" s="35">
        <f>F101</f>
        <v>0</v>
      </c>
      <c r="G97" s="36">
        <f>G101</f>
        <v>0</v>
      </c>
    </row>
    <row r="98" spans="2:7" ht="45">
      <c r="B98" s="81" t="s">
        <v>110</v>
      </c>
      <c r="C98" s="30" t="s">
        <v>111</v>
      </c>
      <c r="D98" s="31">
        <v>63</v>
      </c>
      <c r="E98" s="32" t="s">
        <v>61</v>
      </c>
      <c r="F98" s="33"/>
      <c r="G98" s="31">
        <f>ROUND(D98*F98,2)</f>
        <v>0</v>
      </c>
    </row>
    <row r="99" spans="2:7" ht="45">
      <c r="B99" s="81" t="s">
        <v>112</v>
      </c>
      <c r="C99" s="30" t="s">
        <v>113</v>
      </c>
      <c r="D99" s="31">
        <v>128.6</v>
      </c>
      <c r="E99" s="32" t="s">
        <v>61</v>
      </c>
      <c r="F99" s="33"/>
      <c r="G99" s="31">
        <f>ROUND(D99*F99,2)</f>
        <v>0</v>
      </c>
    </row>
    <row r="100" spans="2:7" ht="45">
      <c r="B100" s="81" t="s">
        <v>114</v>
      </c>
      <c r="C100" s="30" t="s">
        <v>115</v>
      </c>
      <c r="D100" s="31">
        <v>64.349999999999994</v>
      </c>
      <c r="E100" s="32" t="s">
        <v>61</v>
      </c>
      <c r="F100" s="33"/>
      <c r="G100" s="31">
        <f>ROUND(D100*F100,2)</f>
        <v>0</v>
      </c>
    </row>
    <row r="101" spans="2:7" ht="15">
      <c r="B101" s="27"/>
      <c r="C101" s="34" t="s">
        <v>116</v>
      </c>
      <c r="D101" s="31">
        <v>1</v>
      </c>
      <c r="E101" s="28"/>
      <c r="F101" s="35">
        <f>SUM(G98:G100)</f>
        <v>0</v>
      </c>
      <c r="G101" s="36">
        <f>ROUND(F101*D101,2)</f>
        <v>0</v>
      </c>
    </row>
    <row r="102" spans="2:7" ht="0.95" customHeight="1">
      <c r="B102" s="27"/>
      <c r="C102" s="26"/>
      <c r="D102" s="27"/>
      <c r="E102" s="28"/>
      <c r="F102" s="29"/>
      <c r="G102" s="27"/>
    </row>
    <row r="103" spans="2:7" ht="15">
      <c r="B103" s="27"/>
      <c r="C103" s="34" t="s">
        <v>117</v>
      </c>
      <c r="D103" s="31">
        <v>1</v>
      </c>
      <c r="E103" s="28"/>
      <c r="F103" s="35">
        <f>G97</f>
        <v>0</v>
      </c>
      <c r="G103" s="36">
        <f>ROUND(F103*D103,2)</f>
        <v>0</v>
      </c>
    </row>
    <row r="104" spans="2:7" ht="0.95" customHeight="1">
      <c r="B104" s="27"/>
      <c r="C104" s="26"/>
      <c r="D104" s="27"/>
      <c r="E104" s="28"/>
      <c r="F104" s="29"/>
      <c r="G104" s="27"/>
    </row>
    <row r="105" spans="2:7">
      <c r="B105" s="80" t="s">
        <v>118</v>
      </c>
      <c r="C105" s="34" t="s">
        <v>119</v>
      </c>
      <c r="D105" s="36">
        <f>D119</f>
        <v>1</v>
      </c>
      <c r="E105" s="37" t="s">
        <v>2</v>
      </c>
      <c r="F105" s="35">
        <f>F119</f>
        <v>0</v>
      </c>
      <c r="G105" s="36">
        <f>G119</f>
        <v>0</v>
      </c>
    </row>
    <row r="106" spans="2:7">
      <c r="B106" s="80" t="s">
        <v>120</v>
      </c>
      <c r="C106" s="34" t="s">
        <v>121</v>
      </c>
      <c r="D106" s="36">
        <f>D110</f>
        <v>1</v>
      </c>
      <c r="E106" s="37" t="s">
        <v>2</v>
      </c>
      <c r="F106" s="35">
        <f>F110</f>
        <v>0</v>
      </c>
      <c r="G106" s="36">
        <f>G110</f>
        <v>0</v>
      </c>
    </row>
    <row r="107" spans="2:7" ht="30">
      <c r="B107" s="81" t="s">
        <v>122</v>
      </c>
      <c r="C107" s="30" t="s">
        <v>123</v>
      </c>
      <c r="D107" s="31">
        <v>39.75</v>
      </c>
      <c r="E107" s="32" t="s">
        <v>61</v>
      </c>
      <c r="F107" s="33"/>
      <c r="G107" s="31">
        <f>ROUND(D107*F107,2)</f>
        <v>0</v>
      </c>
    </row>
    <row r="108" spans="2:7" ht="30">
      <c r="B108" s="81" t="s">
        <v>124</v>
      </c>
      <c r="C108" s="30" t="s">
        <v>125</v>
      </c>
      <c r="D108" s="31">
        <v>29.2</v>
      </c>
      <c r="E108" s="32" t="s">
        <v>61</v>
      </c>
      <c r="F108" s="33"/>
      <c r="G108" s="31">
        <f>ROUND(D108*F108,2)</f>
        <v>0</v>
      </c>
    </row>
    <row r="109" spans="2:7" ht="30">
      <c r="B109" s="81" t="s">
        <v>126</v>
      </c>
      <c r="C109" s="30" t="s">
        <v>127</v>
      </c>
      <c r="D109" s="31">
        <v>21</v>
      </c>
      <c r="E109" s="32" t="s">
        <v>61</v>
      </c>
      <c r="F109" s="33"/>
      <c r="G109" s="31">
        <f>ROUND(D109*F109,2)</f>
        <v>0</v>
      </c>
    </row>
    <row r="110" spans="2:7" ht="15">
      <c r="B110" s="27"/>
      <c r="C110" s="34" t="s">
        <v>128</v>
      </c>
      <c r="D110" s="31">
        <v>1</v>
      </c>
      <c r="E110" s="28"/>
      <c r="F110" s="35">
        <f>SUM(G107:G109)</f>
        <v>0</v>
      </c>
      <c r="G110" s="36">
        <f>ROUND(F110*D110,2)</f>
        <v>0</v>
      </c>
    </row>
    <row r="111" spans="2:7" ht="0.95" customHeight="1">
      <c r="B111" s="27"/>
      <c r="C111" s="26"/>
      <c r="D111" s="27"/>
      <c r="E111" s="28"/>
      <c r="F111" s="29"/>
      <c r="G111" s="27"/>
    </row>
    <row r="112" spans="2:7">
      <c r="B112" s="80" t="s">
        <v>129</v>
      </c>
      <c r="C112" s="34" t="s">
        <v>130</v>
      </c>
      <c r="D112" s="36">
        <f>D117</f>
        <v>1</v>
      </c>
      <c r="E112" s="37" t="s">
        <v>2</v>
      </c>
      <c r="F112" s="35">
        <f>F117</f>
        <v>0</v>
      </c>
      <c r="G112" s="36">
        <f>G117</f>
        <v>0</v>
      </c>
    </row>
    <row r="113" spans="2:7" ht="30">
      <c r="B113" s="81" t="s">
        <v>131</v>
      </c>
      <c r="C113" s="30" t="s">
        <v>132</v>
      </c>
      <c r="D113" s="31">
        <v>4</v>
      </c>
      <c r="E113" s="32" t="s">
        <v>49</v>
      </c>
      <c r="F113" s="33"/>
      <c r="G113" s="31">
        <f>ROUND(D113*F113,2)</f>
        <v>0</v>
      </c>
    </row>
    <row r="114" spans="2:7" ht="135">
      <c r="B114" s="27"/>
      <c r="C114" s="26" t="s">
        <v>133</v>
      </c>
      <c r="D114" s="27"/>
      <c r="E114" s="28"/>
      <c r="F114" s="29"/>
      <c r="G114" s="27"/>
    </row>
    <row r="115" spans="2:7" ht="45">
      <c r="B115" s="81" t="s">
        <v>134</v>
      </c>
      <c r="C115" s="30" t="s">
        <v>135</v>
      </c>
      <c r="D115" s="31">
        <v>1</v>
      </c>
      <c r="E115" s="32" t="s">
        <v>49</v>
      </c>
      <c r="F115" s="33"/>
      <c r="G115" s="31">
        <f>ROUND(D115*F115,2)</f>
        <v>0</v>
      </c>
    </row>
    <row r="116" spans="2:7" ht="105">
      <c r="B116" s="27"/>
      <c r="C116" s="26" t="s">
        <v>136</v>
      </c>
      <c r="D116" s="27"/>
      <c r="E116" s="28"/>
      <c r="F116" s="29"/>
      <c r="G116" s="27"/>
    </row>
    <row r="117" spans="2:7" ht="15">
      <c r="B117" s="27"/>
      <c r="C117" s="34" t="s">
        <v>137</v>
      </c>
      <c r="D117" s="31">
        <v>1</v>
      </c>
      <c r="E117" s="28"/>
      <c r="F117" s="35">
        <f>G113+G115</f>
        <v>0</v>
      </c>
      <c r="G117" s="36">
        <f>ROUND(F117*D117,2)</f>
        <v>0</v>
      </c>
    </row>
    <row r="118" spans="2:7" ht="0.95" customHeight="1">
      <c r="B118" s="27"/>
      <c r="C118" s="26"/>
      <c r="D118" s="27"/>
      <c r="E118" s="28"/>
      <c r="F118" s="29"/>
      <c r="G118" s="27"/>
    </row>
    <row r="119" spans="2:7" ht="15">
      <c r="B119" s="27"/>
      <c r="C119" s="34" t="s">
        <v>138</v>
      </c>
      <c r="D119" s="31">
        <v>1</v>
      </c>
      <c r="E119" s="28"/>
      <c r="F119" s="35">
        <f>G106+G112</f>
        <v>0</v>
      </c>
      <c r="G119" s="36">
        <f>ROUND(F119*D119,2)</f>
        <v>0</v>
      </c>
    </row>
    <row r="120" spans="2:7" ht="0.95" customHeight="1">
      <c r="B120" s="27"/>
      <c r="C120" s="26"/>
      <c r="D120" s="27"/>
      <c r="E120" s="28"/>
      <c r="F120" s="29"/>
      <c r="G120" s="27"/>
    </row>
    <row r="121" spans="2:7">
      <c r="B121" s="80" t="s">
        <v>139</v>
      </c>
      <c r="C121" s="34" t="s">
        <v>140</v>
      </c>
      <c r="D121" s="36">
        <f>D131</f>
        <v>1</v>
      </c>
      <c r="E121" s="37" t="s">
        <v>2</v>
      </c>
      <c r="F121" s="35">
        <f>F131</f>
        <v>0</v>
      </c>
      <c r="G121" s="36">
        <f>G131</f>
        <v>0</v>
      </c>
    </row>
    <row r="122" spans="2:7">
      <c r="B122" s="80" t="s">
        <v>141</v>
      </c>
      <c r="C122" s="34" t="s">
        <v>142</v>
      </c>
      <c r="D122" s="36">
        <f>D125</f>
        <v>1</v>
      </c>
      <c r="E122" s="37" t="s">
        <v>2</v>
      </c>
      <c r="F122" s="35">
        <f>F125</f>
        <v>0</v>
      </c>
      <c r="G122" s="36">
        <f>G125</f>
        <v>0</v>
      </c>
    </row>
    <row r="123" spans="2:7" ht="30">
      <c r="B123" s="81" t="s">
        <v>143</v>
      </c>
      <c r="C123" s="30" t="s">
        <v>123</v>
      </c>
      <c r="D123" s="31">
        <v>16</v>
      </c>
      <c r="E123" s="32" t="s">
        <v>61</v>
      </c>
      <c r="F123" s="33"/>
      <c r="G123" s="31">
        <f>ROUND(D123*F123,2)</f>
        <v>0</v>
      </c>
    </row>
    <row r="124" spans="2:7" ht="15">
      <c r="B124" s="27"/>
      <c r="C124" s="26" t="s">
        <v>144</v>
      </c>
      <c r="D124" s="27"/>
      <c r="E124" s="28"/>
      <c r="F124" s="29"/>
      <c r="G124" s="27"/>
    </row>
    <row r="125" spans="2:7" ht="15">
      <c r="B125" s="27"/>
      <c r="C125" s="34" t="s">
        <v>145</v>
      </c>
      <c r="D125" s="31">
        <v>1</v>
      </c>
      <c r="E125" s="28"/>
      <c r="F125" s="35">
        <f>G123</f>
        <v>0</v>
      </c>
      <c r="G125" s="36">
        <f>ROUND(F125*D125,2)</f>
        <v>0</v>
      </c>
    </row>
    <row r="126" spans="2:7" ht="0.95" customHeight="1">
      <c r="B126" s="27"/>
      <c r="C126" s="26"/>
      <c r="D126" s="27"/>
      <c r="E126" s="28"/>
      <c r="F126" s="29"/>
      <c r="G126" s="27"/>
    </row>
    <row r="127" spans="2:7">
      <c r="B127" s="80" t="s">
        <v>146</v>
      </c>
      <c r="C127" s="34" t="s">
        <v>147</v>
      </c>
      <c r="D127" s="36">
        <f>D129</f>
        <v>1</v>
      </c>
      <c r="E127" s="37" t="s">
        <v>2</v>
      </c>
      <c r="F127" s="35">
        <f>F129</f>
        <v>0</v>
      </c>
      <c r="G127" s="36">
        <f>G129</f>
        <v>0</v>
      </c>
    </row>
    <row r="128" spans="2:7" ht="15">
      <c r="B128" s="81" t="s">
        <v>148</v>
      </c>
      <c r="C128" s="30" t="s">
        <v>149</v>
      </c>
      <c r="D128" s="31">
        <v>4</v>
      </c>
      <c r="E128" s="32" t="s">
        <v>49</v>
      </c>
      <c r="F128" s="33"/>
      <c r="G128" s="31">
        <f>ROUND(D128*F128,2)</f>
        <v>0</v>
      </c>
    </row>
    <row r="129" spans="2:7" ht="15">
      <c r="B129" s="27"/>
      <c r="C129" s="34" t="s">
        <v>150</v>
      </c>
      <c r="D129" s="31">
        <v>1</v>
      </c>
      <c r="E129" s="28"/>
      <c r="F129" s="35">
        <f>G128</f>
        <v>0</v>
      </c>
      <c r="G129" s="36">
        <f>ROUND(F129*D129,2)</f>
        <v>0</v>
      </c>
    </row>
    <row r="130" spans="2:7" ht="0.95" customHeight="1">
      <c r="B130" s="27"/>
      <c r="C130" s="26"/>
      <c r="D130" s="27"/>
      <c r="E130" s="28"/>
      <c r="F130" s="29"/>
      <c r="G130" s="27"/>
    </row>
    <row r="131" spans="2:7" ht="15">
      <c r="B131" s="27"/>
      <c r="C131" s="34" t="s">
        <v>151</v>
      </c>
      <c r="D131" s="31">
        <v>1</v>
      </c>
      <c r="E131" s="28"/>
      <c r="F131" s="35">
        <f>G122+G127</f>
        <v>0</v>
      </c>
      <c r="G131" s="36">
        <f>ROUND(F131*D131,2)</f>
        <v>0</v>
      </c>
    </row>
    <row r="132" spans="2:7" ht="0.95" customHeight="1">
      <c r="B132" s="27"/>
      <c r="C132" s="26"/>
      <c r="D132" s="27"/>
      <c r="E132" s="28"/>
      <c r="F132" s="29"/>
      <c r="G132" s="27"/>
    </row>
    <row r="133" spans="2:7" ht="15">
      <c r="B133" s="27"/>
      <c r="C133" s="34" t="s">
        <v>152</v>
      </c>
      <c r="D133" s="31">
        <v>1</v>
      </c>
      <c r="E133" s="28"/>
      <c r="F133" s="35">
        <f>G96+G105+G121</f>
        <v>0</v>
      </c>
      <c r="G133" s="36">
        <f>ROUND(F133*D133,2)</f>
        <v>0</v>
      </c>
    </row>
    <row r="134" spans="2:7" ht="0.95" customHeight="1">
      <c r="B134" s="27"/>
      <c r="C134" s="26"/>
      <c r="D134" s="27"/>
      <c r="E134" s="28"/>
      <c r="F134" s="29"/>
      <c r="G134" s="27"/>
    </row>
    <row r="135" spans="2:7" ht="15">
      <c r="B135" s="27"/>
      <c r="C135" s="34" t="s">
        <v>153</v>
      </c>
      <c r="D135" s="31">
        <v>1</v>
      </c>
      <c r="E135" s="28"/>
      <c r="F135" s="35">
        <f>G74+G87+G95</f>
        <v>0</v>
      </c>
      <c r="G135" s="36">
        <f>ROUND(F135*D135,2)</f>
        <v>0</v>
      </c>
    </row>
    <row r="136" spans="2:7" ht="0.95" customHeight="1">
      <c r="B136" s="27"/>
      <c r="C136" s="26"/>
      <c r="D136" s="27"/>
      <c r="E136" s="28"/>
      <c r="F136" s="29"/>
      <c r="G136" s="27"/>
    </row>
    <row r="137" spans="2:7" ht="15">
      <c r="B137" s="27"/>
      <c r="C137" s="34" t="s">
        <v>154</v>
      </c>
      <c r="D137" s="31">
        <v>1</v>
      </c>
      <c r="E137" s="28"/>
      <c r="F137" s="35">
        <f>G33+G46+G73</f>
        <v>0</v>
      </c>
      <c r="G137" s="36">
        <f>ROUND(F137*D137,2)</f>
        <v>0</v>
      </c>
    </row>
    <row r="138" spans="2:7" ht="0.95" customHeight="1">
      <c r="B138" s="27"/>
      <c r="C138" s="26"/>
      <c r="D138" s="27"/>
      <c r="E138" s="28"/>
      <c r="F138" s="29"/>
      <c r="G138" s="27"/>
    </row>
    <row r="139" spans="2:7" ht="28.5">
      <c r="B139" s="80" t="s">
        <v>155</v>
      </c>
      <c r="C139" s="34" t="s">
        <v>156</v>
      </c>
      <c r="D139" s="36">
        <f>D658</f>
        <v>1</v>
      </c>
      <c r="E139" s="37" t="s">
        <v>2</v>
      </c>
      <c r="F139" s="35">
        <f>F658</f>
        <v>0</v>
      </c>
      <c r="G139" s="36">
        <f>G658</f>
        <v>0</v>
      </c>
    </row>
    <row r="140" spans="2:7">
      <c r="B140" s="80" t="s">
        <v>157</v>
      </c>
      <c r="C140" s="34" t="s">
        <v>158</v>
      </c>
      <c r="D140" s="36">
        <f>D155</f>
        <v>1</v>
      </c>
      <c r="E140" s="37" t="s">
        <v>2</v>
      </c>
      <c r="F140" s="35">
        <f>F155</f>
        <v>0</v>
      </c>
      <c r="G140" s="36">
        <f>G155</f>
        <v>0</v>
      </c>
    </row>
    <row r="141" spans="2:7">
      <c r="B141" s="80" t="s">
        <v>159</v>
      </c>
      <c r="C141" s="34" t="s">
        <v>160</v>
      </c>
      <c r="D141" s="36">
        <f>D153</f>
        <v>1</v>
      </c>
      <c r="E141" s="37" t="s">
        <v>2</v>
      </c>
      <c r="F141" s="35">
        <f>F153</f>
        <v>0</v>
      </c>
      <c r="G141" s="36">
        <f>G153</f>
        <v>0</v>
      </c>
    </row>
    <row r="142" spans="2:7">
      <c r="B142" s="80" t="s">
        <v>161</v>
      </c>
      <c r="C142" s="34" t="s">
        <v>162</v>
      </c>
      <c r="D142" s="36">
        <f>D151</f>
        <v>1</v>
      </c>
      <c r="E142" s="37" t="s">
        <v>2</v>
      </c>
      <c r="F142" s="35">
        <f>F151</f>
        <v>0</v>
      </c>
      <c r="G142" s="36">
        <f>G151</f>
        <v>0</v>
      </c>
    </row>
    <row r="143" spans="2:7">
      <c r="B143" s="80" t="s">
        <v>163</v>
      </c>
      <c r="C143" s="34" t="s">
        <v>164</v>
      </c>
      <c r="D143" s="36">
        <f>D149</f>
        <v>1</v>
      </c>
      <c r="E143" s="37" t="s">
        <v>2</v>
      </c>
      <c r="F143" s="35">
        <f>F149</f>
        <v>0</v>
      </c>
      <c r="G143" s="36">
        <f>G149</f>
        <v>0</v>
      </c>
    </row>
    <row r="144" spans="2:7">
      <c r="B144" s="80" t="s">
        <v>165</v>
      </c>
      <c r="C144" s="34" t="s">
        <v>166</v>
      </c>
      <c r="D144" s="36">
        <f>D147</f>
        <v>1</v>
      </c>
      <c r="E144" s="37" t="s">
        <v>2</v>
      </c>
      <c r="F144" s="35">
        <f>F147</f>
        <v>0</v>
      </c>
      <c r="G144" s="36">
        <f>G147</f>
        <v>0</v>
      </c>
    </row>
    <row r="145" spans="2:7" ht="15">
      <c r="B145" s="81" t="s">
        <v>167</v>
      </c>
      <c r="C145" s="30" t="s">
        <v>168</v>
      </c>
      <c r="D145" s="31">
        <v>1</v>
      </c>
      <c r="E145" s="32" t="s">
        <v>4</v>
      </c>
      <c r="F145" s="33"/>
      <c r="G145" s="31">
        <f>ROUND(D145*F145,2)</f>
        <v>0</v>
      </c>
    </row>
    <row r="146" spans="2:7" ht="45">
      <c r="B146" s="27"/>
      <c r="C146" s="26" t="s">
        <v>169</v>
      </c>
      <c r="D146" s="27"/>
      <c r="E146" s="28"/>
      <c r="F146" s="29"/>
      <c r="G146" s="27"/>
    </row>
    <row r="147" spans="2:7" ht="15">
      <c r="B147" s="27"/>
      <c r="C147" s="34" t="s">
        <v>170</v>
      </c>
      <c r="D147" s="31">
        <v>1</v>
      </c>
      <c r="E147" s="28"/>
      <c r="F147" s="35">
        <f>G145</f>
        <v>0</v>
      </c>
      <c r="G147" s="36">
        <f>ROUND(F147*D147,2)</f>
        <v>0</v>
      </c>
    </row>
    <row r="148" spans="2:7" ht="0.95" customHeight="1">
      <c r="B148" s="27"/>
      <c r="C148" s="26"/>
      <c r="D148" s="27"/>
      <c r="E148" s="28"/>
      <c r="F148" s="29"/>
      <c r="G148" s="27"/>
    </row>
    <row r="149" spans="2:7" ht="15">
      <c r="B149" s="27"/>
      <c r="C149" s="34" t="s">
        <v>171</v>
      </c>
      <c r="D149" s="31">
        <v>1</v>
      </c>
      <c r="E149" s="28"/>
      <c r="F149" s="35">
        <f>G144</f>
        <v>0</v>
      </c>
      <c r="G149" s="36">
        <f>ROUND(F149*D149,2)</f>
        <v>0</v>
      </c>
    </row>
    <row r="150" spans="2:7" ht="0.95" customHeight="1">
      <c r="B150" s="27"/>
      <c r="C150" s="26"/>
      <c r="D150" s="27"/>
      <c r="E150" s="28"/>
      <c r="F150" s="29"/>
      <c r="G150" s="27"/>
    </row>
    <row r="151" spans="2:7" ht="15">
      <c r="B151" s="27"/>
      <c r="C151" s="34" t="s">
        <v>172</v>
      </c>
      <c r="D151" s="31">
        <v>1</v>
      </c>
      <c r="E151" s="28"/>
      <c r="F151" s="35">
        <f>G143</f>
        <v>0</v>
      </c>
      <c r="G151" s="36">
        <f>ROUND(F151*D151,2)</f>
        <v>0</v>
      </c>
    </row>
    <row r="152" spans="2:7" ht="0.95" customHeight="1">
      <c r="B152" s="27"/>
      <c r="C152" s="26"/>
      <c r="D152" s="27"/>
      <c r="E152" s="28"/>
      <c r="F152" s="29"/>
      <c r="G152" s="27"/>
    </row>
    <row r="153" spans="2:7" ht="15">
      <c r="B153" s="27"/>
      <c r="C153" s="34" t="s">
        <v>173</v>
      </c>
      <c r="D153" s="31">
        <v>1</v>
      </c>
      <c r="E153" s="28"/>
      <c r="F153" s="35">
        <f>G142</f>
        <v>0</v>
      </c>
      <c r="G153" s="36">
        <f>ROUND(F153*D153,2)</f>
        <v>0</v>
      </c>
    </row>
    <row r="154" spans="2:7" ht="0.95" customHeight="1">
      <c r="B154" s="27"/>
      <c r="C154" s="26"/>
      <c r="D154" s="27"/>
      <c r="E154" s="28"/>
      <c r="F154" s="29"/>
      <c r="G154" s="27"/>
    </row>
    <row r="155" spans="2:7" ht="15">
      <c r="B155" s="27"/>
      <c r="C155" s="34" t="s">
        <v>174</v>
      </c>
      <c r="D155" s="31">
        <v>1</v>
      </c>
      <c r="E155" s="28"/>
      <c r="F155" s="35">
        <f>G141</f>
        <v>0</v>
      </c>
      <c r="G155" s="36">
        <f>ROUND(F155*D155,2)</f>
        <v>0</v>
      </c>
    </row>
    <row r="156" spans="2:7" ht="0.95" customHeight="1">
      <c r="B156" s="27"/>
      <c r="C156" s="26"/>
      <c r="D156" s="27"/>
      <c r="E156" s="28"/>
      <c r="F156" s="29"/>
      <c r="G156" s="27"/>
    </row>
    <row r="157" spans="2:7">
      <c r="B157" s="80" t="s">
        <v>175</v>
      </c>
      <c r="C157" s="34" t="s">
        <v>26</v>
      </c>
      <c r="D157" s="36">
        <f>D208</f>
        <v>1</v>
      </c>
      <c r="E157" s="37" t="s">
        <v>2</v>
      </c>
      <c r="F157" s="35">
        <f>F208</f>
        <v>0</v>
      </c>
      <c r="G157" s="36">
        <f>G208</f>
        <v>0</v>
      </c>
    </row>
    <row r="158" spans="2:7">
      <c r="B158" s="80" t="s">
        <v>176</v>
      </c>
      <c r="C158" s="34" t="s">
        <v>28</v>
      </c>
      <c r="D158" s="36">
        <f>D206</f>
        <v>1</v>
      </c>
      <c r="E158" s="37" t="s">
        <v>2</v>
      </c>
      <c r="F158" s="35">
        <f>F206</f>
        <v>0</v>
      </c>
      <c r="G158" s="36">
        <f>G206</f>
        <v>0</v>
      </c>
    </row>
    <row r="159" spans="2:7">
      <c r="B159" s="80" t="s">
        <v>177</v>
      </c>
      <c r="C159" s="34" t="s">
        <v>30</v>
      </c>
      <c r="D159" s="36">
        <f>D204</f>
        <v>1</v>
      </c>
      <c r="E159" s="37" t="s">
        <v>2</v>
      </c>
      <c r="F159" s="35">
        <f>F204</f>
        <v>0</v>
      </c>
      <c r="G159" s="36">
        <f>G204</f>
        <v>0</v>
      </c>
    </row>
    <row r="160" spans="2:7">
      <c r="B160" s="80" t="s">
        <v>178</v>
      </c>
      <c r="C160" s="34" t="s">
        <v>179</v>
      </c>
      <c r="D160" s="36">
        <f>D171</f>
        <v>1</v>
      </c>
      <c r="E160" s="37" t="s">
        <v>2</v>
      </c>
      <c r="F160" s="35">
        <f>F171</f>
        <v>0</v>
      </c>
      <c r="G160" s="36">
        <f>G171</f>
        <v>0</v>
      </c>
    </row>
    <row r="161" spans="2:7" ht="15">
      <c r="B161" s="81" t="s">
        <v>180</v>
      </c>
      <c r="C161" s="30" t="s">
        <v>181</v>
      </c>
      <c r="D161" s="31">
        <v>3.68</v>
      </c>
      <c r="E161" s="32" t="s">
        <v>33</v>
      </c>
      <c r="F161" s="33"/>
      <c r="G161" s="31">
        <f>ROUND(D161*F161,2)</f>
        <v>0</v>
      </c>
    </row>
    <row r="162" spans="2:7" ht="15">
      <c r="B162" s="27"/>
      <c r="C162" s="26" t="s">
        <v>182</v>
      </c>
      <c r="D162" s="27"/>
      <c r="E162" s="28"/>
      <c r="F162" s="29"/>
      <c r="G162" s="27"/>
    </row>
    <row r="163" spans="2:7" ht="15">
      <c r="B163" s="81" t="s">
        <v>183</v>
      </c>
      <c r="C163" s="30" t="s">
        <v>184</v>
      </c>
      <c r="D163" s="31">
        <v>1.05</v>
      </c>
      <c r="E163" s="32" t="s">
        <v>33</v>
      </c>
      <c r="F163" s="33"/>
      <c r="G163" s="31">
        <f>ROUND(D163*F163,2)</f>
        <v>0</v>
      </c>
    </row>
    <row r="164" spans="2:7" ht="15">
      <c r="B164" s="27"/>
      <c r="C164" s="26" t="s">
        <v>182</v>
      </c>
      <c r="D164" s="27"/>
      <c r="E164" s="28"/>
      <c r="F164" s="29"/>
      <c r="G164" s="27"/>
    </row>
    <row r="165" spans="2:7" ht="15">
      <c r="B165" s="81" t="s">
        <v>185</v>
      </c>
      <c r="C165" s="30" t="s">
        <v>186</v>
      </c>
      <c r="D165" s="31">
        <v>36.840000000000003</v>
      </c>
      <c r="E165" s="32" t="s">
        <v>33</v>
      </c>
      <c r="F165" s="33"/>
      <c r="G165" s="31">
        <f>ROUND(D165*F165,2)</f>
        <v>0</v>
      </c>
    </row>
    <row r="166" spans="2:7" ht="30">
      <c r="B166" s="27"/>
      <c r="C166" s="26" t="s">
        <v>187</v>
      </c>
      <c r="D166" s="27"/>
      <c r="E166" s="28"/>
      <c r="F166" s="29"/>
      <c r="G166" s="27"/>
    </row>
    <row r="167" spans="2:7" ht="15">
      <c r="B167" s="81" t="s">
        <v>188</v>
      </c>
      <c r="C167" s="30" t="s">
        <v>189</v>
      </c>
      <c r="D167" s="31">
        <v>10.54</v>
      </c>
      <c r="E167" s="32" t="s">
        <v>33</v>
      </c>
      <c r="F167" s="33"/>
      <c r="G167" s="31">
        <f>ROUND(D167*F167,2)</f>
        <v>0</v>
      </c>
    </row>
    <row r="168" spans="2:7" ht="30">
      <c r="B168" s="27"/>
      <c r="C168" s="26" t="s">
        <v>190</v>
      </c>
      <c r="D168" s="27"/>
      <c r="E168" s="28"/>
      <c r="F168" s="29"/>
      <c r="G168" s="27"/>
    </row>
    <row r="169" spans="2:7" ht="15">
      <c r="B169" s="81" t="s">
        <v>191</v>
      </c>
      <c r="C169" s="30" t="s">
        <v>192</v>
      </c>
      <c r="D169" s="31">
        <v>3.13</v>
      </c>
      <c r="E169" s="32" t="s">
        <v>33</v>
      </c>
      <c r="F169" s="33"/>
      <c r="G169" s="31">
        <f>ROUND(D169*F169,2)</f>
        <v>0</v>
      </c>
    </row>
    <row r="170" spans="2:7" ht="30">
      <c r="B170" s="27"/>
      <c r="C170" s="26" t="s">
        <v>193</v>
      </c>
      <c r="D170" s="27"/>
      <c r="E170" s="28"/>
      <c r="F170" s="29"/>
      <c r="G170" s="27"/>
    </row>
    <row r="171" spans="2:7" ht="15">
      <c r="B171" s="27"/>
      <c r="C171" s="34" t="s">
        <v>194</v>
      </c>
      <c r="D171" s="31">
        <v>1</v>
      </c>
      <c r="E171" s="28"/>
      <c r="F171" s="35">
        <f>G161+G163+G165+G167+G169</f>
        <v>0</v>
      </c>
      <c r="G171" s="36">
        <f>ROUND(F171*D171,2)</f>
        <v>0</v>
      </c>
    </row>
    <row r="172" spans="2:7" ht="0.95" customHeight="1">
      <c r="B172" s="27"/>
      <c r="C172" s="26"/>
      <c r="D172" s="27"/>
      <c r="E172" s="28"/>
      <c r="F172" s="29"/>
      <c r="G172" s="27"/>
    </row>
    <row r="173" spans="2:7">
      <c r="B173" s="80" t="s">
        <v>195</v>
      </c>
      <c r="C173" s="34" t="s">
        <v>196</v>
      </c>
      <c r="D173" s="36">
        <f>D202</f>
        <v>1</v>
      </c>
      <c r="E173" s="37" t="s">
        <v>2</v>
      </c>
      <c r="F173" s="35">
        <f>F202</f>
        <v>0</v>
      </c>
      <c r="G173" s="36">
        <f>G202</f>
        <v>0</v>
      </c>
    </row>
    <row r="174" spans="2:7" ht="15">
      <c r="B174" s="81" t="s">
        <v>197</v>
      </c>
      <c r="C174" s="30" t="s">
        <v>198</v>
      </c>
      <c r="D174" s="31">
        <v>13.05</v>
      </c>
      <c r="E174" s="32" t="s">
        <v>33</v>
      </c>
      <c r="F174" s="33"/>
      <c r="G174" s="31">
        <f>ROUND(D174*F174,2)</f>
        <v>0</v>
      </c>
    </row>
    <row r="175" spans="2:7" ht="60">
      <c r="B175" s="27"/>
      <c r="C175" s="26" t="s">
        <v>199</v>
      </c>
      <c r="D175" s="27"/>
      <c r="E175" s="28"/>
      <c r="F175" s="29"/>
      <c r="G175" s="27"/>
    </row>
    <row r="176" spans="2:7" ht="15">
      <c r="B176" s="81" t="s">
        <v>200</v>
      </c>
      <c r="C176" s="30" t="s">
        <v>201</v>
      </c>
      <c r="D176" s="31">
        <v>11.06</v>
      </c>
      <c r="E176" s="32" t="s">
        <v>33</v>
      </c>
      <c r="F176" s="33"/>
      <c r="G176" s="31">
        <f>ROUND(D176*F176,2)</f>
        <v>0</v>
      </c>
    </row>
    <row r="177" spans="2:7" ht="45">
      <c r="B177" s="27"/>
      <c r="C177" s="26" t="s">
        <v>202</v>
      </c>
      <c r="D177" s="27"/>
      <c r="E177" s="28"/>
      <c r="F177" s="29"/>
      <c r="G177" s="27"/>
    </row>
    <row r="178" spans="2:7" ht="15">
      <c r="B178" s="81" t="s">
        <v>203</v>
      </c>
      <c r="C178" s="30" t="s">
        <v>204</v>
      </c>
      <c r="D178" s="31">
        <v>19.100000000000001</v>
      </c>
      <c r="E178" s="32" t="s">
        <v>33</v>
      </c>
      <c r="F178" s="33"/>
      <c r="G178" s="31">
        <f>ROUND(D178*F178,2)</f>
        <v>0</v>
      </c>
    </row>
    <row r="179" spans="2:7" ht="45">
      <c r="B179" s="27"/>
      <c r="C179" s="26" t="s">
        <v>205</v>
      </c>
      <c r="D179" s="27"/>
      <c r="E179" s="28"/>
      <c r="F179" s="29"/>
      <c r="G179" s="27"/>
    </row>
    <row r="180" spans="2:7" ht="15">
      <c r="B180" s="81" t="s">
        <v>206</v>
      </c>
      <c r="C180" s="30" t="s">
        <v>207</v>
      </c>
      <c r="D180" s="31">
        <v>8.43</v>
      </c>
      <c r="E180" s="32" t="s">
        <v>33</v>
      </c>
      <c r="F180" s="33"/>
      <c r="G180" s="31">
        <f>ROUND(D180*F180,2)</f>
        <v>0</v>
      </c>
    </row>
    <row r="181" spans="2:7" ht="60">
      <c r="B181" s="27"/>
      <c r="C181" s="26" t="s">
        <v>208</v>
      </c>
      <c r="D181" s="27"/>
      <c r="E181" s="28"/>
      <c r="F181" s="29"/>
      <c r="G181" s="27"/>
    </row>
    <row r="182" spans="2:7" ht="15">
      <c r="B182" s="81" t="s">
        <v>209</v>
      </c>
      <c r="C182" s="30" t="s">
        <v>210</v>
      </c>
      <c r="D182" s="31">
        <v>2.04</v>
      </c>
      <c r="E182" s="32" t="s">
        <v>33</v>
      </c>
      <c r="F182" s="33"/>
      <c r="G182" s="31">
        <f>ROUND(D182*F182,2)</f>
        <v>0</v>
      </c>
    </row>
    <row r="183" spans="2:7" ht="45">
      <c r="B183" s="27"/>
      <c r="C183" s="26" t="s">
        <v>211</v>
      </c>
      <c r="D183" s="27"/>
      <c r="E183" s="28"/>
      <c r="F183" s="29"/>
      <c r="G183" s="27"/>
    </row>
    <row r="184" spans="2:7" ht="15">
      <c r="B184" s="81" t="s">
        <v>212</v>
      </c>
      <c r="C184" s="30" t="s">
        <v>213</v>
      </c>
      <c r="D184" s="31">
        <v>1.54</v>
      </c>
      <c r="E184" s="32" t="s">
        <v>33</v>
      </c>
      <c r="F184" s="33"/>
      <c r="G184" s="31">
        <f>ROUND(D184*F184,2)</f>
        <v>0</v>
      </c>
    </row>
    <row r="185" spans="2:7" ht="45">
      <c r="B185" s="27"/>
      <c r="C185" s="26" t="s">
        <v>214</v>
      </c>
      <c r="D185" s="27"/>
      <c r="E185" s="28"/>
      <c r="F185" s="29"/>
      <c r="G185" s="27"/>
    </row>
    <row r="186" spans="2:7" ht="15">
      <c r="B186" s="81" t="s">
        <v>215</v>
      </c>
      <c r="C186" s="30" t="s">
        <v>216</v>
      </c>
      <c r="D186" s="31">
        <v>1.43</v>
      </c>
      <c r="E186" s="32" t="s">
        <v>33</v>
      </c>
      <c r="F186" s="33"/>
      <c r="G186" s="31">
        <f>ROUND(D186*F186,2)</f>
        <v>0</v>
      </c>
    </row>
    <row r="187" spans="2:7" ht="60">
      <c r="B187" s="27"/>
      <c r="C187" s="26" t="s">
        <v>217</v>
      </c>
      <c r="D187" s="27"/>
      <c r="E187" s="28"/>
      <c r="F187" s="29"/>
      <c r="G187" s="27"/>
    </row>
    <row r="188" spans="2:7" ht="15">
      <c r="B188" s="81" t="s">
        <v>218</v>
      </c>
      <c r="C188" s="30" t="s">
        <v>219</v>
      </c>
      <c r="D188" s="31">
        <v>5.86</v>
      </c>
      <c r="E188" s="32" t="s">
        <v>33</v>
      </c>
      <c r="F188" s="33"/>
      <c r="G188" s="31">
        <f>ROUND(D188*F188,2)</f>
        <v>0</v>
      </c>
    </row>
    <row r="189" spans="2:7" ht="45">
      <c r="B189" s="27"/>
      <c r="C189" s="26" t="s">
        <v>220</v>
      </c>
      <c r="D189" s="27"/>
      <c r="E189" s="28"/>
      <c r="F189" s="29"/>
      <c r="G189" s="27"/>
    </row>
    <row r="190" spans="2:7" ht="15">
      <c r="B190" s="81" t="s">
        <v>221</v>
      </c>
      <c r="C190" s="30" t="s">
        <v>222</v>
      </c>
      <c r="D190" s="31">
        <v>2.35</v>
      </c>
      <c r="E190" s="32" t="s">
        <v>33</v>
      </c>
      <c r="F190" s="33"/>
      <c r="G190" s="31">
        <f>ROUND(D190*F190,2)</f>
        <v>0</v>
      </c>
    </row>
    <row r="191" spans="2:7" ht="30">
      <c r="B191" s="27"/>
      <c r="C191" s="26" t="s">
        <v>223</v>
      </c>
      <c r="D191" s="27"/>
      <c r="E191" s="28"/>
      <c r="F191" s="29"/>
      <c r="G191" s="27"/>
    </row>
    <row r="192" spans="2:7" ht="15">
      <c r="B192" s="81" t="s">
        <v>224</v>
      </c>
      <c r="C192" s="30" t="s">
        <v>225</v>
      </c>
      <c r="D192" s="31">
        <v>1.05</v>
      </c>
      <c r="E192" s="32" t="s">
        <v>33</v>
      </c>
      <c r="F192" s="33"/>
      <c r="G192" s="31">
        <f>ROUND(D192*F192,2)</f>
        <v>0</v>
      </c>
    </row>
    <row r="193" spans="2:7" ht="30">
      <c r="B193" s="27"/>
      <c r="C193" s="26" t="s">
        <v>226</v>
      </c>
      <c r="D193" s="27"/>
      <c r="E193" s="28"/>
      <c r="F193" s="29"/>
      <c r="G193" s="27"/>
    </row>
    <row r="194" spans="2:7" ht="15">
      <c r="B194" s="81" t="s">
        <v>227</v>
      </c>
      <c r="C194" s="30" t="s">
        <v>228</v>
      </c>
      <c r="D194" s="31">
        <v>5.46</v>
      </c>
      <c r="E194" s="32" t="s">
        <v>33</v>
      </c>
      <c r="F194" s="33"/>
      <c r="G194" s="31">
        <f>ROUND(D194*F194,2)</f>
        <v>0</v>
      </c>
    </row>
    <row r="195" spans="2:7" ht="45">
      <c r="B195" s="27"/>
      <c r="C195" s="26" t="s">
        <v>229</v>
      </c>
      <c r="D195" s="27"/>
      <c r="E195" s="28"/>
      <c r="F195" s="29"/>
      <c r="G195" s="27"/>
    </row>
    <row r="196" spans="2:7" ht="15">
      <c r="B196" s="81" t="s">
        <v>230</v>
      </c>
      <c r="C196" s="30" t="s">
        <v>231</v>
      </c>
      <c r="D196" s="31">
        <v>1.48</v>
      </c>
      <c r="E196" s="32" t="s">
        <v>33</v>
      </c>
      <c r="F196" s="33"/>
      <c r="G196" s="31">
        <f>ROUND(D196*F196,2)</f>
        <v>0</v>
      </c>
    </row>
    <row r="197" spans="2:7" ht="30">
      <c r="B197" s="27"/>
      <c r="C197" s="26" t="s">
        <v>232</v>
      </c>
      <c r="D197" s="27"/>
      <c r="E197" s="28"/>
      <c r="F197" s="29"/>
      <c r="G197" s="27"/>
    </row>
    <row r="198" spans="2:7" ht="15">
      <c r="B198" s="81" t="s">
        <v>233</v>
      </c>
      <c r="C198" s="30" t="s">
        <v>234</v>
      </c>
      <c r="D198" s="31">
        <v>1.31</v>
      </c>
      <c r="E198" s="32" t="s">
        <v>33</v>
      </c>
      <c r="F198" s="33"/>
      <c r="G198" s="31">
        <f>ROUND(D198*F198,2)</f>
        <v>0</v>
      </c>
    </row>
    <row r="199" spans="2:7" ht="30">
      <c r="B199" s="27"/>
      <c r="C199" s="26" t="s">
        <v>235</v>
      </c>
      <c r="D199" s="27"/>
      <c r="E199" s="28"/>
      <c r="F199" s="29"/>
      <c r="G199" s="27"/>
    </row>
    <row r="200" spans="2:7" ht="15">
      <c r="B200" s="81" t="s">
        <v>236</v>
      </c>
      <c r="C200" s="30" t="s">
        <v>237</v>
      </c>
      <c r="D200" s="31">
        <v>2.0499999999999998</v>
      </c>
      <c r="E200" s="32" t="s">
        <v>33</v>
      </c>
      <c r="F200" s="33"/>
      <c r="G200" s="31">
        <f>ROUND(D200*F200,2)</f>
        <v>0</v>
      </c>
    </row>
    <row r="201" spans="2:7" ht="30">
      <c r="B201" s="27"/>
      <c r="C201" s="26" t="s">
        <v>238</v>
      </c>
      <c r="D201" s="27"/>
      <c r="E201" s="28"/>
      <c r="F201" s="29"/>
      <c r="G201" s="27"/>
    </row>
    <row r="202" spans="2:7" ht="15">
      <c r="B202" s="27"/>
      <c r="C202" s="34" t="s">
        <v>239</v>
      </c>
      <c r="D202" s="31">
        <v>1</v>
      </c>
      <c r="E202" s="28"/>
      <c r="F202" s="35">
        <f>G174+G176+G178+G180+G182+G184+G186+G188+G190+G192+G194+G196+G198+G200</f>
        <v>0</v>
      </c>
      <c r="G202" s="36">
        <f>ROUND(F202*D202,2)</f>
        <v>0</v>
      </c>
    </row>
    <row r="203" spans="2:7" ht="0.95" customHeight="1">
      <c r="B203" s="27"/>
      <c r="C203" s="26"/>
      <c r="D203" s="27"/>
      <c r="E203" s="28"/>
      <c r="F203" s="29"/>
      <c r="G203" s="27"/>
    </row>
    <row r="204" spans="2:7" ht="15">
      <c r="B204" s="27"/>
      <c r="C204" s="34" t="s">
        <v>240</v>
      </c>
      <c r="D204" s="31">
        <v>1</v>
      </c>
      <c r="E204" s="28"/>
      <c r="F204" s="35">
        <f>G160+G173</f>
        <v>0</v>
      </c>
      <c r="G204" s="36">
        <f>ROUND(F204*D204,2)</f>
        <v>0</v>
      </c>
    </row>
    <row r="205" spans="2:7" ht="0.95" customHeight="1">
      <c r="B205" s="27"/>
      <c r="C205" s="26"/>
      <c r="D205" s="27"/>
      <c r="E205" s="28"/>
      <c r="F205" s="29"/>
      <c r="G205" s="27"/>
    </row>
    <row r="206" spans="2:7" ht="15">
      <c r="B206" s="27"/>
      <c r="C206" s="34" t="s">
        <v>241</v>
      </c>
      <c r="D206" s="31">
        <v>1</v>
      </c>
      <c r="E206" s="28"/>
      <c r="F206" s="35">
        <f>G159</f>
        <v>0</v>
      </c>
      <c r="G206" s="36">
        <f>ROUND(F206*D206,2)</f>
        <v>0</v>
      </c>
    </row>
    <row r="207" spans="2:7" ht="0.95" customHeight="1">
      <c r="B207" s="27"/>
      <c r="C207" s="26"/>
      <c r="D207" s="27"/>
      <c r="E207" s="28"/>
      <c r="F207" s="29"/>
      <c r="G207" s="27"/>
    </row>
    <row r="208" spans="2:7" ht="15">
      <c r="B208" s="27"/>
      <c r="C208" s="34" t="s">
        <v>242</v>
      </c>
      <c r="D208" s="31">
        <v>1</v>
      </c>
      <c r="E208" s="28"/>
      <c r="F208" s="35">
        <f>G158</f>
        <v>0</v>
      </c>
      <c r="G208" s="36">
        <f>ROUND(F208*D208,2)</f>
        <v>0</v>
      </c>
    </row>
    <row r="209" spans="2:7" ht="0.95" customHeight="1">
      <c r="B209" s="27"/>
      <c r="C209" s="26"/>
      <c r="D209" s="27"/>
      <c r="E209" s="28"/>
      <c r="F209" s="29"/>
      <c r="G209" s="27"/>
    </row>
    <row r="210" spans="2:7">
      <c r="B210" s="80" t="s">
        <v>243</v>
      </c>
      <c r="C210" s="34" t="s">
        <v>244</v>
      </c>
      <c r="D210" s="36">
        <f>D218</f>
        <v>1</v>
      </c>
      <c r="E210" s="37" t="s">
        <v>2</v>
      </c>
      <c r="F210" s="35">
        <f>F218</f>
        <v>0</v>
      </c>
      <c r="G210" s="36">
        <f>G218</f>
        <v>0</v>
      </c>
    </row>
    <row r="211" spans="2:7">
      <c r="B211" s="80" t="s">
        <v>245</v>
      </c>
      <c r="C211" s="34" t="s">
        <v>244</v>
      </c>
      <c r="D211" s="36">
        <f>D216</f>
        <v>1</v>
      </c>
      <c r="E211" s="37" t="s">
        <v>2</v>
      </c>
      <c r="F211" s="35">
        <f>F216</f>
        <v>0</v>
      </c>
      <c r="G211" s="36">
        <f>G216</f>
        <v>0</v>
      </c>
    </row>
    <row r="212" spans="2:7">
      <c r="B212" s="80" t="s">
        <v>246</v>
      </c>
      <c r="C212" s="34" t="s">
        <v>247</v>
      </c>
      <c r="D212" s="36">
        <f>D214</f>
        <v>1</v>
      </c>
      <c r="E212" s="37" t="s">
        <v>2</v>
      </c>
      <c r="F212" s="35">
        <f>F214</f>
        <v>0</v>
      </c>
      <c r="G212" s="36">
        <f>G214</f>
        <v>0</v>
      </c>
    </row>
    <row r="213" spans="2:7" ht="15">
      <c r="B213" s="81" t="s">
        <v>248</v>
      </c>
      <c r="C213" s="30" t="s">
        <v>249</v>
      </c>
      <c r="D213" s="31">
        <v>100.36</v>
      </c>
      <c r="E213" s="32" t="s">
        <v>250</v>
      </c>
      <c r="F213" s="33"/>
      <c r="G213" s="31">
        <f>ROUND(D213*F213,2)</f>
        <v>0</v>
      </c>
    </row>
    <row r="214" spans="2:7" ht="15">
      <c r="B214" s="27"/>
      <c r="C214" s="34" t="s">
        <v>251</v>
      </c>
      <c r="D214" s="31">
        <v>1</v>
      </c>
      <c r="E214" s="28"/>
      <c r="F214" s="35">
        <f>G213</f>
        <v>0</v>
      </c>
      <c r="G214" s="36">
        <f>ROUND(F214*D214,2)</f>
        <v>0</v>
      </c>
    </row>
    <row r="215" spans="2:7" ht="0.95" customHeight="1">
      <c r="B215" s="27"/>
      <c r="C215" s="26"/>
      <c r="D215" s="27"/>
      <c r="E215" s="28"/>
      <c r="F215" s="29"/>
      <c r="G215" s="27"/>
    </row>
    <row r="216" spans="2:7" ht="15">
      <c r="B216" s="27"/>
      <c r="C216" s="34" t="s">
        <v>252</v>
      </c>
      <c r="D216" s="31">
        <v>1</v>
      </c>
      <c r="E216" s="28"/>
      <c r="F216" s="35">
        <f>G212</f>
        <v>0</v>
      </c>
      <c r="G216" s="36">
        <f>ROUND(F216*D216,2)</f>
        <v>0</v>
      </c>
    </row>
    <row r="217" spans="2:7" ht="0.95" customHeight="1">
      <c r="B217" s="27"/>
      <c r="C217" s="26"/>
      <c r="D217" s="27"/>
      <c r="E217" s="28"/>
      <c r="F217" s="29"/>
      <c r="G217" s="27"/>
    </row>
    <row r="218" spans="2:7" ht="15">
      <c r="B218" s="27"/>
      <c r="C218" s="34" t="s">
        <v>253</v>
      </c>
      <c r="D218" s="31">
        <v>1</v>
      </c>
      <c r="E218" s="28"/>
      <c r="F218" s="35">
        <f>G211</f>
        <v>0</v>
      </c>
      <c r="G218" s="36">
        <f>ROUND(F218*D218,2)</f>
        <v>0</v>
      </c>
    </row>
    <row r="219" spans="2:7" ht="0.95" customHeight="1">
      <c r="B219" s="27"/>
      <c r="C219" s="26"/>
      <c r="D219" s="27"/>
      <c r="E219" s="28"/>
      <c r="F219" s="29"/>
      <c r="G219" s="27"/>
    </row>
    <row r="220" spans="2:7">
      <c r="B220" s="80" t="s">
        <v>254</v>
      </c>
      <c r="C220" s="34" t="s">
        <v>255</v>
      </c>
      <c r="D220" s="36">
        <f>D225</f>
        <v>1</v>
      </c>
      <c r="E220" s="37" t="s">
        <v>2</v>
      </c>
      <c r="F220" s="35">
        <f>F225</f>
        <v>0</v>
      </c>
      <c r="G220" s="36">
        <f>G225</f>
        <v>0</v>
      </c>
    </row>
    <row r="221" spans="2:7">
      <c r="B221" s="80" t="s">
        <v>256</v>
      </c>
      <c r="C221" s="34" t="s">
        <v>257</v>
      </c>
      <c r="D221" s="36">
        <f>D223</f>
        <v>1</v>
      </c>
      <c r="E221" s="37" t="s">
        <v>2</v>
      </c>
      <c r="F221" s="35">
        <f>F223</f>
        <v>0</v>
      </c>
      <c r="G221" s="36">
        <f>G223</f>
        <v>0</v>
      </c>
    </row>
    <row r="222" spans="2:7" ht="30">
      <c r="B222" s="81" t="s">
        <v>258</v>
      </c>
      <c r="C222" s="30" t="s">
        <v>259</v>
      </c>
      <c r="D222" s="31">
        <v>21.15</v>
      </c>
      <c r="E222" s="32" t="s">
        <v>61</v>
      </c>
      <c r="F222" s="33"/>
      <c r="G222" s="31">
        <f>ROUND(D222*F222,2)</f>
        <v>0</v>
      </c>
    </row>
    <row r="223" spans="2:7" ht="15">
      <c r="B223" s="27"/>
      <c r="C223" s="34" t="s">
        <v>260</v>
      </c>
      <c r="D223" s="31">
        <v>1</v>
      </c>
      <c r="E223" s="28"/>
      <c r="F223" s="35">
        <f>G222</f>
        <v>0</v>
      </c>
      <c r="G223" s="36">
        <f>ROUND(F223*D223,2)</f>
        <v>0</v>
      </c>
    </row>
    <row r="224" spans="2:7" ht="0.95" customHeight="1">
      <c r="B224" s="27"/>
      <c r="C224" s="26"/>
      <c r="D224" s="27"/>
      <c r="E224" s="28"/>
      <c r="F224" s="29"/>
      <c r="G224" s="27"/>
    </row>
    <row r="225" spans="2:7" ht="15">
      <c r="B225" s="27"/>
      <c r="C225" s="34" t="s">
        <v>261</v>
      </c>
      <c r="D225" s="31">
        <v>1</v>
      </c>
      <c r="E225" s="28"/>
      <c r="F225" s="35">
        <f>G221</f>
        <v>0</v>
      </c>
      <c r="G225" s="36">
        <f>ROUND(F225*D225,2)</f>
        <v>0</v>
      </c>
    </row>
    <row r="226" spans="2:7" ht="0.95" customHeight="1">
      <c r="B226" s="27"/>
      <c r="C226" s="26"/>
      <c r="D226" s="27"/>
      <c r="E226" s="28"/>
      <c r="F226" s="29"/>
      <c r="G226" s="27"/>
    </row>
    <row r="227" spans="2:7">
      <c r="B227" s="80" t="s">
        <v>262</v>
      </c>
      <c r="C227" s="34" t="s">
        <v>263</v>
      </c>
      <c r="D227" s="36">
        <f>D235</f>
        <v>1</v>
      </c>
      <c r="E227" s="37" t="s">
        <v>2</v>
      </c>
      <c r="F227" s="35">
        <f>F235</f>
        <v>0</v>
      </c>
      <c r="G227" s="36">
        <f>G235</f>
        <v>0</v>
      </c>
    </row>
    <row r="228" spans="2:7">
      <c r="B228" s="80" t="s">
        <v>264</v>
      </c>
      <c r="C228" s="34" t="s">
        <v>265</v>
      </c>
      <c r="D228" s="36">
        <f>D233</f>
        <v>1</v>
      </c>
      <c r="E228" s="37" t="s">
        <v>2</v>
      </c>
      <c r="F228" s="35">
        <f>F233</f>
        <v>0</v>
      </c>
      <c r="G228" s="36">
        <f>G233</f>
        <v>0</v>
      </c>
    </row>
    <row r="229" spans="2:7">
      <c r="B229" s="80" t="s">
        <v>266</v>
      </c>
      <c r="C229" s="34" t="s">
        <v>267</v>
      </c>
      <c r="D229" s="36">
        <f>D231</f>
        <v>1</v>
      </c>
      <c r="E229" s="37" t="s">
        <v>2</v>
      </c>
      <c r="F229" s="35">
        <f>F231</f>
        <v>0</v>
      </c>
      <c r="G229" s="36">
        <f>G231</f>
        <v>0</v>
      </c>
    </row>
    <row r="230" spans="2:7" ht="15">
      <c r="B230" s="81" t="s">
        <v>268</v>
      </c>
      <c r="C230" s="30" t="s">
        <v>269</v>
      </c>
      <c r="D230" s="31">
        <v>154.37</v>
      </c>
      <c r="E230" s="32" t="s">
        <v>250</v>
      </c>
      <c r="F230" s="33"/>
      <c r="G230" s="31">
        <f>ROUND(D230*F230,2)</f>
        <v>0</v>
      </c>
    </row>
    <row r="231" spans="2:7" ht="15">
      <c r="B231" s="27"/>
      <c r="C231" s="34" t="s">
        <v>270</v>
      </c>
      <c r="D231" s="31">
        <v>1</v>
      </c>
      <c r="E231" s="28"/>
      <c r="F231" s="35">
        <f>G230</f>
        <v>0</v>
      </c>
      <c r="G231" s="36">
        <f>ROUND(F231*D231,2)</f>
        <v>0</v>
      </c>
    </row>
    <row r="232" spans="2:7" ht="0.95" customHeight="1">
      <c r="B232" s="27"/>
      <c r="C232" s="26"/>
      <c r="D232" s="27"/>
      <c r="E232" s="28"/>
      <c r="F232" s="29"/>
      <c r="G232" s="27"/>
    </row>
    <row r="233" spans="2:7" ht="15">
      <c r="B233" s="27"/>
      <c r="C233" s="34" t="s">
        <v>271</v>
      </c>
      <c r="D233" s="31">
        <v>1</v>
      </c>
      <c r="E233" s="28"/>
      <c r="F233" s="35">
        <f>G229</f>
        <v>0</v>
      </c>
      <c r="G233" s="36">
        <f>ROUND(F233*D233,2)</f>
        <v>0</v>
      </c>
    </row>
    <row r="234" spans="2:7" ht="0.95" customHeight="1">
      <c r="B234" s="27"/>
      <c r="C234" s="26"/>
      <c r="D234" s="27"/>
      <c r="E234" s="28"/>
      <c r="F234" s="29"/>
      <c r="G234" s="27"/>
    </row>
    <row r="235" spans="2:7" ht="15">
      <c r="B235" s="27"/>
      <c r="C235" s="34" t="s">
        <v>272</v>
      </c>
      <c r="D235" s="31">
        <v>1</v>
      </c>
      <c r="E235" s="28"/>
      <c r="F235" s="35">
        <f>G228</f>
        <v>0</v>
      </c>
      <c r="G235" s="36">
        <f>ROUND(F235*D235,2)</f>
        <v>0</v>
      </c>
    </row>
    <row r="236" spans="2:7" ht="0.95" customHeight="1">
      <c r="B236" s="27"/>
      <c r="C236" s="26"/>
      <c r="D236" s="27"/>
      <c r="E236" s="28"/>
      <c r="F236" s="29"/>
      <c r="G236" s="27"/>
    </row>
    <row r="237" spans="2:7">
      <c r="B237" s="80" t="s">
        <v>273</v>
      </c>
      <c r="C237" s="34" t="s">
        <v>274</v>
      </c>
      <c r="D237" s="36">
        <f>D272</f>
        <v>1</v>
      </c>
      <c r="E237" s="37" t="s">
        <v>2</v>
      </c>
      <c r="F237" s="35">
        <f>F272</f>
        <v>0</v>
      </c>
      <c r="G237" s="36">
        <f>G272</f>
        <v>0</v>
      </c>
    </row>
    <row r="238" spans="2:7">
      <c r="B238" s="80" t="s">
        <v>275</v>
      </c>
      <c r="C238" s="34" t="s">
        <v>276</v>
      </c>
      <c r="D238" s="36">
        <f>D259</f>
        <v>1</v>
      </c>
      <c r="E238" s="37" t="s">
        <v>2</v>
      </c>
      <c r="F238" s="35">
        <f>F259</f>
        <v>0</v>
      </c>
      <c r="G238" s="36">
        <f>G259</f>
        <v>0</v>
      </c>
    </row>
    <row r="239" spans="2:7">
      <c r="B239" s="80" t="s">
        <v>277</v>
      </c>
      <c r="C239" s="34" t="s">
        <v>278</v>
      </c>
      <c r="D239" s="36">
        <f>D250</f>
        <v>1</v>
      </c>
      <c r="E239" s="37" t="s">
        <v>2</v>
      </c>
      <c r="F239" s="35">
        <f>F250</f>
        <v>0</v>
      </c>
      <c r="G239" s="36">
        <f>G250</f>
        <v>0</v>
      </c>
    </row>
    <row r="240" spans="2:7">
      <c r="B240" s="80" t="s">
        <v>279</v>
      </c>
      <c r="C240" s="34" t="s">
        <v>280</v>
      </c>
      <c r="D240" s="36">
        <f>D242</f>
        <v>1</v>
      </c>
      <c r="E240" s="37" t="s">
        <v>2</v>
      </c>
      <c r="F240" s="35">
        <f>F242</f>
        <v>0</v>
      </c>
      <c r="G240" s="36">
        <f>G242</f>
        <v>0</v>
      </c>
    </row>
    <row r="241" spans="2:7" ht="30">
      <c r="B241" s="81" t="s">
        <v>281</v>
      </c>
      <c r="C241" s="30" t="s">
        <v>282</v>
      </c>
      <c r="D241" s="31">
        <v>3</v>
      </c>
      <c r="E241" s="32" t="s">
        <v>49</v>
      </c>
      <c r="F241" s="33"/>
      <c r="G241" s="31">
        <f>ROUND(D241*F241,2)</f>
        <v>0</v>
      </c>
    </row>
    <row r="242" spans="2:7" ht="15">
      <c r="B242" s="27"/>
      <c r="C242" s="34" t="s">
        <v>283</v>
      </c>
      <c r="D242" s="31">
        <v>1</v>
      </c>
      <c r="E242" s="28"/>
      <c r="F242" s="35">
        <f>G241</f>
        <v>0</v>
      </c>
      <c r="G242" s="36">
        <f>ROUND(F242*D242,2)</f>
        <v>0</v>
      </c>
    </row>
    <row r="243" spans="2:7" ht="0.95" customHeight="1">
      <c r="B243" s="27"/>
      <c r="C243" s="26"/>
      <c r="D243" s="27"/>
      <c r="E243" s="28"/>
      <c r="F243" s="29"/>
      <c r="G243" s="27"/>
    </row>
    <row r="244" spans="2:7">
      <c r="B244" s="80" t="s">
        <v>284</v>
      </c>
      <c r="C244" s="34" t="s">
        <v>285</v>
      </c>
      <c r="D244" s="36">
        <f>D248</f>
        <v>1</v>
      </c>
      <c r="E244" s="37" t="s">
        <v>2</v>
      </c>
      <c r="F244" s="35">
        <f>F248</f>
        <v>0</v>
      </c>
      <c r="G244" s="36">
        <f>G248</f>
        <v>0</v>
      </c>
    </row>
    <row r="245" spans="2:7" ht="30">
      <c r="B245" s="81" t="s">
        <v>286</v>
      </c>
      <c r="C245" s="30" t="s">
        <v>287</v>
      </c>
      <c r="D245" s="31">
        <v>1</v>
      </c>
      <c r="E245" s="32" t="s">
        <v>49</v>
      </c>
      <c r="F245" s="33"/>
      <c r="G245" s="31">
        <f>ROUND(D245*F245,2)</f>
        <v>0</v>
      </c>
    </row>
    <row r="246" spans="2:7" ht="30">
      <c r="B246" s="81" t="s">
        <v>288</v>
      </c>
      <c r="C246" s="30" t="s">
        <v>289</v>
      </c>
      <c r="D246" s="31">
        <v>1</v>
      </c>
      <c r="E246" s="32" t="s">
        <v>49</v>
      </c>
      <c r="F246" s="33"/>
      <c r="G246" s="31">
        <f>ROUND(D246*F246,2)</f>
        <v>0</v>
      </c>
    </row>
    <row r="247" spans="2:7" ht="30">
      <c r="B247" s="81" t="s">
        <v>290</v>
      </c>
      <c r="C247" s="30" t="s">
        <v>291</v>
      </c>
      <c r="D247" s="31">
        <v>1</v>
      </c>
      <c r="E247" s="32" t="s">
        <v>49</v>
      </c>
      <c r="F247" s="33"/>
      <c r="G247" s="31">
        <f>ROUND(D247*F247,2)</f>
        <v>0</v>
      </c>
    </row>
    <row r="248" spans="2:7" ht="15">
      <c r="B248" s="27"/>
      <c r="C248" s="34" t="s">
        <v>292</v>
      </c>
      <c r="D248" s="31">
        <v>1</v>
      </c>
      <c r="E248" s="28"/>
      <c r="F248" s="35">
        <f>SUM(G245:G247)</f>
        <v>0</v>
      </c>
      <c r="G248" s="36">
        <f>ROUND(F248*D248,2)</f>
        <v>0</v>
      </c>
    </row>
    <row r="249" spans="2:7" ht="0.95" customHeight="1">
      <c r="B249" s="27"/>
      <c r="C249" s="26"/>
      <c r="D249" s="27"/>
      <c r="E249" s="28"/>
      <c r="F249" s="29"/>
      <c r="G249" s="27"/>
    </row>
    <row r="250" spans="2:7" ht="15">
      <c r="B250" s="27"/>
      <c r="C250" s="34" t="s">
        <v>293</v>
      </c>
      <c r="D250" s="31">
        <v>1</v>
      </c>
      <c r="E250" s="28"/>
      <c r="F250" s="35">
        <f>G240+G244</f>
        <v>0</v>
      </c>
      <c r="G250" s="36">
        <f>ROUND(F250*D250,2)</f>
        <v>0</v>
      </c>
    </row>
    <row r="251" spans="2:7" ht="0.95" customHeight="1">
      <c r="B251" s="27"/>
      <c r="C251" s="26"/>
      <c r="D251" s="27"/>
      <c r="E251" s="28"/>
      <c r="F251" s="29"/>
      <c r="G251" s="27"/>
    </row>
    <row r="252" spans="2:7">
      <c r="B252" s="80" t="s">
        <v>294</v>
      </c>
      <c r="C252" s="34" t="s">
        <v>295</v>
      </c>
      <c r="D252" s="36">
        <f>D257</f>
        <v>1</v>
      </c>
      <c r="E252" s="37" t="s">
        <v>2</v>
      </c>
      <c r="F252" s="35">
        <f>F257</f>
        <v>0</v>
      </c>
      <c r="G252" s="36">
        <f>G257</f>
        <v>0</v>
      </c>
    </row>
    <row r="253" spans="2:7">
      <c r="B253" s="80" t="s">
        <v>296</v>
      </c>
      <c r="C253" s="34" t="s">
        <v>297</v>
      </c>
      <c r="D253" s="36">
        <f>D255</f>
        <v>1</v>
      </c>
      <c r="E253" s="37" t="s">
        <v>2</v>
      </c>
      <c r="F253" s="35">
        <f>F255</f>
        <v>0</v>
      </c>
      <c r="G253" s="36">
        <f>G255</f>
        <v>0</v>
      </c>
    </row>
    <row r="254" spans="2:7" ht="30">
      <c r="B254" s="81" t="s">
        <v>298</v>
      </c>
      <c r="C254" s="30" t="s">
        <v>299</v>
      </c>
      <c r="D254" s="31">
        <v>2</v>
      </c>
      <c r="E254" s="32" t="s">
        <v>49</v>
      </c>
      <c r="F254" s="33"/>
      <c r="G254" s="31">
        <f>ROUND(D254*F254,2)</f>
        <v>0</v>
      </c>
    </row>
    <row r="255" spans="2:7" ht="15">
      <c r="B255" s="27"/>
      <c r="C255" s="34" t="s">
        <v>300</v>
      </c>
      <c r="D255" s="31">
        <v>1</v>
      </c>
      <c r="E255" s="28"/>
      <c r="F255" s="35">
        <f>G254</f>
        <v>0</v>
      </c>
      <c r="G255" s="36">
        <f>ROUND(F255*D255,2)</f>
        <v>0</v>
      </c>
    </row>
    <row r="256" spans="2:7" ht="0.95" customHeight="1">
      <c r="B256" s="27"/>
      <c r="C256" s="26"/>
      <c r="D256" s="27"/>
      <c r="E256" s="28"/>
      <c r="F256" s="29"/>
      <c r="G256" s="27"/>
    </row>
    <row r="257" spans="2:7" ht="15">
      <c r="B257" s="27"/>
      <c r="C257" s="34" t="s">
        <v>301</v>
      </c>
      <c r="D257" s="31">
        <v>1</v>
      </c>
      <c r="E257" s="28"/>
      <c r="F257" s="35">
        <f>G253</f>
        <v>0</v>
      </c>
      <c r="G257" s="36">
        <f>ROUND(F257*D257,2)</f>
        <v>0</v>
      </c>
    </row>
    <row r="258" spans="2:7" ht="0.95" customHeight="1">
      <c r="B258" s="27"/>
      <c r="C258" s="26"/>
      <c r="D258" s="27"/>
      <c r="E258" s="28"/>
      <c r="F258" s="29"/>
      <c r="G258" s="27"/>
    </row>
    <row r="259" spans="2:7" ht="15">
      <c r="B259" s="27"/>
      <c r="C259" s="34" t="s">
        <v>302</v>
      </c>
      <c r="D259" s="31">
        <v>1</v>
      </c>
      <c r="E259" s="28"/>
      <c r="F259" s="35">
        <f>G239+G252</f>
        <v>0</v>
      </c>
      <c r="G259" s="36">
        <f>ROUND(F259*D259,2)</f>
        <v>0</v>
      </c>
    </row>
    <row r="260" spans="2:7" ht="0.95" customHeight="1">
      <c r="B260" s="27"/>
      <c r="C260" s="26"/>
      <c r="D260" s="27"/>
      <c r="E260" s="28"/>
      <c r="F260" s="29"/>
      <c r="G260" s="27"/>
    </row>
    <row r="261" spans="2:7">
      <c r="B261" s="80" t="s">
        <v>303</v>
      </c>
      <c r="C261" s="34" t="s">
        <v>304</v>
      </c>
      <c r="D261" s="36">
        <f>D270</f>
        <v>1</v>
      </c>
      <c r="E261" s="37" t="s">
        <v>2</v>
      </c>
      <c r="F261" s="35">
        <f>F270</f>
        <v>0</v>
      </c>
      <c r="G261" s="36">
        <f>G270</f>
        <v>0</v>
      </c>
    </row>
    <row r="262" spans="2:7">
      <c r="B262" s="80" t="s">
        <v>305</v>
      </c>
      <c r="C262" s="34" t="s">
        <v>306</v>
      </c>
      <c r="D262" s="36">
        <f>D268</f>
        <v>1</v>
      </c>
      <c r="E262" s="37" t="s">
        <v>2</v>
      </c>
      <c r="F262" s="35">
        <f>F268</f>
        <v>0</v>
      </c>
      <c r="G262" s="36">
        <f>G268</f>
        <v>0</v>
      </c>
    </row>
    <row r="263" spans="2:7">
      <c r="B263" s="80" t="s">
        <v>307</v>
      </c>
      <c r="C263" s="34" t="s">
        <v>308</v>
      </c>
      <c r="D263" s="36">
        <f>D266</f>
        <v>1</v>
      </c>
      <c r="E263" s="37" t="s">
        <v>2</v>
      </c>
      <c r="F263" s="35">
        <f>F266</f>
        <v>0</v>
      </c>
      <c r="G263" s="36">
        <f>G266</f>
        <v>0</v>
      </c>
    </row>
    <row r="264" spans="2:7" ht="30">
      <c r="B264" s="81" t="s">
        <v>309</v>
      </c>
      <c r="C264" s="30" t="s">
        <v>310</v>
      </c>
      <c r="D264" s="31">
        <v>1</v>
      </c>
      <c r="E264" s="32" t="s">
        <v>49</v>
      </c>
      <c r="F264" s="33"/>
      <c r="G264" s="31">
        <f>ROUND(D264*F264,2)</f>
        <v>0</v>
      </c>
    </row>
    <row r="265" spans="2:7" ht="30">
      <c r="B265" s="81" t="s">
        <v>311</v>
      </c>
      <c r="C265" s="30" t="s">
        <v>312</v>
      </c>
      <c r="D265" s="31">
        <v>2</v>
      </c>
      <c r="E265" s="32" t="s">
        <v>49</v>
      </c>
      <c r="F265" s="33"/>
      <c r="G265" s="31">
        <f>ROUND(D265*F265,2)</f>
        <v>0</v>
      </c>
    </row>
    <row r="266" spans="2:7" ht="15">
      <c r="B266" s="27"/>
      <c r="C266" s="34" t="s">
        <v>313</v>
      </c>
      <c r="D266" s="31">
        <v>1</v>
      </c>
      <c r="E266" s="28"/>
      <c r="F266" s="35">
        <f>SUM(G264:G265)</f>
        <v>0</v>
      </c>
      <c r="G266" s="36">
        <f>ROUND(F266*D266,2)</f>
        <v>0</v>
      </c>
    </row>
    <row r="267" spans="2:7" ht="0.95" customHeight="1">
      <c r="B267" s="27"/>
      <c r="C267" s="26"/>
      <c r="D267" s="27"/>
      <c r="E267" s="28"/>
      <c r="F267" s="29"/>
      <c r="G267" s="27"/>
    </row>
    <row r="268" spans="2:7" ht="15">
      <c r="B268" s="27"/>
      <c r="C268" s="34" t="s">
        <v>314</v>
      </c>
      <c r="D268" s="31">
        <v>1</v>
      </c>
      <c r="E268" s="28"/>
      <c r="F268" s="35">
        <f>G263</f>
        <v>0</v>
      </c>
      <c r="G268" s="36">
        <f>ROUND(F268*D268,2)</f>
        <v>0</v>
      </c>
    </row>
    <row r="269" spans="2:7" ht="0.95" customHeight="1">
      <c r="B269" s="27"/>
      <c r="C269" s="26"/>
      <c r="D269" s="27"/>
      <c r="E269" s="28"/>
      <c r="F269" s="29"/>
      <c r="G269" s="27"/>
    </row>
    <row r="270" spans="2:7" ht="15">
      <c r="B270" s="27"/>
      <c r="C270" s="34" t="s">
        <v>315</v>
      </c>
      <c r="D270" s="31">
        <v>1</v>
      </c>
      <c r="E270" s="28"/>
      <c r="F270" s="35">
        <f>G262</f>
        <v>0</v>
      </c>
      <c r="G270" s="36">
        <f>ROUND(F270*D270,2)</f>
        <v>0</v>
      </c>
    </row>
    <row r="271" spans="2:7" ht="0.95" customHeight="1">
      <c r="B271" s="27"/>
      <c r="C271" s="26"/>
      <c r="D271" s="27"/>
      <c r="E271" s="28"/>
      <c r="F271" s="29"/>
      <c r="G271" s="27"/>
    </row>
    <row r="272" spans="2:7" ht="15">
      <c r="B272" s="27"/>
      <c r="C272" s="34" t="s">
        <v>316</v>
      </c>
      <c r="D272" s="31">
        <v>1</v>
      </c>
      <c r="E272" s="28"/>
      <c r="F272" s="35">
        <f>G238+G261</f>
        <v>0</v>
      </c>
      <c r="G272" s="36">
        <f>ROUND(F272*D272,2)</f>
        <v>0</v>
      </c>
    </row>
    <row r="273" spans="2:7" ht="0.95" customHeight="1">
      <c r="B273" s="27"/>
      <c r="C273" s="26"/>
      <c r="D273" s="27"/>
      <c r="E273" s="28"/>
      <c r="F273" s="29"/>
      <c r="G273" s="27"/>
    </row>
    <row r="274" spans="2:7">
      <c r="B274" s="80" t="s">
        <v>317</v>
      </c>
      <c r="C274" s="34" t="s">
        <v>318</v>
      </c>
      <c r="D274" s="36">
        <f>D323</f>
        <v>1</v>
      </c>
      <c r="E274" s="37" t="s">
        <v>2</v>
      </c>
      <c r="F274" s="35">
        <f>F323</f>
        <v>0</v>
      </c>
      <c r="G274" s="36">
        <f>G323</f>
        <v>0</v>
      </c>
    </row>
    <row r="275" spans="2:7">
      <c r="B275" s="80" t="s">
        <v>319</v>
      </c>
      <c r="C275" s="34" t="s">
        <v>320</v>
      </c>
      <c r="D275" s="36">
        <f>D284</f>
        <v>1</v>
      </c>
      <c r="E275" s="37" t="s">
        <v>2</v>
      </c>
      <c r="F275" s="35">
        <f>F284</f>
        <v>0</v>
      </c>
      <c r="G275" s="36">
        <f>G284</f>
        <v>0</v>
      </c>
    </row>
    <row r="276" spans="2:7">
      <c r="B276" s="80" t="s">
        <v>321</v>
      </c>
      <c r="C276" s="34" t="s">
        <v>322</v>
      </c>
      <c r="D276" s="36">
        <f>D282</f>
        <v>1</v>
      </c>
      <c r="E276" s="37" t="s">
        <v>2</v>
      </c>
      <c r="F276" s="35">
        <f>F282</f>
        <v>0</v>
      </c>
      <c r="G276" s="36">
        <f>G282</f>
        <v>0</v>
      </c>
    </row>
    <row r="277" spans="2:7" ht="30">
      <c r="B277" s="81" t="s">
        <v>323</v>
      </c>
      <c r="C277" s="30" t="s">
        <v>324</v>
      </c>
      <c r="D277" s="31">
        <v>356.05</v>
      </c>
      <c r="E277" s="32" t="s">
        <v>250</v>
      </c>
      <c r="F277" s="33"/>
      <c r="G277" s="31">
        <f>ROUND(D277*F277,2)</f>
        <v>0</v>
      </c>
    </row>
    <row r="278" spans="2:7" ht="15">
      <c r="B278" s="81" t="s">
        <v>325</v>
      </c>
      <c r="C278" s="30" t="s">
        <v>326</v>
      </c>
      <c r="D278" s="31">
        <v>199.94</v>
      </c>
      <c r="E278" s="32" t="s">
        <v>250</v>
      </c>
      <c r="F278" s="33"/>
      <c r="G278" s="31">
        <f>ROUND(D278*F278,2)</f>
        <v>0</v>
      </c>
    </row>
    <row r="279" spans="2:7" ht="15">
      <c r="B279" s="81" t="s">
        <v>327</v>
      </c>
      <c r="C279" s="30" t="s">
        <v>328</v>
      </c>
      <c r="D279" s="31">
        <v>119.14</v>
      </c>
      <c r="E279" s="32" t="s">
        <v>61</v>
      </c>
      <c r="F279" s="33"/>
      <c r="G279" s="31">
        <f>ROUND(D279*F279,2)</f>
        <v>0</v>
      </c>
    </row>
    <row r="280" spans="2:7" ht="15">
      <c r="B280" s="81" t="s">
        <v>329</v>
      </c>
      <c r="C280" s="30" t="s">
        <v>330</v>
      </c>
      <c r="D280" s="31">
        <v>40</v>
      </c>
      <c r="E280" s="32" t="s">
        <v>61</v>
      </c>
      <c r="F280" s="33"/>
      <c r="G280" s="31">
        <f>ROUND(D280*F280,2)</f>
        <v>0</v>
      </c>
    </row>
    <row r="281" spans="2:7" ht="15">
      <c r="B281" s="81" t="s">
        <v>331</v>
      </c>
      <c r="C281" s="30" t="s">
        <v>332</v>
      </c>
      <c r="D281" s="31">
        <v>15.83</v>
      </c>
      <c r="E281" s="32" t="s">
        <v>250</v>
      </c>
      <c r="F281" s="33"/>
      <c r="G281" s="31">
        <f>ROUND(D281*F281,2)</f>
        <v>0</v>
      </c>
    </row>
    <row r="282" spans="2:7" ht="15">
      <c r="B282" s="27"/>
      <c r="C282" s="34" t="s">
        <v>333</v>
      </c>
      <c r="D282" s="31">
        <v>1</v>
      </c>
      <c r="E282" s="28"/>
      <c r="F282" s="35">
        <f>SUM(G277:G281)</f>
        <v>0</v>
      </c>
      <c r="G282" s="36">
        <f>ROUND(F282*D282,2)</f>
        <v>0</v>
      </c>
    </row>
    <row r="283" spans="2:7" ht="0.95" customHeight="1">
      <c r="B283" s="27"/>
      <c r="C283" s="26"/>
      <c r="D283" s="27"/>
      <c r="E283" s="28"/>
      <c r="F283" s="29"/>
      <c r="G283" s="27"/>
    </row>
    <row r="284" spans="2:7" ht="15">
      <c r="B284" s="27"/>
      <c r="C284" s="34" t="s">
        <v>334</v>
      </c>
      <c r="D284" s="31">
        <v>1</v>
      </c>
      <c r="E284" s="28"/>
      <c r="F284" s="35">
        <f>G276</f>
        <v>0</v>
      </c>
      <c r="G284" s="36">
        <f>ROUND(F284*D284,2)</f>
        <v>0</v>
      </c>
    </row>
    <row r="285" spans="2:7" ht="0.95" customHeight="1">
      <c r="B285" s="27"/>
      <c r="C285" s="26"/>
      <c r="D285" s="27"/>
      <c r="E285" s="28"/>
      <c r="F285" s="29"/>
      <c r="G285" s="27"/>
    </row>
    <row r="286" spans="2:7">
      <c r="B286" s="80" t="s">
        <v>335</v>
      </c>
      <c r="C286" s="34" t="s">
        <v>336</v>
      </c>
      <c r="D286" s="36">
        <f>D297</f>
        <v>1</v>
      </c>
      <c r="E286" s="37" t="s">
        <v>2</v>
      </c>
      <c r="F286" s="35">
        <f>F297</f>
        <v>0</v>
      </c>
      <c r="G286" s="36">
        <f>G297</f>
        <v>0</v>
      </c>
    </row>
    <row r="287" spans="2:7">
      <c r="B287" s="80" t="s">
        <v>337</v>
      </c>
      <c r="C287" s="34" t="s">
        <v>338</v>
      </c>
      <c r="D287" s="36">
        <f>D295</f>
        <v>1</v>
      </c>
      <c r="E287" s="37" t="s">
        <v>2</v>
      </c>
      <c r="F287" s="35">
        <f>F295</f>
        <v>0</v>
      </c>
      <c r="G287" s="36">
        <f>G295</f>
        <v>0</v>
      </c>
    </row>
    <row r="288" spans="2:7" ht="30">
      <c r="B288" s="81" t="s">
        <v>339</v>
      </c>
      <c r="C288" s="30" t="s">
        <v>340</v>
      </c>
      <c r="D288" s="31">
        <v>11.29</v>
      </c>
      <c r="E288" s="32" t="s">
        <v>250</v>
      </c>
      <c r="F288" s="33"/>
      <c r="G288" s="31">
        <f t="shared" ref="G288:G294" si="0">ROUND(D288*F288,2)</f>
        <v>0</v>
      </c>
    </row>
    <row r="289" spans="2:7" ht="30">
      <c r="B289" s="81" t="s">
        <v>341</v>
      </c>
      <c r="C289" s="30" t="s">
        <v>342</v>
      </c>
      <c r="D289" s="31">
        <v>107</v>
      </c>
      <c r="E289" s="32" t="s">
        <v>250</v>
      </c>
      <c r="F289" s="33"/>
      <c r="G289" s="31">
        <f t="shared" si="0"/>
        <v>0</v>
      </c>
    </row>
    <row r="290" spans="2:7" ht="30">
      <c r="B290" s="81" t="s">
        <v>343</v>
      </c>
      <c r="C290" s="30" t="s">
        <v>344</v>
      </c>
      <c r="D290" s="31">
        <v>5.92</v>
      </c>
      <c r="E290" s="32" t="s">
        <v>61</v>
      </c>
      <c r="F290" s="33"/>
      <c r="G290" s="31">
        <f t="shared" si="0"/>
        <v>0</v>
      </c>
    </row>
    <row r="291" spans="2:7" ht="30">
      <c r="B291" s="81" t="s">
        <v>345</v>
      </c>
      <c r="C291" s="30" t="s">
        <v>346</v>
      </c>
      <c r="D291" s="31">
        <v>80.64</v>
      </c>
      <c r="E291" s="32" t="s">
        <v>61</v>
      </c>
      <c r="F291" s="33"/>
      <c r="G291" s="31">
        <f t="shared" si="0"/>
        <v>0</v>
      </c>
    </row>
    <row r="292" spans="2:7" ht="30">
      <c r="B292" s="81" t="s">
        <v>347</v>
      </c>
      <c r="C292" s="30" t="s">
        <v>348</v>
      </c>
      <c r="D292" s="31">
        <v>32.200000000000003</v>
      </c>
      <c r="E292" s="32" t="s">
        <v>61</v>
      </c>
      <c r="F292" s="33"/>
      <c r="G292" s="31">
        <f t="shared" si="0"/>
        <v>0</v>
      </c>
    </row>
    <row r="293" spans="2:7" ht="30">
      <c r="B293" s="81" t="s">
        <v>349</v>
      </c>
      <c r="C293" s="30" t="s">
        <v>350</v>
      </c>
      <c r="D293" s="31">
        <v>54.65</v>
      </c>
      <c r="E293" s="32" t="s">
        <v>250</v>
      </c>
      <c r="F293" s="33"/>
      <c r="G293" s="31">
        <f t="shared" si="0"/>
        <v>0</v>
      </c>
    </row>
    <row r="294" spans="2:7" ht="30">
      <c r="B294" s="81" t="s">
        <v>351</v>
      </c>
      <c r="C294" s="30" t="s">
        <v>352</v>
      </c>
      <c r="D294" s="31">
        <v>4.9000000000000004</v>
      </c>
      <c r="E294" s="32" t="s">
        <v>250</v>
      </c>
      <c r="F294" s="33"/>
      <c r="G294" s="31">
        <f t="shared" si="0"/>
        <v>0</v>
      </c>
    </row>
    <row r="295" spans="2:7" ht="15">
      <c r="B295" s="27"/>
      <c r="C295" s="34" t="s">
        <v>353</v>
      </c>
      <c r="D295" s="31">
        <v>1</v>
      </c>
      <c r="E295" s="28"/>
      <c r="F295" s="35">
        <f>SUM(G288:G294)</f>
        <v>0</v>
      </c>
      <c r="G295" s="36">
        <f>ROUND(F295*D295,2)</f>
        <v>0</v>
      </c>
    </row>
    <row r="296" spans="2:7" ht="0.95" customHeight="1">
      <c r="B296" s="27"/>
      <c r="C296" s="26"/>
      <c r="D296" s="27"/>
      <c r="E296" s="28"/>
      <c r="F296" s="29"/>
      <c r="G296" s="27"/>
    </row>
    <row r="297" spans="2:7" ht="15">
      <c r="B297" s="27"/>
      <c r="C297" s="34" t="s">
        <v>354</v>
      </c>
      <c r="D297" s="31">
        <v>1</v>
      </c>
      <c r="E297" s="28"/>
      <c r="F297" s="35">
        <f>G287</f>
        <v>0</v>
      </c>
      <c r="G297" s="36">
        <f>ROUND(F297*D297,2)</f>
        <v>0</v>
      </c>
    </row>
    <row r="298" spans="2:7" ht="0.95" customHeight="1">
      <c r="B298" s="27"/>
      <c r="C298" s="26"/>
      <c r="D298" s="27"/>
      <c r="E298" s="28"/>
      <c r="F298" s="29"/>
      <c r="G298" s="27"/>
    </row>
    <row r="299" spans="2:7">
      <c r="B299" s="80" t="s">
        <v>355</v>
      </c>
      <c r="C299" s="34" t="s">
        <v>356</v>
      </c>
      <c r="D299" s="36">
        <f>D312</f>
        <v>1</v>
      </c>
      <c r="E299" s="37" t="s">
        <v>2</v>
      </c>
      <c r="F299" s="35">
        <f>F312</f>
        <v>0</v>
      </c>
      <c r="G299" s="36">
        <f>G312</f>
        <v>0</v>
      </c>
    </row>
    <row r="300" spans="2:7" ht="15">
      <c r="B300" s="81" t="s">
        <v>357</v>
      </c>
      <c r="C300" s="30" t="s">
        <v>358</v>
      </c>
      <c r="D300" s="31">
        <v>14.94</v>
      </c>
      <c r="E300" s="32" t="s">
        <v>250</v>
      </c>
      <c r="F300" s="33"/>
      <c r="G300" s="31">
        <f>ROUND(D300*F300,2)</f>
        <v>0</v>
      </c>
    </row>
    <row r="301" spans="2:7" ht="15">
      <c r="B301" s="81" t="s">
        <v>359</v>
      </c>
      <c r="C301" s="30" t="s">
        <v>360</v>
      </c>
      <c r="D301" s="31">
        <v>23.76</v>
      </c>
      <c r="E301" s="32" t="s">
        <v>250</v>
      </c>
      <c r="F301" s="33"/>
      <c r="G301" s="31">
        <f>ROUND(D301*F301,2)</f>
        <v>0</v>
      </c>
    </row>
    <row r="302" spans="2:7" ht="30">
      <c r="B302" s="81" t="s">
        <v>361</v>
      </c>
      <c r="C302" s="30" t="s">
        <v>362</v>
      </c>
      <c r="D302" s="31">
        <v>1</v>
      </c>
      <c r="E302" s="32" t="s">
        <v>4</v>
      </c>
      <c r="F302" s="33"/>
      <c r="G302" s="31">
        <f>ROUND(D302*F302,2)</f>
        <v>0</v>
      </c>
    </row>
    <row r="303" spans="2:7" ht="15">
      <c r="B303" s="27"/>
      <c r="C303" s="26" t="s">
        <v>363</v>
      </c>
      <c r="D303" s="27"/>
      <c r="E303" s="28"/>
      <c r="F303" s="29"/>
      <c r="G303" s="27"/>
    </row>
    <row r="304" spans="2:7" ht="30">
      <c r="B304" s="81" t="s">
        <v>364</v>
      </c>
      <c r="C304" s="30" t="s">
        <v>365</v>
      </c>
      <c r="D304" s="31">
        <v>1</v>
      </c>
      <c r="E304" s="32" t="s">
        <v>4</v>
      </c>
      <c r="F304" s="33"/>
      <c r="G304" s="31">
        <f>ROUND(D304*F304,2)</f>
        <v>0</v>
      </c>
    </row>
    <row r="305" spans="2:7" ht="15">
      <c r="B305" s="27"/>
      <c r="C305" s="26" t="s">
        <v>363</v>
      </c>
      <c r="D305" s="27"/>
      <c r="E305" s="28"/>
      <c r="F305" s="29"/>
      <c r="G305" s="27"/>
    </row>
    <row r="306" spans="2:7" ht="30">
      <c r="B306" s="81" t="s">
        <v>366</v>
      </c>
      <c r="C306" s="30" t="s">
        <v>367</v>
      </c>
      <c r="D306" s="31">
        <v>1</v>
      </c>
      <c r="E306" s="32" t="s">
        <v>4</v>
      </c>
      <c r="F306" s="33"/>
      <c r="G306" s="31">
        <f>ROUND(D306*F306,2)</f>
        <v>0</v>
      </c>
    </row>
    <row r="307" spans="2:7" ht="15">
      <c r="B307" s="27"/>
      <c r="C307" s="26" t="s">
        <v>363</v>
      </c>
      <c r="D307" s="27"/>
      <c r="E307" s="28"/>
      <c r="F307" s="29"/>
      <c r="G307" s="27"/>
    </row>
    <row r="308" spans="2:7" ht="30">
      <c r="B308" s="81" t="s">
        <v>368</v>
      </c>
      <c r="C308" s="30" t="s">
        <v>369</v>
      </c>
      <c r="D308" s="31">
        <v>1</v>
      </c>
      <c r="E308" s="32" t="s">
        <v>4</v>
      </c>
      <c r="F308" s="33"/>
      <c r="G308" s="31">
        <f>ROUND(D308*F308,2)</f>
        <v>0</v>
      </c>
    </row>
    <row r="309" spans="2:7" ht="15">
      <c r="B309" s="27"/>
      <c r="C309" s="26" t="s">
        <v>363</v>
      </c>
      <c r="D309" s="27"/>
      <c r="E309" s="28"/>
      <c r="F309" s="29"/>
      <c r="G309" s="27"/>
    </row>
    <row r="310" spans="2:7" ht="30">
      <c r="B310" s="81" t="s">
        <v>370</v>
      </c>
      <c r="C310" s="30" t="s">
        <v>371</v>
      </c>
      <c r="D310" s="31">
        <v>1</v>
      </c>
      <c r="E310" s="32" t="s">
        <v>4</v>
      </c>
      <c r="F310" s="33"/>
      <c r="G310" s="31">
        <f>ROUND(D310*F310,2)</f>
        <v>0</v>
      </c>
    </row>
    <row r="311" spans="2:7" ht="15">
      <c r="B311" s="27"/>
      <c r="C311" s="26" t="s">
        <v>363</v>
      </c>
      <c r="D311" s="27"/>
      <c r="E311" s="28"/>
      <c r="F311" s="29"/>
      <c r="G311" s="27"/>
    </row>
    <row r="312" spans="2:7" ht="15">
      <c r="B312" s="27"/>
      <c r="C312" s="34" t="s">
        <v>372</v>
      </c>
      <c r="D312" s="31">
        <v>1</v>
      </c>
      <c r="E312" s="28"/>
      <c r="F312" s="35">
        <f>SUM(G300:G302)+G304+G306+G308+G310</f>
        <v>0</v>
      </c>
      <c r="G312" s="36">
        <f>ROUND(F312*D312,2)</f>
        <v>0</v>
      </c>
    </row>
    <row r="313" spans="2:7" ht="0.95" customHeight="1">
      <c r="B313" s="27"/>
      <c r="C313" s="26"/>
      <c r="D313" s="27"/>
      <c r="E313" s="28"/>
      <c r="F313" s="29"/>
      <c r="G313" s="27"/>
    </row>
    <row r="314" spans="2:7">
      <c r="B314" s="80" t="s">
        <v>373</v>
      </c>
      <c r="C314" s="34" t="s">
        <v>374</v>
      </c>
      <c r="D314" s="36">
        <f>D321</f>
        <v>1</v>
      </c>
      <c r="E314" s="37" t="s">
        <v>2</v>
      </c>
      <c r="F314" s="35">
        <f>F321</f>
        <v>0</v>
      </c>
      <c r="G314" s="36">
        <f>G321</f>
        <v>0</v>
      </c>
    </row>
    <row r="315" spans="2:7">
      <c r="B315" s="80" t="s">
        <v>375</v>
      </c>
      <c r="C315" s="34" t="s">
        <v>376</v>
      </c>
      <c r="D315" s="36">
        <f>D319</f>
        <v>1</v>
      </c>
      <c r="E315" s="37" t="s">
        <v>2</v>
      </c>
      <c r="F315" s="35">
        <f>F319</f>
        <v>0</v>
      </c>
      <c r="G315" s="36">
        <f>G319</f>
        <v>0</v>
      </c>
    </row>
    <row r="316" spans="2:7" ht="15">
      <c r="B316" s="81" t="s">
        <v>377</v>
      </c>
      <c r="C316" s="30" t="s">
        <v>378</v>
      </c>
      <c r="D316" s="31">
        <v>1577.78</v>
      </c>
      <c r="E316" s="32" t="s">
        <v>250</v>
      </c>
      <c r="F316" s="33"/>
      <c r="G316" s="31">
        <f>ROUND(D316*F316,2)</f>
        <v>0</v>
      </c>
    </row>
    <row r="317" spans="2:7" ht="15">
      <c r="B317" s="81" t="s">
        <v>379</v>
      </c>
      <c r="C317" s="30" t="s">
        <v>380</v>
      </c>
      <c r="D317" s="31">
        <v>378.6</v>
      </c>
      <c r="E317" s="32" t="s">
        <v>250</v>
      </c>
      <c r="F317" s="33"/>
      <c r="G317" s="31">
        <f>ROUND(D317*F317,2)</f>
        <v>0</v>
      </c>
    </row>
    <row r="318" spans="2:7" ht="15">
      <c r="B318" s="81" t="s">
        <v>381</v>
      </c>
      <c r="C318" s="30" t="s">
        <v>382</v>
      </c>
      <c r="D318" s="31">
        <v>130</v>
      </c>
      <c r="E318" s="32" t="s">
        <v>250</v>
      </c>
      <c r="F318" s="33"/>
      <c r="G318" s="31">
        <f>ROUND(D318*F318,2)</f>
        <v>0</v>
      </c>
    </row>
    <row r="319" spans="2:7" ht="15">
      <c r="B319" s="27"/>
      <c r="C319" s="34" t="s">
        <v>383</v>
      </c>
      <c r="D319" s="31">
        <v>1</v>
      </c>
      <c r="E319" s="28"/>
      <c r="F319" s="35">
        <f>SUM(G316:G318)</f>
        <v>0</v>
      </c>
      <c r="G319" s="36">
        <f>ROUND(F319*D319,2)</f>
        <v>0</v>
      </c>
    </row>
    <row r="320" spans="2:7" ht="0.95" customHeight="1">
      <c r="B320" s="27"/>
      <c r="C320" s="26"/>
      <c r="D320" s="27"/>
      <c r="E320" s="28"/>
      <c r="F320" s="29"/>
      <c r="G320" s="27"/>
    </row>
    <row r="321" spans="2:7" ht="15">
      <c r="B321" s="27"/>
      <c r="C321" s="34" t="s">
        <v>384</v>
      </c>
      <c r="D321" s="31">
        <v>1</v>
      </c>
      <c r="E321" s="28"/>
      <c r="F321" s="35">
        <f>G315</f>
        <v>0</v>
      </c>
      <c r="G321" s="36">
        <f>ROUND(F321*D321,2)</f>
        <v>0</v>
      </c>
    </row>
    <row r="322" spans="2:7" ht="0.95" customHeight="1">
      <c r="B322" s="27"/>
      <c r="C322" s="26"/>
      <c r="D322" s="27"/>
      <c r="E322" s="28"/>
      <c r="F322" s="29"/>
      <c r="G322" s="27"/>
    </row>
    <row r="323" spans="2:7" ht="15">
      <c r="B323" s="27"/>
      <c r="C323" s="34" t="s">
        <v>385</v>
      </c>
      <c r="D323" s="31">
        <v>1</v>
      </c>
      <c r="E323" s="28"/>
      <c r="F323" s="35">
        <f>G275+G286+G299+G314</f>
        <v>0</v>
      </c>
      <c r="G323" s="36">
        <f>ROUND(F323*D323,2)</f>
        <v>0</v>
      </c>
    </row>
    <row r="324" spans="2:7" ht="0.95" customHeight="1">
      <c r="B324" s="27"/>
      <c r="C324" s="26"/>
      <c r="D324" s="27"/>
      <c r="E324" s="28"/>
      <c r="F324" s="29"/>
      <c r="G324" s="27"/>
    </row>
    <row r="325" spans="2:7">
      <c r="B325" s="80" t="s">
        <v>386</v>
      </c>
      <c r="C325" s="34" t="s">
        <v>387</v>
      </c>
      <c r="D325" s="36">
        <f>D336</f>
        <v>1</v>
      </c>
      <c r="E325" s="37" t="s">
        <v>2</v>
      </c>
      <c r="F325" s="35">
        <f>F336</f>
        <v>0</v>
      </c>
      <c r="G325" s="36">
        <f>G336</f>
        <v>0</v>
      </c>
    </row>
    <row r="326" spans="2:7">
      <c r="B326" s="80" t="s">
        <v>388</v>
      </c>
      <c r="C326" s="34" t="s">
        <v>389</v>
      </c>
      <c r="D326" s="36">
        <f>D334</f>
        <v>1</v>
      </c>
      <c r="E326" s="37" t="s">
        <v>2</v>
      </c>
      <c r="F326" s="35">
        <f>F334</f>
        <v>0</v>
      </c>
      <c r="G326" s="36">
        <f>G334</f>
        <v>0</v>
      </c>
    </row>
    <row r="327" spans="2:7">
      <c r="B327" s="80" t="s">
        <v>390</v>
      </c>
      <c r="C327" s="34" t="s">
        <v>391</v>
      </c>
      <c r="D327" s="36">
        <f>D332</f>
        <v>1</v>
      </c>
      <c r="E327" s="37" t="s">
        <v>2</v>
      </c>
      <c r="F327" s="35">
        <f>F332</f>
        <v>0</v>
      </c>
      <c r="G327" s="36">
        <f>G332</f>
        <v>0</v>
      </c>
    </row>
    <row r="328" spans="2:7" ht="15">
      <c r="B328" s="81" t="s">
        <v>392</v>
      </c>
      <c r="C328" s="30" t="s">
        <v>2309</v>
      </c>
      <c r="D328" s="31">
        <v>1</v>
      </c>
      <c r="E328" s="32" t="s">
        <v>49</v>
      </c>
      <c r="F328" s="33"/>
      <c r="G328" s="31">
        <f>ROUND(D328*F328,2)</f>
        <v>0</v>
      </c>
    </row>
    <row r="329" spans="2:7" ht="15">
      <c r="B329" s="81" t="s">
        <v>393</v>
      </c>
      <c r="C329" s="30" t="s">
        <v>2310</v>
      </c>
      <c r="D329" s="31">
        <v>1</v>
      </c>
      <c r="E329" s="32" t="s">
        <v>49</v>
      </c>
      <c r="F329" s="33"/>
      <c r="G329" s="31">
        <f>ROUND(D329*F329,2)</f>
        <v>0</v>
      </c>
    </row>
    <row r="330" spans="2:7" ht="15">
      <c r="B330" s="81" t="s">
        <v>394</v>
      </c>
      <c r="C330" s="30" t="s">
        <v>2311</v>
      </c>
      <c r="D330" s="31">
        <v>1</v>
      </c>
      <c r="E330" s="32" t="s">
        <v>49</v>
      </c>
      <c r="F330" s="33"/>
      <c r="G330" s="31">
        <f>ROUND(D330*F330,2)</f>
        <v>0</v>
      </c>
    </row>
    <row r="331" spans="2:7" ht="15">
      <c r="B331" s="81" t="s">
        <v>395</v>
      </c>
      <c r="C331" s="30" t="s">
        <v>2312</v>
      </c>
      <c r="D331" s="31">
        <v>1</v>
      </c>
      <c r="E331" s="32" t="s">
        <v>49</v>
      </c>
      <c r="F331" s="33"/>
      <c r="G331" s="31">
        <f>ROUND(D331*F331,2)</f>
        <v>0</v>
      </c>
    </row>
    <row r="332" spans="2:7" ht="15">
      <c r="B332" s="27"/>
      <c r="C332" s="34" t="s">
        <v>396</v>
      </c>
      <c r="D332" s="31">
        <v>1</v>
      </c>
      <c r="E332" s="28"/>
      <c r="F332" s="35">
        <f>SUM(G328:G331)</f>
        <v>0</v>
      </c>
      <c r="G332" s="36">
        <f>ROUND(F332*D332,2)</f>
        <v>0</v>
      </c>
    </row>
    <row r="333" spans="2:7" ht="0.95" customHeight="1">
      <c r="B333" s="27"/>
      <c r="C333" s="26"/>
      <c r="D333" s="27"/>
      <c r="E333" s="28"/>
      <c r="F333" s="29"/>
      <c r="G333" s="27"/>
    </row>
    <row r="334" spans="2:7" ht="15">
      <c r="B334" s="27"/>
      <c r="C334" s="34" t="s">
        <v>397</v>
      </c>
      <c r="D334" s="31">
        <v>1</v>
      </c>
      <c r="E334" s="28"/>
      <c r="F334" s="35">
        <f>G327</f>
        <v>0</v>
      </c>
      <c r="G334" s="36">
        <f>ROUND(F334*D334,2)</f>
        <v>0</v>
      </c>
    </row>
    <row r="335" spans="2:7" ht="0.95" customHeight="1">
      <c r="B335" s="27"/>
      <c r="C335" s="26"/>
      <c r="D335" s="27"/>
      <c r="E335" s="28"/>
      <c r="F335" s="29"/>
      <c r="G335" s="27"/>
    </row>
    <row r="336" spans="2:7" ht="15">
      <c r="B336" s="27"/>
      <c r="C336" s="34" t="s">
        <v>398</v>
      </c>
      <c r="D336" s="31">
        <v>1</v>
      </c>
      <c r="E336" s="28"/>
      <c r="F336" s="35">
        <f>G326</f>
        <v>0</v>
      </c>
      <c r="G336" s="36">
        <f>ROUND(F336*D336,2)</f>
        <v>0</v>
      </c>
    </row>
    <row r="337" spans="2:7" ht="0.95" customHeight="1">
      <c r="B337" s="27"/>
      <c r="C337" s="26"/>
      <c r="D337" s="27"/>
      <c r="E337" s="28"/>
      <c r="F337" s="29"/>
      <c r="G337" s="27"/>
    </row>
    <row r="338" spans="2:7">
      <c r="B338" s="80" t="s">
        <v>399</v>
      </c>
      <c r="C338" s="34" t="s">
        <v>42</v>
      </c>
      <c r="D338" s="36">
        <f>D362</f>
        <v>1</v>
      </c>
      <c r="E338" s="37" t="s">
        <v>2</v>
      </c>
      <c r="F338" s="35">
        <f>F362</f>
        <v>0</v>
      </c>
      <c r="G338" s="36">
        <f>G362</f>
        <v>0</v>
      </c>
    </row>
    <row r="339" spans="2:7" ht="28.5">
      <c r="B339" s="80" t="s">
        <v>400</v>
      </c>
      <c r="C339" s="34" t="s">
        <v>44</v>
      </c>
      <c r="D339" s="36">
        <f>D345</f>
        <v>1</v>
      </c>
      <c r="E339" s="37" t="s">
        <v>2</v>
      </c>
      <c r="F339" s="35">
        <f>F345</f>
        <v>0</v>
      </c>
      <c r="G339" s="36">
        <f>G345</f>
        <v>0</v>
      </c>
    </row>
    <row r="340" spans="2:7" ht="28.5">
      <c r="B340" s="80" t="s">
        <v>401</v>
      </c>
      <c r="C340" s="34" t="s">
        <v>46</v>
      </c>
      <c r="D340" s="36">
        <f>D343</f>
        <v>1</v>
      </c>
      <c r="E340" s="37" t="s">
        <v>2</v>
      </c>
      <c r="F340" s="35">
        <f>F343</f>
        <v>0</v>
      </c>
      <c r="G340" s="36">
        <f>G343</f>
        <v>0</v>
      </c>
    </row>
    <row r="341" spans="2:7" ht="30">
      <c r="B341" s="81" t="s">
        <v>47</v>
      </c>
      <c r="C341" s="30" t="s">
        <v>48</v>
      </c>
      <c r="D341" s="31">
        <v>5</v>
      </c>
      <c r="E341" s="32" t="s">
        <v>49</v>
      </c>
      <c r="F341" s="33"/>
      <c r="G341" s="31">
        <f>ROUND(D341*F341,2)</f>
        <v>0</v>
      </c>
    </row>
    <row r="342" spans="2:7" ht="30">
      <c r="B342" s="81" t="s">
        <v>50</v>
      </c>
      <c r="C342" s="30" t="s">
        <v>51</v>
      </c>
      <c r="D342" s="31">
        <v>12</v>
      </c>
      <c r="E342" s="32" t="s">
        <v>49</v>
      </c>
      <c r="F342" s="33"/>
      <c r="G342" s="31">
        <f>ROUND(D342*F342,2)</f>
        <v>0</v>
      </c>
    </row>
    <row r="343" spans="2:7" ht="15">
      <c r="B343" s="27"/>
      <c r="C343" s="34" t="s">
        <v>402</v>
      </c>
      <c r="D343" s="31">
        <v>1</v>
      </c>
      <c r="E343" s="28"/>
      <c r="F343" s="35">
        <f>SUM(G341:G342)</f>
        <v>0</v>
      </c>
      <c r="G343" s="36">
        <f>ROUND(F343*D343,2)</f>
        <v>0</v>
      </c>
    </row>
    <row r="344" spans="2:7" ht="0.95" customHeight="1">
      <c r="B344" s="27"/>
      <c r="C344" s="26"/>
      <c r="D344" s="27"/>
      <c r="E344" s="28"/>
      <c r="F344" s="29"/>
      <c r="G344" s="27"/>
    </row>
    <row r="345" spans="2:7" ht="15">
      <c r="B345" s="27"/>
      <c r="C345" s="34" t="s">
        <v>403</v>
      </c>
      <c r="D345" s="31">
        <v>1</v>
      </c>
      <c r="E345" s="28"/>
      <c r="F345" s="35">
        <f>G340</f>
        <v>0</v>
      </c>
      <c r="G345" s="36">
        <f>ROUND(F345*D345,2)</f>
        <v>0</v>
      </c>
    </row>
    <row r="346" spans="2:7" ht="0.95" customHeight="1">
      <c r="B346" s="27"/>
      <c r="C346" s="26"/>
      <c r="D346" s="27"/>
      <c r="E346" s="28"/>
      <c r="F346" s="29"/>
      <c r="G346" s="27"/>
    </row>
    <row r="347" spans="2:7" ht="28.5">
      <c r="B347" s="80" t="s">
        <v>404</v>
      </c>
      <c r="C347" s="34" t="s">
        <v>57</v>
      </c>
      <c r="D347" s="36">
        <f>D360</f>
        <v>1</v>
      </c>
      <c r="E347" s="37" t="s">
        <v>2</v>
      </c>
      <c r="F347" s="35">
        <f>F360</f>
        <v>0</v>
      </c>
      <c r="G347" s="36">
        <f>G360</f>
        <v>0</v>
      </c>
    </row>
    <row r="348" spans="2:7">
      <c r="B348" s="80" t="s">
        <v>405</v>
      </c>
      <c r="C348" s="34" t="s">
        <v>42</v>
      </c>
      <c r="D348" s="36">
        <f>D351</f>
        <v>1</v>
      </c>
      <c r="E348" s="37" t="s">
        <v>2</v>
      </c>
      <c r="F348" s="35">
        <f>F351</f>
        <v>0</v>
      </c>
      <c r="G348" s="36">
        <f>G351</f>
        <v>0</v>
      </c>
    </row>
    <row r="349" spans="2:7" ht="15">
      <c r="B349" s="81" t="s">
        <v>59</v>
      </c>
      <c r="C349" s="30" t="s">
        <v>60</v>
      </c>
      <c r="D349" s="31">
        <v>118.05</v>
      </c>
      <c r="E349" s="32" t="s">
        <v>61</v>
      </c>
      <c r="F349" s="33"/>
      <c r="G349" s="31">
        <f>ROUND(D349*F349,2)</f>
        <v>0</v>
      </c>
    </row>
    <row r="350" spans="2:7" ht="15">
      <c r="B350" s="81" t="s">
        <v>62</v>
      </c>
      <c r="C350" s="30" t="s">
        <v>63</v>
      </c>
      <c r="D350" s="31">
        <v>35.35</v>
      </c>
      <c r="E350" s="32" t="s">
        <v>61</v>
      </c>
      <c r="F350" s="33"/>
      <c r="G350" s="31">
        <f>ROUND(D350*F350,2)</f>
        <v>0</v>
      </c>
    </row>
    <row r="351" spans="2:7" ht="15">
      <c r="B351" s="27"/>
      <c r="C351" s="34" t="s">
        <v>406</v>
      </c>
      <c r="D351" s="31">
        <v>1</v>
      </c>
      <c r="E351" s="28"/>
      <c r="F351" s="35">
        <f>SUM(G349:G350)</f>
        <v>0</v>
      </c>
      <c r="G351" s="36">
        <f>ROUND(F351*D351,2)</f>
        <v>0</v>
      </c>
    </row>
    <row r="352" spans="2:7" ht="0.95" customHeight="1">
      <c r="B352" s="27"/>
      <c r="C352" s="26"/>
      <c r="D352" s="27"/>
      <c r="E352" s="28"/>
      <c r="F352" s="29"/>
      <c r="G352" s="27"/>
    </row>
    <row r="353" spans="2:7">
      <c r="B353" s="80" t="s">
        <v>407</v>
      </c>
      <c r="C353" s="34" t="s">
        <v>66</v>
      </c>
      <c r="D353" s="36">
        <f>D358</f>
        <v>1</v>
      </c>
      <c r="E353" s="37" t="s">
        <v>2</v>
      </c>
      <c r="F353" s="35">
        <f>F358</f>
        <v>0</v>
      </c>
      <c r="G353" s="36">
        <f>G358</f>
        <v>0</v>
      </c>
    </row>
    <row r="354" spans="2:7">
      <c r="B354" s="80" t="s">
        <v>408</v>
      </c>
      <c r="C354" s="34" t="s">
        <v>409</v>
      </c>
      <c r="D354" s="36">
        <f>D356</f>
        <v>1</v>
      </c>
      <c r="E354" s="37" t="s">
        <v>2</v>
      </c>
      <c r="F354" s="35">
        <f>F356</f>
        <v>0</v>
      </c>
      <c r="G354" s="36">
        <f>G356</f>
        <v>0</v>
      </c>
    </row>
    <row r="355" spans="2:7" ht="15">
      <c r="B355" s="81" t="s">
        <v>69</v>
      </c>
      <c r="C355" s="30" t="s">
        <v>70</v>
      </c>
      <c r="D355" s="31">
        <v>4</v>
      </c>
      <c r="E355" s="32" t="s">
        <v>49</v>
      </c>
      <c r="F355" s="33"/>
      <c r="G355" s="31">
        <f>ROUND(D355*F355,2)</f>
        <v>0</v>
      </c>
    </row>
    <row r="356" spans="2:7" ht="15">
      <c r="B356" s="27"/>
      <c r="C356" s="34" t="s">
        <v>410</v>
      </c>
      <c r="D356" s="31">
        <v>1</v>
      </c>
      <c r="E356" s="28"/>
      <c r="F356" s="35">
        <f>G355</f>
        <v>0</v>
      </c>
      <c r="G356" s="36">
        <f>ROUND(F356*D356,2)</f>
        <v>0</v>
      </c>
    </row>
    <row r="357" spans="2:7" ht="0.95" customHeight="1">
      <c r="B357" s="27"/>
      <c r="C357" s="26"/>
      <c r="D357" s="27"/>
      <c r="E357" s="28"/>
      <c r="F357" s="29"/>
      <c r="G357" s="27"/>
    </row>
    <row r="358" spans="2:7" ht="15">
      <c r="B358" s="27"/>
      <c r="C358" s="34" t="s">
        <v>411</v>
      </c>
      <c r="D358" s="31">
        <v>1</v>
      </c>
      <c r="E358" s="28"/>
      <c r="F358" s="35">
        <f>G354</f>
        <v>0</v>
      </c>
      <c r="G358" s="36">
        <f>ROUND(F358*D358,2)</f>
        <v>0</v>
      </c>
    </row>
    <row r="359" spans="2:7" ht="0.95" customHeight="1">
      <c r="B359" s="27"/>
      <c r="C359" s="26"/>
      <c r="D359" s="27"/>
      <c r="E359" s="28"/>
      <c r="F359" s="29"/>
      <c r="G359" s="27"/>
    </row>
    <row r="360" spans="2:7" ht="15">
      <c r="B360" s="27"/>
      <c r="C360" s="34" t="s">
        <v>412</v>
      </c>
      <c r="D360" s="31">
        <v>1</v>
      </c>
      <c r="E360" s="28"/>
      <c r="F360" s="35">
        <f>G348+G353</f>
        <v>0</v>
      </c>
      <c r="G360" s="36">
        <f>ROUND(F360*D360,2)</f>
        <v>0</v>
      </c>
    </row>
    <row r="361" spans="2:7" ht="0.95" customHeight="1">
      <c r="B361" s="27"/>
      <c r="C361" s="26"/>
      <c r="D361" s="27"/>
      <c r="E361" s="28"/>
      <c r="F361" s="29"/>
      <c r="G361" s="27"/>
    </row>
    <row r="362" spans="2:7" ht="15">
      <c r="B362" s="27"/>
      <c r="C362" s="34" t="s">
        <v>413</v>
      </c>
      <c r="D362" s="31">
        <v>1</v>
      </c>
      <c r="E362" s="28"/>
      <c r="F362" s="35">
        <f>G339+G347</f>
        <v>0</v>
      </c>
      <c r="G362" s="36">
        <f>ROUND(F362*D362,2)</f>
        <v>0</v>
      </c>
    </row>
    <row r="363" spans="2:7" ht="0.95" customHeight="1">
      <c r="B363" s="27"/>
      <c r="C363" s="26"/>
      <c r="D363" s="27"/>
      <c r="E363" s="28"/>
      <c r="F363" s="29"/>
      <c r="G363" s="27"/>
    </row>
    <row r="364" spans="2:7">
      <c r="B364" s="80" t="s">
        <v>414</v>
      </c>
      <c r="C364" s="34" t="s">
        <v>76</v>
      </c>
      <c r="D364" s="36">
        <f>D525</f>
        <v>1</v>
      </c>
      <c r="E364" s="37" t="s">
        <v>2</v>
      </c>
      <c r="F364" s="35">
        <f>F525</f>
        <v>0</v>
      </c>
      <c r="G364" s="36">
        <f>G525</f>
        <v>0</v>
      </c>
    </row>
    <row r="365" spans="2:7">
      <c r="B365" s="80" t="s">
        <v>415</v>
      </c>
      <c r="C365" s="34" t="s">
        <v>78</v>
      </c>
      <c r="D365" s="36">
        <f>D375</f>
        <v>1</v>
      </c>
      <c r="E365" s="37" t="s">
        <v>2</v>
      </c>
      <c r="F365" s="35">
        <f>F375</f>
        <v>0</v>
      </c>
      <c r="G365" s="36">
        <f>G375</f>
        <v>0</v>
      </c>
    </row>
    <row r="366" spans="2:7" ht="28.5">
      <c r="B366" s="80" t="s">
        <v>416</v>
      </c>
      <c r="C366" s="34" t="s">
        <v>80</v>
      </c>
      <c r="D366" s="36">
        <f>D369</f>
        <v>1</v>
      </c>
      <c r="E366" s="37" t="s">
        <v>2</v>
      </c>
      <c r="F366" s="35">
        <f>F369</f>
        <v>0</v>
      </c>
      <c r="G366" s="36">
        <f>G369</f>
        <v>0</v>
      </c>
    </row>
    <row r="367" spans="2:7" ht="45">
      <c r="B367" s="81" t="s">
        <v>417</v>
      </c>
      <c r="C367" s="30" t="s">
        <v>418</v>
      </c>
      <c r="D367" s="31">
        <v>1</v>
      </c>
      <c r="E367" s="32" t="s">
        <v>49</v>
      </c>
      <c r="F367" s="33"/>
      <c r="G367" s="31">
        <f>ROUND(D367*F367,2)</f>
        <v>0</v>
      </c>
    </row>
    <row r="368" spans="2:7" ht="45">
      <c r="B368" s="81" t="s">
        <v>419</v>
      </c>
      <c r="C368" s="30" t="s">
        <v>420</v>
      </c>
      <c r="D368" s="31">
        <v>1</v>
      </c>
      <c r="E368" s="32" t="s">
        <v>49</v>
      </c>
      <c r="F368" s="33"/>
      <c r="G368" s="31">
        <f>ROUND(D368*F368,2)</f>
        <v>0</v>
      </c>
    </row>
    <row r="369" spans="2:7" ht="15">
      <c r="B369" s="27"/>
      <c r="C369" s="34" t="s">
        <v>421</v>
      </c>
      <c r="D369" s="31">
        <v>1</v>
      </c>
      <c r="E369" s="28"/>
      <c r="F369" s="35">
        <f>SUM(G367:G368)</f>
        <v>0</v>
      </c>
      <c r="G369" s="36">
        <f>ROUND(F369*D369,2)</f>
        <v>0</v>
      </c>
    </row>
    <row r="370" spans="2:7" ht="0.95" customHeight="1">
      <c r="B370" s="27"/>
      <c r="C370" s="26"/>
      <c r="D370" s="27"/>
      <c r="E370" s="28"/>
      <c r="F370" s="29"/>
      <c r="G370" s="27"/>
    </row>
    <row r="371" spans="2:7">
      <c r="B371" s="80" t="s">
        <v>422</v>
      </c>
      <c r="C371" s="34" t="s">
        <v>89</v>
      </c>
      <c r="D371" s="36">
        <f>D373</f>
        <v>1</v>
      </c>
      <c r="E371" s="37" t="s">
        <v>2</v>
      </c>
      <c r="F371" s="35">
        <f>F373</f>
        <v>0</v>
      </c>
      <c r="G371" s="36">
        <f>G373</f>
        <v>0</v>
      </c>
    </row>
    <row r="372" spans="2:7" ht="15">
      <c r="B372" s="81" t="s">
        <v>90</v>
      </c>
      <c r="C372" s="30" t="s">
        <v>91</v>
      </c>
      <c r="D372" s="31">
        <v>27</v>
      </c>
      <c r="E372" s="32" t="s">
        <v>49</v>
      </c>
      <c r="F372" s="33"/>
      <c r="G372" s="31">
        <f>ROUND(D372*F372,2)</f>
        <v>0</v>
      </c>
    </row>
    <row r="373" spans="2:7" ht="15">
      <c r="B373" s="27"/>
      <c r="C373" s="34" t="s">
        <v>423</v>
      </c>
      <c r="D373" s="31">
        <v>1</v>
      </c>
      <c r="E373" s="28"/>
      <c r="F373" s="35">
        <f>G372</f>
        <v>0</v>
      </c>
      <c r="G373" s="36">
        <f>ROUND(F373*D373,2)</f>
        <v>0</v>
      </c>
    </row>
    <row r="374" spans="2:7" ht="0.95" customHeight="1">
      <c r="B374" s="27"/>
      <c r="C374" s="26"/>
      <c r="D374" s="27"/>
      <c r="E374" s="28"/>
      <c r="F374" s="29"/>
      <c r="G374" s="27"/>
    </row>
    <row r="375" spans="2:7" ht="15">
      <c r="B375" s="27"/>
      <c r="C375" s="34" t="s">
        <v>424</v>
      </c>
      <c r="D375" s="31">
        <v>1</v>
      </c>
      <c r="E375" s="28"/>
      <c r="F375" s="35">
        <f>G366+G371</f>
        <v>0</v>
      </c>
      <c r="G375" s="36">
        <f>ROUND(F375*D375,2)</f>
        <v>0</v>
      </c>
    </row>
    <row r="376" spans="2:7" ht="0.95" customHeight="1">
      <c r="B376" s="27"/>
      <c r="C376" s="26"/>
      <c r="D376" s="27"/>
      <c r="E376" s="28"/>
      <c r="F376" s="29"/>
      <c r="G376" s="27"/>
    </row>
    <row r="377" spans="2:7">
      <c r="B377" s="80" t="s">
        <v>425</v>
      </c>
      <c r="C377" s="34" t="s">
        <v>95</v>
      </c>
      <c r="D377" s="36">
        <f>D380</f>
        <v>1</v>
      </c>
      <c r="E377" s="37" t="s">
        <v>2</v>
      </c>
      <c r="F377" s="35">
        <f>F380</f>
        <v>0</v>
      </c>
      <c r="G377" s="36">
        <f>G380</f>
        <v>0</v>
      </c>
    </row>
    <row r="378" spans="2:7" ht="15">
      <c r="B378" s="81" t="s">
        <v>98</v>
      </c>
      <c r="C378" s="30" t="s">
        <v>99</v>
      </c>
      <c r="D378" s="31">
        <v>7.25</v>
      </c>
      <c r="E378" s="32" t="s">
        <v>61</v>
      </c>
      <c r="F378" s="33"/>
      <c r="G378" s="31">
        <f>ROUND(D378*F378,2)</f>
        <v>0</v>
      </c>
    </row>
    <row r="379" spans="2:7" ht="15">
      <c r="B379" s="81" t="s">
        <v>100</v>
      </c>
      <c r="C379" s="30" t="s">
        <v>101</v>
      </c>
      <c r="D379" s="31">
        <v>4</v>
      </c>
      <c r="E379" s="32" t="s">
        <v>61</v>
      </c>
      <c r="F379" s="33"/>
      <c r="G379" s="31">
        <f>ROUND(D379*F379,2)</f>
        <v>0</v>
      </c>
    </row>
    <row r="380" spans="2:7" ht="15">
      <c r="B380" s="27"/>
      <c r="C380" s="34" t="s">
        <v>426</v>
      </c>
      <c r="D380" s="31">
        <v>1</v>
      </c>
      <c r="E380" s="28"/>
      <c r="F380" s="35">
        <f>SUM(G378:G379)</f>
        <v>0</v>
      </c>
      <c r="G380" s="36">
        <f>ROUND(F380*D380,2)</f>
        <v>0</v>
      </c>
    </row>
    <row r="381" spans="2:7" ht="0.95" customHeight="1">
      <c r="B381" s="27"/>
      <c r="C381" s="26"/>
      <c r="D381" s="27"/>
      <c r="E381" s="28"/>
      <c r="F381" s="29"/>
      <c r="G381" s="27"/>
    </row>
    <row r="382" spans="2:7">
      <c r="B382" s="80" t="s">
        <v>427</v>
      </c>
      <c r="C382" s="34" t="s">
        <v>105</v>
      </c>
      <c r="D382" s="36">
        <f>D432</f>
        <v>1</v>
      </c>
      <c r="E382" s="37" t="s">
        <v>2</v>
      </c>
      <c r="F382" s="35">
        <f>F432</f>
        <v>0</v>
      </c>
      <c r="G382" s="36">
        <f>G432</f>
        <v>0</v>
      </c>
    </row>
    <row r="383" spans="2:7">
      <c r="B383" s="80" t="s">
        <v>428</v>
      </c>
      <c r="C383" s="34" t="s">
        <v>107</v>
      </c>
      <c r="D383" s="36">
        <f>D392</f>
        <v>1</v>
      </c>
      <c r="E383" s="37" t="s">
        <v>2</v>
      </c>
      <c r="F383" s="35">
        <f>F392</f>
        <v>0</v>
      </c>
      <c r="G383" s="36">
        <f>G392</f>
        <v>0</v>
      </c>
    </row>
    <row r="384" spans="2:7">
      <c r="B384" s="80" t="s">
        <v>429</v>
      </c>
      <c r="C384" s="34" t="s">
        <v>109</v>
      </c>
      <c r="D384" s="36">
        <f>D390</f>
        <v>1</v>
      </c>
      <c r="E384" s="37" t="s">
        <v>2</v>
      </c>
      <c r="F384" s="35">
        <f>F390</f>
        <v>0</v>
      </c>
      <c r="G384" s="36">
        <f>G390</f>
        <v>0</v>
      </c>
    </row>
    <row r="385" spans="2:7" ht="45">
      <c r="B385" s="81" t="s">
        <v>110</v>
      </c>
      <c r="C385" s="30" t="s">
        <v>111</v>
      </c>
      <c r="D385" s="31">
        <v>7.25</v>
      </c>
      <c r="E385" s="32" t="s">
        <v>61</v>
      </c>
      <c r="F385" s="33"/>
      <c r="G385" s="31">
        <f>ROUND(D385*F385,2)</f>
        <v>0</v>
      </c>
    </row>
    <row r="386" spans="2:7" ht="45">
      <c r="B386" s="81" t="s">
        <v>430</v>
      </c>
      <c r="C386" s="30" t="s">
        <v>431</v>
      </c>
      <c r="D386" s="31">
        <v>2</v>
      </c>
      <c r="E386" s="32" t="s">
        <v>61</v>
      </c>
      <c r="F386" s="33"/>
      <c r="G386" s="31">
        <f>ROUND(D386*F386,2)</f>
        <v>0</v>
      </c>
    </row>
    <row r="387" spans="2:7" ht="45">
      <c r="B387" s="81" t="s">
        <v>432</v>
      </c>
      <c r="C387" s="30" t="s">
        <v>433</v>
      </c>
      <c r="D387" s="31">
        <v>2.25</v>
      </c>
      <c r="E387" s="32" t="s">
        <v>61</v>
      </c>
      <c r="F387" s="33"/>
      <c r="G387" s="31">
        <f>ROUND(D387*F387,2)</f>
        <v>0</v>
      </c>
    </row>
    <row r="388" spans="2:7" ht="45">
      <c r="B388" s="81" t="s">
        <v>112</v>
      </c>
      <c r="C388" s="30" t="s">
        <v>113</v>
      </c>
      <c r="D388" s="31">
        <v>8</v>
      </c>
      <c r="E388" s="32" t="s">
        <v>61</v>
      </c>
      <c r="F388" s="33"/>
      <c r="G388" s="31">
        <f>ROUND(D388*F388,2)</f>
        <v>0</v>
      </c>
    </row>
    <row r="389" spans="2:7" ht="45">
      <c r="B389" s="81" t="s">
        <v>114</v>
      </c>
      <c r="C389" s="30" t="s">
        <v>115</v>
      </c>
      <c r="D389" s="31">
        <v>4</v>
      </c>
      <c r="E389" s="32" t="s">
        <v>61</v>
      </c>
      <c r="F389" s="33"/>
      <c r="G389" s="31">
        <f>ROUND(D389*F389,2)</f>
        <v>0</v>
      </c>
    </row>
    <row r="390" spans="2:7" ht="15">
      <c r="B390" s="27"/>
      <c r="C390" s="34" t="s">
        <v>434</v>
      </c>
      <c r="D390" s="31">
        <v>1</v>
      </c>
      <c r="E390" s="28"/>
      <c r="F390" s="35">
        <f>SUM(G385:G389)</f>
        <v>0</v>
      </c>
      <c r="G390" s="36">
        <f>ROUND(F390*D390,2)</f>
        <v>0</v>
      </c>
    </row>
    <row r="391" spans="2:7" ht="0.95" customHeight="1">
      <c r="B391" s="27"/>
      <c r="C391" s="26"/>
      <c r="D391" s="27"/>
      <c r="E391" s="28"/>
      <c r="F391" s="29"/>
      <c r="G391" s="27"/>
    </row>
    <row r="392" spans="2:7" ht="15">
      <c r="B392" s="27"/>
      <c r="C392" s="34" t="s">
        <v>435</v>
      </c>
      <c r="D392" s="31">
        <v>1</v>
      </c>
      <c r="E392" s="28"/>
      <c r="F392" s="35">
        <f>G384</f>
        <v>0</v>
      </c>
      <c r="G392" s="36">
        <f>ROUND(F392*D392,2)</f>
        <v>0</v>
      </c>
    </row>
    <row r="393" spans="2:7" ht="0.95" customHeight="1">
      <c r="B393" s="27"/>
      <c r="C393" s="26"/>
      <c r="D393" s="27"/>
      <c r="E393" s="28"/>
      <c r="F393" s="29"/>
      <c r="G393" s="27"/>
    </row>
    <row r="394" spans="2:7" ht="28.5">
      <c r="B394" s="80" t="s">
        <v>436</v>
      </c>
      <c r="C394" s="34" t="s">
        <v>437</v>
      </c>
      <c r="D394" s="36">
        <f>D400</f>
        <v>1</v>
      </c>
      <c r="E394" s="37" t="s">
        <v>2</v>
      </c>
      <c r="F394" s="35">
        <f>F400</f>
        <v>0</v>
      </c>
      <c r="G394" s="36">
        <f>G400</f>
        <v>0</v>
      </c>
    </row>
    <row r="395" spans="2:7" ht="28.5">
      <c r="B395" s="80" t="s">
        <v>438</v>
      </c>
      <c r="C395" s="34" t="s">
        <v>439</v>
      </c>
      <c r="D395" s="36">
        <f>D398</f>
        <v>1</v>
      </c>
      <c r="E395" s="37" t="s">
        <v>2</v>
      </c>
      <c r="F395" s="35">
        <f>F398</f>
        <v>0</v>
      </c>
      <c r="G395" s="36">
        <f>G398</f>
        <v>0</v>
      </c>
    </row>
    <row r="396" spans="2:7" ht="15">
      <c r="B396" s="81" t="s">
        <v>440</v>
      </c>
      <c r="C396" s="30" t="s">
        <v>441</v>
      </c>
      <c r="D396" s="31">
        <v>1</v>
      </c>
      <c r="E396" s="32" t="s">
        <v>4</v>
      </c>
      <c r="F396" s="33"/>
      <c r="G396" s="31">
        <f>ROUND(D396*F396,2)</f>
        <v>0</v>
      </c>
    </row>
    <row r="397" spans="2:7" ht="45">
      <c r="B397" s="27"/>
      <c r="C397" s="26" t="s">
        <v>442</v>
      </c>
      <c r="D397" s="27"/>
      <c r="E397" s="28"/>
      <c r="F397" s="29"/>
      <c r="G397" s="27"/>
    </row>
    <row r="398" spans="2:7" ht="15">
      <c r="B398" s="27"/>
      <c r="C398" s="34" t="s">
        <v>443</v>
      </c>
      <c r="D398" s="31">
        <v>1</v>
      </c>
      <c r="E398" s="28"/>
      <c r="F398" s="35">
        <f>G396</f>
        <v>0</v>
      </c>
      <c r="G398" s="36">
        <f>ROUND(F398*D398,2)</f>
        <v>0</v>
      </c>
    </row>
    <row r="399" spans="2:7" ht="0.95" customHeight="1">
      <c r="B399" s="27"/>
      <c r="C399" s="26"/>
      <c r="D399" s="27"/>
      <c r="E399" s="28"/>
      <c r="F399" s="29"/>
      <c r="G399" s="27"/>
    </row>
    <row r="400" spans="2:7" ht="15">
      <c r="B400" s="27"/>
      <c r="C400" s="34" t="s">
        <v>444</v>
      </c>
      <c r="D400" s="31">
        <v>1</v>
      </c>
      <c r="E400" s="28"/>
      <c r="F400" s="35">
        <f>G395</f>
        <v>0</v>
      </c>
      <c r="G400" s="36">
        <f>ROUND(F400*D400,2)</f>
        <v>0</v>
      </c>
    </row>
    <row r="401" spans="2:7" ht="0.95" customHeight="1">
      <c r="B401" s="27"/>
      <c r="C401" s="26"/>
      <c r="D401" s="27"/>
      <c r="E401" s="28"/>
      <c r="F401" s="29"/>
      <c r="G401" s="27"/>
    </row>
    <row r="402" spans="2:7">
      <c r="B402" s="80" t="s">
        <v>445</v>
      </c>
      <c r="C402" s="34" t="s">
        <v>119</v>
      </c>
      <c r="D402" s="36">
        <f>D414</f>
        <v>1</v>
      </c>
      <c r="E402" s="37" t="s">
        <v>2</v>
      </c>
      <c r="F402" s="35">
        <f>F414</f>
        <v>0</v>
      </c>
      <c r="G402" s="36">
        <f>G414</f>
        <v>0</v>
      </c>
    </row>
    <row r="403" spans="2:7">
      <c r="B403" s="80" t="s">
        <v>446</v>
      </c>
      <c r="C403" s="34" t="s">
        <v>121</v>
      </c>
      <c r="D403" s="36">
        <f>D407</f>
        <v>1</v>
      </c>
      <c r="E403" s="37" t="s">
        <v>2</v>
      </c>
      <c r="F403" s="35">
        <f>F407</f>
        <v>0</v>
      </c>
      <c r="G403" s="36">
        <f>G407</f>
        <v>0</v>
      </c>
    </row>
    <row r="404" spans="2:7" ht="30">
      <c r="B404" s="81" t="s">
        <v>447</v>
      </c>
      <c r="C404" s="30" t="s">
        <v>448</v>
      </c>
      <c r="D404" s="31">
        <v>9.8000000000000007</v>
      </c>
      <c r="E404" s="32" t="s">
        <v>61</v>
      </c>
      <c r="F404" s="33"/>
      <c r="G404" s="31">
        <f>ROUND(D404*F404,2)</f>
        <v>0</v>
      </c>
    </row>
    <row r="405" spans="2:7" ht="30">
      <c r="B405" s="81" t="s">
        <v>122</v>
      </c>
      <c r="C405" s="30" t="s">
        <v>123</v>
      </c>
      <c r="D405" s="31">
        <v>172.8</v>
      </c>
      <c r="E405" s="32" t="s">
        <v>61</v>
      </c>
      <c r="F405" s="33"/>
      <c r="G405" s="31">
        <f>ROUND(D405*F405,2)</f>
        <v>0</v>
      </c>
    </row>
    <row r="406" spans="2:7" ht="30">
      <c r="B406" s="81" t="s">
        <v>124</v>
      </c>
      <c r="C406" s="30" t="s">
        <v>125</v>
      </c>
      <c r="D406" s="31">
        <v>54.85</v>
      </c>
      <c r="E406" s="32" t="s">
        <v>61</v>
      </c>
      <c r="F406" s="33"/>
      <c r="G406" s="31">
        <f>ROUND(D406*F406,2)</f>
        <v>0</v>
      </c>
    </row>
    <row r="407" spans="2:7" ht="15">
      <c r="B407" s="27"/>
      <c r="C407" s="34" t="s">
        <v>449</v>
      </c>
      <c r="D407" s="31">
        <v>1</v>
      </c>
      <c r="E407" s="28"/>
      <c r="F407" s="35">
        <f>SUM(G404:G406)</f>
        <v>0</v>
      </c>
      <c r="G407" s="36">
        <f>ROUND(F407*D407,2)</f>
        <v>0</v>
      </c>
    </row>
    <row r="408" spans="2:7" ht="0.95" customHeight="1">
      <c r="B408" s="27"/>
      <c r="C408" s="26"/>
      <c r="D408" s="27"/>
      <c r="E408" s="28"/>
      <c r="F408" s="29"/>
      <c r="G408" s="27"/>
    </row>
    <row r="409" spans="2:7">
      <c r="B409" s="80" t="s">
        <v>450</v>
      </c>
      <c r="C409" s="34" t="s">
        <v>130</v>
      </c>
      <c r="D409" s="36">
        <f>D412</f>
        <v>1</v>
      </c>
      <c r="E409" s="37" t="s">
        <v>2</v>
      </c>
      <c r="F409" s="35">
        <f>F412</f>
        <v>0</v>
      </c>
      <c r="G409" s="36">
        <f>G412</f>
        <v>0</v>
      </c>
    </row>
    <row r="410" spans="2:7" ht="30">
      <c r="B410" s="81" t="s">
        <v>131</v>
      </c>
      <c r="C410" s="30" t="s">
        <v>132</v>
      </c>
      <c r="D410" s="31">
        <v>12</v>
      </c>
      <c r="E410" s="32" t="s">
        <v>49</v>
      </c>
      <c r="F410" s="33"/>
      <c r="G410" s="31">
        <f>ROUND(D410*F410,2)</f>
        <v>0</v>
      </c>
    </row>
    <row r="411" spans="2:7" ht="135">
      <c r="B411" s="27"/>
      <c r="C411" s="26" t="s">
        <v>133</v>
      </c>
      <c r="D411" s="27"/>
      <c r="E411" s="28"/>
      <c r="F411" s="29"/>
      <c r="G411" s="27"/>
    </row>
    <row r="412" spans="2:7" ht="15">
      <c r="B412" s="27"/>
      <c r="C412" s="34" t="s">
        <v>451</v>
      </c>
      <c r="D412" s="31">
        <v>1</v>
      </c>
      <c r="E412" s="28"/>
      <c r="F412" s="35">
        <f>G410</f>
        <v>0</v>
      </c>
      <c r="G412" s="36">
        <f>ROUND(F412*D412,2)</f>
        <v>0</v>
      </c>
    </row>
    <row r="413" spans="2:7" ht="0.95" customHeight="1">
      <c r="B413" s="27"/>
      <c r="C413" s="26"/>
      <c r="D413" s="27"/>
      <c r="E413" s="28"/>
      <c r="F413" s="29"/>
      <c r="G413" s="27"/>
    </row>
    <row r="414" spans="2:7" ht="15">
      <c r="B414" s="27"/>
      <c r="C414" s="34" t="s">
        <v>452</v>
      </c>
      <c r="D414" s="31">
        <v>1</v>
      </c>
      <c r="E414" s="28"/>
      <c r="F414" s="35">
        <f>G403+G409</f>
        <v>0</v>
      </c>
      <c r="G414" s="36">
        <f>ROUND(F414*D414,2)</f>
        <v>0</v>
      </c>
    </row>
    <row r="415" spans="2:7" ht="0.95" customHeight="1">
      <c r="B415" s="27"/>
      <c r="C415" s="26"/>
      <c r="D415" s="27"/>
      <c r="E415" s="28"/>
      <c r="F415" s="29"/>
      <c r="G415" s="27"/>
    </row>
    <row r="416" spans="2:7">
      <c r="B416" s="80" t="s">
        <v>453</v>
      </c>
      <c r="C416" s="34" t="s">
        <v>140</v>
      </c>
      <c r="D416" s="36">
        <f>D430</f>
        <v>1</v>
      </c>
      <c r="E416" s="37" t="s">
        <v>2</v>
      </c>
      <c r="F416" s="35">
        <f>F430</f>
        <v>0</v>
      </c>
      <c r="G416" s="36">
        <f>G430</f>
        <v>0</v>
      </c>
    </row>
    <row r="417" spans="2:7">
      <c r="B417" s="80" t="s">
        <v>454</v>
      </c>
      <c r="C417" s="34" t="s">
        <v>142</v>
      </c>
      <c r="D417" s="36">
        <f>D424</f>
        <v>1</v>
      </c>
      <c r="E417" s="37" t="s">
        <v>2</v>
      </c>
      <c r="F417" s="35">
        <f>F424</f>
        <v>0</v>
      </c>
      <c r="G417" s="36">
        <f>G424</f>
        <v>0</v>
      </c>
    </row>
    <row r="418" spans="2:7" ht="30">
      <c r="B418" s="81" t="s">
        <v>143</v>
      </c>
      <c r="C418" s="30" t="s">
        <v>123</v>
      </c>
      <c r="D418" s="31">
        <v>27.95</v>
      </c>
      <c r="E418" s="32" t="s">
        <v>61</v>
      </c>
      <c r="F418" s="33"/>
      <c r="G418" s="31">
        <f>ROUND(D418*F418,2)</f>
        <v>0</v>
      </c>
    </row>
    <row r="419" spans="2:7" ht="15">
      <c r="B419" s="27"/>
      <c r="C419" s="26" t="s">
        <v>144</v>
      </c>
      <c r="D419" s="27"/>
      <c r="E419" s="28"/>
      <c r="F419" s="29"/>
      <c r="G419" s="27"/>
    </row>
    <row r="420" spans="2:7" ht="30">
      <c r="B420" s="81" t="s">
        <v>455</v>
      </c>
      <c r="C420" s="30" t="s">
        <v>125</v>
      </c>
      <c r="D420" s="31">
        <v>16</v>
      </c>
      <c r="E420" s="32" t="s">
        <v>61</v>
      </c>
      <c r="F420" s="33"/>
      <c r="G420" s="31">
        <f>ROUND(D420*F420,2)</f>
        <v>0</v>
      </c>
    </row>
    <row r="421" spans="2:7" ht="15">
      <c r="B421" s="27"/>
      <c r="C421" s="26" t="s">
        <v>144</v>
      </c>
      <c r="D421" s="27"/>
      <c r="E421" s="28"/>
      <c r="F421" s="29"/>
      <c r="G421" s="27"/>
    </row>
    <row r="422" spans="2:7" ht="30">
      <c r="B422" s="81" t="s">
        <v>456</v>
      </c>
      <c r="C422" s="30" t="s">
        <v>127</v>
      </c>
      <c r="D422" s="31">
        <v>4</v>
      </c>
      <c r="E422" s="32" t="s">
        <v>61</v>
      </c>
      <c r="F422" s="33"/>
      <c r="G422" s="31">
        <f>ROUND(D422*F422,2)</f>
        <v>0</v>
      </c>
    </row>
    <row r="423" spans="2:7" ht="15">
      <c r="B423" s="27"/>
      <c r="C423" s="26" t="s">
        <v>144</v>
      </c>
      <c r="D423" s="27"/>
      <c r="E423" s="28"/>
      <c r="F423" s="29"/>
      <c r="G423" s="27"/>
    </row>
    <row r="424" spans="2:7" ht="15">
      <c r="B424" s="27"/>
      <c r="C424" s="34" t="s">
        <v>457</v>
      </c>
      <c r="D424" s="31">
        <v>1</v>
      </c>
      <c r="E424" s="28"/>
      <c r="F424" s="35">
        <f>G418+G420+G422</f>
        <v>0</v>
      </c>
      <c r="G424" s="36">
        <f>ROUND(F424*D424,2)</f>
        <v>0</v>
      </c>
    </row>
    <row r="425" spans="2:7" ht="0.95" customHeight="1">
      <c r="B425" s="27"/>
      <c r="C425" s="26"/>
      <c r="D425" s="27"/>
      <c r="E425" s="28"/>
      <c r="F425" s="29"/>
      <c r="G425" s="27"/>
    </row>
    <row r="426" spans="2:7">
      <c r="B426" s="80" t="s">
        <v>458</v>
      </c>
      <c r="C426" s="34" t="s">
        <v>147</v>
      </c>
      <c r="D426" s="36">
        <f>D428</f>
        <v>1</v>
      </c>
      <c r="E426" s="37" t="s">
        <v>2</v>
      </c>
      <c r="F426" s="35">
        <f>F428</f>
        <v>0</v>
      </c>
      <c r="G426" s="36">
        <f>G428</f>
        <v>0</v>
      </c>
    </row>
    <row r="427" spans="2:7" ht="15">
      <c r="B427" s="81" t="s">
        <v>148</v>
      </c>
      <c r="C427" s="30" t="s">
        <v>149</v>
      </c>
      <c r="D427" s="31">
        <v>7</v>
      </c>
      <c r="E427" s="32" t="s">
        <v>49</v>
      </c>
      <c r="F427" s="33"/>
      <c r="G427" s="31">
        <f>ROUND(D427*F427,2)</f>
        <v>0</v>
      </c>
    </row>
    <row r="428" spans="2:7" ht="15">
      <c r="B428" s="27"/>
      <c r="C428" s="34" t="s">
        <v>459</v>
      </c>
      <c r="D428" s="31">
        <v>1</v>
      </c>
      <c r="E428" s="28"/>
      <c r="F428" s="35">
        <f>G427</f>
        <v>0</v>
      </c>
      <c r="G428" s="36">
        <f>ROUND(F428*D428,2)</f>
        <v>0</v>
      </c>
    </row>
    <row r="429" spans="2:7" ht="0.95" customHeight="1">
      <c r="B429" s="27"/>
      <c r="C429" s="26"/>
      <c r="D429" s="27"/>
      <c r="E429" s="28"/>
      <c r="F429" s="29"/>
      <c r="G429" s="27"/>
    </row>
    <row r="430" spans="2:7" ht="15">
      <c r="B430" s="27"/>
      <c r="C430" s="34" t="s">
        <v>460</v>
      </c>
      <c r="D430" s="31">
        <v>1</v>
      </c>
      <c r="E430" s="28"/>
      <c r="F430" s="35">
        <f>G417+G426</f>
        <v>0</v>
      </c>
      <c r="G430" s="36">
        <f>ROUND(F430*D430,2)</f>
        <v>0</v>
      </c>
    </row>
    <row r="431" spans="2:7" ht="0.95" customHeight="1">
      <c r="B431" s="27"/>
      <c r="C431" s="26"/>
      <c r="D431" s="27"/>
      <c r="E431" s="28"/>
      <c r="F431" s="29"/>
      <c r="G431" s="27"/>
    </row>
    <row r="432" spans="2:7" ht="15">
      <c r="B432" s="27"/>
      <c r="C432" s="34" t="s">
        <v>461</v>
      </c>
      <c r="D432" s="31">
        <v>1</v>
      </c>
      <c r="E432" s="28"/>
      <c r="F432" s="35">
        <f>G383+G394+G402+G416</f>
        <v>0</v>
      </c>
      <c r="G432" s="36">
        <f>ROUND(F432*D432,2)</f>
        <v>0</v>
      </c>
    </row>
    <row r="433" spans="2:7" ht="0.95" customHeight="1">
      <c r="B433" s="27"/>
      <c r="C433" s="26"/>
      <c r="D433" s="27"/>
      <c r="E433" s="28"/>
      <c r="F433" s="29"/>
      <c r="G433" s="27"/>
    </row>
    <row r="434" spans="2:7">
      <c r="B434" s="80" t="s">
        <v>462</v>
      </c>
      <c r="C434" s="34" t="s">
        <v>463</v>
      </c>
      <c r="D434" s="36">
        <f>D455</f>
        <v>1</v>
      </c>
      <c r="E434" s="37" t="s">
        <v>2</v>
      </c>
      <c r="F434" s="35">
        <f>F455</f>
        <v>0</v>
      </c>
      <c r="G434" s="36">
        <f>G455</f>
        <v>0</v>
      </c>
    </row>
    <row r="435" spans="2:7">
      <c r="B435" s="80" t="s">
        <v>464</v>
      </c>
      <c r="C435" s="34" t="s">
        <v>463</v>
      </c>
      <c r="D435" s="36">
        <f>D453</f>
        <v>1</v>
      </c>
      <c r="E435" s="37" t="s">
        <v>2</v>
      </c>
      <c r="F435" s="35">
        <f>F453</f>
        <v>0</v>
      </c>
      <c r="G435" s="36">
        <f>G453</f>
        <v>0</v>
      </c>
    </row>
    <row r="436" spans="2:7">
      <c r="B436" s="80" t="s">
        <v>465</v>
      </c>
      <c r="C436" s="34" t="s">
        <v>466</v>
      </c>
      <c r="D436" s="36">
        <f>D441</f>
        <v>1</v>
      </c>
      <c r="E436" s="37" t="s">
        <v>2</v>
      </c>
      <c r="F436" s="35">
        <f>F441</f>
        <v>0</v>
      </c>
      <c r="G436" s="36">
        <f>G441</f>
        <v>0</v>
      </c>
    </row>
    <row r="437" spans="2:7" ht="30">
      <c r="B437" s="81" t="s">
        <v>467</v>
      </c>
      <c r="C437" s="30" t="s">
        <v>2314</v>
      </c>
      <c r="D437" s="31">
        <v>2</v>
      </c>
      <c r="E437" s="32" t="s">
        <v>49</v>
      </c>
      <c r="F437" s="33"/>
      <c r="G437" s="31">
        <f>ROUND(D437*F437,2)</f>
        <v>0</v>
      </c>
    </row>
    <row r="438" spans="2:7" ht="30">
      <c r="B438" s="27"/>
      <c r="C438" s="26" t="s">
        <v>468</v>
      </c>
      <c r="D438" s="27"/>
      <c r="E438" s="28"/>
      <c r="F438" s="29"/>
      <c r="G438" s="27"/>
    </row>
    <row r="439" spans="2:7" ht="30">
      <c r="B439" s="81" t="s">
        <v>469</v>
      </c>
      <c r="C439" s="30" t="s">
        <v>2315</v>
      </c>
      <c r="D439" s="31">
        <v>1</v>
      </c>
      <c r="E439" s="32" t="s">
        <v>49</v>
      </c>
      <c r="F439" s="33"/>
      <c r="G439" s="31">
        <f>ROUND(D439*F439,2)</f>
        <v>0</v>
      </c>
    </row>
    <row r="440" spans="2:7" ht="30">
      <c r="B440" s="27"/>
      <c r="C440" s="26" t="s">
        <v>468</v>
      </c>
      <c r="D440" s="27"/>
      <c r="E440" s="28"/>
      <c r="F440" s="29"/>
      <c r="G440" s="27"/>
    </row>
    <row r="441" spans="2:7" ht="15">
      <c r="B441" s="27"/>
      <c r="C441" s="34" t="s">
        <v>470</v>
      </c>
      <c r="D441" s="31">
        <v>1</v>
      </c>
      <c r="E441" s="28"/>
      <c r="F441" s="35">
        <f>G437+G439</f>
        <v>0</v>
      </c>
      <c r="G441" s="36">
        <f>ROUND(F441*D441,2)</f>
        <v>0</v>
      </c>
    </row>
    <row r="442" spans="2:7" ht="0.95" customHeight="1">
      <c r="B442" s="27"/>
      <c r="C442" s="26"/>
      <c r="D442" s="27"/>
      <c r="E442" s="28"/>
      <c r="F442" s="29"/>
      <c r="G442" s="27"/>
    </row>
    <row r="443" spans="2:7">
      <c r="B443" s="80" t="s">
        <v>471</v>
      </c>
      <c r="C443" s="34" t="s">
        <v>472</v>
      </c>
      <c r="D443" s="36">
        <f>D446</f>
        <v>1</v>
      </c>
      <c r="E443" s="37" t="s">
        <v>2</v>
      </c>
      <c r="F443" s="35">
        <f>F446</f>
        <v>0</v>
      </c>
      <c r="G443" s="36">
        <f>G446</f>
        <v>0</v>
      </c>
    </row>
    <row r="444" spans="2:7" ht="30">
      <c r="B444" s="81" t="s">
        <v>473</v>
      </c>
      <c r="C444" s="30" t="s">
        <v>2316</v>
      </c>
      <c r="D444" s="31">
        <v>2</v>
      </c>
      <c r="E444" s="32" t="s">
        <v>49</v>
      </c>
      <c r="F444" s="33"/>
      <c r="G444" s="31">
        <f>ROUND(D444*F444,2)</f>
        <v>0</v>
      </c>
    </row>
    <row r="445" spans="2:7" ht="30">
      <c r="B445" s="27"/>
      <c r="C445" s="26" t="s">
        <v>474</v>
      </c>
      <c r="D445" s="27"/>
      <c r="E445" s="28"/>
      <c r="F445" s="29"/>
      <c r="G445" s="27"/>
    </row>
    <row r="446" spans="2:7" ht="15">
      <c r="B446" s="27"/>
      <c r="C446" s="34" t="s">
        <v>475</v>
      </c>
      <c r="D446" s="31">
        <v>1</v>
      </c>
      <c r="E446" s="28"/>
      <c r="F446" s="35">
        <f>G444</f>
        <v>0</v>
      </c>
      <c r="G446" s="36">
        <f>ROUND(F446*D446,2)</f>
        <v>0</v>
      </c>
    </row>
    <row r="447" spans="2:7" ht="0.95" customHeight="1">
      <c r="B447" s="27"/>
      <c r="C447" s="26"/>
      <c r="D447" s="27"/>
      <c r="E447" s="28"/>
      <c r="F447" s="29"/>
      <c r="G447" s="27"/>
    </row>
    <row r="448" spans="2:7">
      <c r="B448" s="80" t="s">
        <v>476</v>
      </c>
      <c r="C448" s="34" t="s">
        <v>477</v>
      </c>
      <c r="D448" s="36">
        <f>D451</f>
        <v>1</v>
      </c>
      <c r="E448" s="37" t="s">
        <v>2</v>
      </c>
      <c r="F448" s="35">
        <f>F451</f>
        <v>0</v>
      </c>
      <c r="G448" s="36">
        <f>G451</f>
        <v>0</v>
      </c>
    </row>
    <row r="449" spans="2:7" ht="30">
      <c r="B449" s="81" t="s">
        <v>478</v>
      </c>
      <c r="C449" s="30" t="s">
        <v>2317</v>
      </c>
      <c r="D449" s="31">
        <v>2</v>
      </c>
      <c r="E449" s="32" t="s">
        <v>49</v>
      </c>
      <c r="F449" s="33"/>
      <c r="G449" s="31">
        <f>ROUND(D449*F449,2)</f>
        <v>0</v>
      </c>
    </row>
    <row r="450" spans="2:7" ht="30">
      <c r="B450" s="27"/>
      <c r="C450" s="26" t="s">
        <v>468</v>
      </c>
      <c r="D450" s="27"/>
      <c r="E450" s="28"/>
      <c r="F450" s="29"/>
      <c r="G450" s="27"/>
    </row>
    <row r="451" spans="2:7" ht="15">
      <c r="B451" s="27"/>
      <c r="C451" s="34" t="s">
        <v>479</v>
      </c>
      <c r="D451" s="31">
        <v>1</v>
      </c>
      <c r="E451" s="28"/>
      <c r="F451" s="35">
        <f>G449</f>
        <v>0</v>
      </c>
      <c r="G451" s="36">
        <f>ROUND(F451*D451,2)</f>
        <v>0</v>
      </c>
    </row>
    <row r="452" spans="2:7" ht="0.95" customHeight="1">
      <c r="B452" s="27"/>
      <c r="C452" s="26"/>
      <c r="D452" s="27"/>
      <c r="E452" s="28"/>
      <c r="F452" s="29"/>
      <c r="G452" s="27"/>
    </row>
    <row r="453" spans="2:7" ht="15">
      <c r="B453" s="27"/>
      <c r="C453" s="34" t="s">
        <v>480</v>
      </c>
      <c r="D453" s="31">
        <v>1</v>
      </c>
      <c r="E453" s="28"/>
      <c r="F453" s="35">
        <f>G436+G443+G448</f>
        <v>0</v>
      </c>
      <c r="G453" s="36">
        <f>ROUND(F453*D453,2)</f>
        <v>0</v>
      </c>
    </row>
    <row r="454" spans="2:7" ht="0.95" customHeight="1">
      <c r="B454" s="27"/>
      <c r="C454" s="26"/>
      <c r="D454" s="27"/>
      <c r="E454" s="28"/>
      <c r="F454" s="29"/>
      <c r="G454" s="27"/>
    </row>
    <row r="455" spans="2:7" ht="15">
      <c r="B455" s="27"/>
      <c r="C455" s="34" t="s">
        <v>481</v>
      </c>
      <c r="D455" s="31">
        <v>1</v>
      </c>
      <c r="E455" s="28"/>
      <c r="F455" s="35">
        <f>G435</f>
        <v>0</v>
      </c>
      <c r="G455" s="36">
        <f>ROUND(F455*D455,2)</f>
        <v>0</v>
      </c>
    </row>
    <row r="456" spans="2:7" ht="0.95" customHeight="1">
      <c r="B456" s="27"/>
      <c r="C456" s="26"/>
      <c r="D456" s="27"/>
      <c r="E456" s="28"/>
      <c r="F456" s="29"/>
      <c r="G456" s="27"/>
    </row>
    <row r="457" spans="2:7" ht="28.5">
      <c r="B457" s="80" t="s">
        <v>482</v>
      </c>
      <c r="C457" s="34" t="s">
        <v>483</v>
      </c>
      <c r="D457" s="36">
        <f>D463</f>
        <v>1</v>
      </c>
      <c r="E457" s="37" t="s">
        <v>2</v>
      </c>
      <c r="F457" s="35">
        <f>F463</f>
        <v>0</v>
      </c>
      <c r="G457" s="36">
        <f>G463</f>
        <v>0</v>
      </c>
    </row>
    <row r="458" spans="2:7" ht="28.5">
      <c r="B458" s="80" t="s">
        <v>484</v>
      </c>
      <c r="C458" s="34" t="s">
        <v>485</v>
      </c>
      <c r="D458" s="36">
        <f>D461</f>
        <v>1</v>
      </c>
      <c r="E458" s="37" t="s">
        <v>2</v>
      </c>
      <c r="F458" s="35">
        <f>F461</f>
        <v>0</v>
      </c>
      <c r="G458" s="36">
        <f>G461</f>
        <v>0</v>
      </c>
    </row>
    <row r="459" spans="2:7" ht="30">
      <c r="B459" s="81" t="s">
        <v>486</v>
      </c>
      <c r="C459" s="30" t="s">
        <v>487</v>
      </c>
      <c r="D459" s="31">
        <v>12</v>
      </c>
      <c r="E459" s="32" t="s">
        <v>61</v>
      </c>
      <c r="F459" s="33"/>
      <c r="G459" s="31">
        <f>ROUND(D459*F459,2)</f>
        <v>0</v>
      </c>
    </row>
    <row r="460" spans="2:7" ht="30">
      <c r="B460" s="81" t="s">
        <v>488</v>
      </c>
      <c r="C460" s="30" t="s">
        <v>489</v>
      </c>
      <c r="D460" s="31">
        <v>4</v>
      </c>
      <c r="E460" s="32" t="s">
        <v>61</v>
      </c>
      <c r="F460" s="33"/>
      <c r="G460" s="31">
        <f>ROUND(D460*F460,2)</f>
        <v>0</v>
      </c>
    </row>
    <row r="461" spans="2:7" ht="15">
      <c r="B461" s="27"/>
      <c r="C461" s="34" t="s">
        <v>490</v>
      </c>
      <c r="D461" s="31">
        <v>1</v>
      </c>
      <c r="E461" s="28"/>
      <c r="F461" s="35">
        <f>SUM(G459:G460)</f>
        <v>0</v>
      </c>
      <c r="G461" s="36">
        <f>ROUND(F461*D461,2)</f>
        <v>0</v>
      </c>
    </row>
    <row r="462" spans="2:7" ht="0.95" customHeight="1">
      <c r="B462" s="27"/>
      <c r="C462" s="26"/>
      <c r="D462" s="27"/>
      <c r="E462" s="28"/>
      <c r="F462" s="29"/>
      <c r="G462" s="27"/>
    </row>
    <row r="463" spans="2:7" ht="15">
      <c r="B463" s="27"/>
      <c r="C463" s="34" t="s">
        <v>491</v>
      </c>
      <c r="D463" s="31">
        <v>1</v>
      </c>
      <c r="E463" s="28"/>
      <c r="F463" s="35">
        <f>G458</f>
        <v>0</v>
      </c>
      <c r="G463" s="36">
        <f>ROUND(F463*D463,2)</f>
        <v>0</v>
      </c>
    </row>
    <row r="464" spans="2:7" ht="0.95" customHeight="1">
      <c r="B464" s="27"/>
      <c r="C464" s="26"/>
      <c r="D464" s="27"/>
      <c r="E464" s="28"/>
      <c r="F464" s="29"/>
      <c r="G464" s="27"/>
    </row>
    <row r="465" spans="2:7">
      <c r="B465" s="80" t="s">
        <v>492</v>
      </c>
      <c r="C465" s="34" t="s">
        <v>493</v>
      </c>
      <c r="D465" s="36">
        <f>D523</f>
        <v>1</v>
      </c>
      <c r="E465" s="37" t="s">
        <v>2</v>
      </c>
      <c r="F465" s="35">
        <f>F523</f>
        <v>0</v>
      </c>
      <c r="G465" s="36">
        <f>G523</f>
        <v>0</v>
      </c>
    </row>
    <row r="466" spans="2:7">
      <c r="B466" s="80" t="s">
        <v>494</v>
      </c>
      <c r="C466" s="34" t="s">
        <v>495</v>
      </c>
      <c r="D466" s="36">
        <f>D487</f>
        <v>1</v>
      </c>
      <c r="E466" s="37" t="s">
        <v>2</v>
      </c>
      <c r="F466" s="35">
        <f>F487</f>
        <v>0</v>
      </c>
      <c r="G466" s="36">
        <f>G487</f>
        <v>0</v>
      </c>
    </row>
    <row r="467" spans="2:7" ht="45">
      <c r="B467" s="81" t="s">
        <v>112</v>
      </c>
      <c r="C467" s="30" t="s">
        <v>113</v>
      </c>
      <c r="D467" s="31">
        <v>6.44</v>
      </c>
      <c r="E467" s="32" t="s">
        <v>61</v>
      </c>
      <c r="F467" s="33"/>
      <c r="G467" s="31">
        <f t="shared" ref="G467:G486" si="1">ROUND(D467*F467,2)</f>
        <v>0</v>
      </c>
    </row>
    <row r="468" spans="2:7" ht="45">
      <c r="B468" s="81" t="s">
        <v>114</v>
      </c>
      <c r="C468" s="30" t="s">
        <v>115</v>
      </c>
      <c r="D468" s="31">
        <v>5.77</v>
      </c>
      <c r="E468" s="32" t="s">
        <v>61</v>
      </c>
      <c r="F468" s="33"/>
      <c r="G468" s="31">
        <f t="shared" si="1"/>
        <v>0</v>
      </c>
    </row>
    <row r="469" spans="2:7" ht="45">
      <c r="B469" s="81" t="s">
        <v>496</v>
      </c>
      <c r="C469" s="30" t="s">
        <v>497</v>
      </c>
      <c r="D469" s="31">
        <v>4.5</v>
      </c>
      <c r="E469" s="32" t="s">
        <v>61</v>
      </c>
      <c r="F469" s="33"/>
      <c r="G469" s="31">
        <f t="shared" si="1"/>
        <v>0</v>
      </c>
    </row>
    <row r="470" spans="2:7" ht="15">
      <c r="B470" s="81" t="s">
        <v>498</v>
      </c>
      <c r="C470" s="30" t="s">
        <v>499</v>
      </c>
      <c r="D470" s="31">
        <v>0.2</v>
      </c>
      <c r="E470" s="32" t="s">
        <v>61</v>
      </c>
      <c r="F470" s="33"/>
      <c r="G470" s="31">
        <f t="shared" si="1"/>
        <v>0</v>
      </c>
    </row>
    <row r="471" spans="2:7" ht="15">
      <c r="B471" s="81" t="s">
        <v>500</v>
      </c>
      <c r="C471" s="30" t="s">
        <v>501</v>
      </c>
      <c r="D471" s="31">
        <v>3</v>
      </c>
      <c r="E471" s="32" t="s">
        <v>49</v>
      </c>
      <c r="F471" s="33"/>
      <c r="G471" s="31">
        <f t="shared" si="1"/>
        <v>0</v>
      </c>
    </row>
    <row r="472" spans="2:7" ht="15">
      <c r="B472" s="81" t="s">
        <v>502</v>
      </c>
      <c r="C472" s="30" t="s">
        <v>503</v>
      </c>
      <c r="D472" s="31">
        <v>3</v>
      </c>
      <c r="E472" s="32" t="s">
        <v>49</v>
      </c>
      <c r="F472" s="33"/>
      <c r="G472" s="31">
        <f t="shared" si="1"/>
        <v>0</v>
      </c>
    </row>
    <row r="473" spans="2:7" ht="15">
      <c r="B473" s="81" t="s">
        <v>504</v>
      </c>
      <c r="C473" s="30" t="s">
        <v>505</v>
      </c>
      <c r="D473" s="31">
        <v>3</v>
      </c>
      <c r="E473" s="32" t="s">
        <v>49</v>
      </c>
      <c r="F473" s="33"/>
      <c r="G473" s="31">
        <f t="shared" si="1"/>
        <v>0</v>
      </c>
    </row>
    <row r="474" spans="2:7" ht="15">
      <c r="B474" s="81" t="s">
        <v>506</v>
      </c>
      <c r="C474" s="30" t="s">
        <v>507</v>
      </c>
      <c r="D474" s="31">
        <v>1</v>
      </c>
      <c r="E474" s="32" t="s">
        <v>49</v>
      </c>
      <c r="F474" s="33"/>
      <c r="G474" s="31">
        <f t="shared" si="1"/>
        <v>0</v>
      </c>
    </row>
    <row r="475" spans="2:7" ht="15">
      <c r="B475" s="81" t="s">
        <v>508</v>
      </c>
      <c r="C475" s="30" t="s">
        <v>509</v>
      </c>
      <c r="D475" s="31">
        <v>2</v>
      </c>
      <c r="E475" s="32" t="s">
        <v>49</v>
      </c>
      <c r="F475" s="33"/>
      <c r="G475" s="31">
        <f t="shared" si="1"/>
        <v>0</v>
      </c>
    </row>
    <row r="476" spans="2:7" ht="15">
      <c r="B476" s="81" t="s">
        <v>510</v>
      </c>
      <c r="C476" s="30" t="s">
        <v>511</v>
      </c>
      <c r="D476" s="31">
        <v>1</v>
      </c>
      <c r="E476" s="32" t="s">
        <v>49</v>
      </c>
      <c r="F476" s="33"/>
      <c r="G476" s="31">
        <f t="shared" si="1"/>
        <v>0</v>
      </c>
    </row>
    <row r="477" spans="2:7" ht="15">
      <c r="B477" s="81" t="s">
        <v>512</v>
      </c>
      <c r="C477" s="30" t="s">
        <v>513</v>
      </c>
      <c r="D477" s="31">
        <v>1</v>
      </c>
      <c r="E477" s="32" t="s">
        <v>49</v>
      </c>
      <c r="F477" s="33"/>
      <c r="G477" s="31">
        <f t="shared" si="1"/>
        <v>0</v>
      </c>
    </row>
    <row r="478" spans="2:7" ht="30">
      <c r="B478" s="81" t="s">
        <v>514</v>
      </c>
      <c r="C478" s="30" t="s">
        <v>515</v>
      </c>
      <c r="D478" s="31">
        <v>2</v>
      </c>
      <c r="E478" s="32" t="s">
        <v>49</v>
      </c>
      <c r="F478" s="33"/>
      <c r="G478" s="31">
        <f t="shared" si="1"/>
        <v>0</v>
      </c>
    </row>
    <row r="479" spans="2:7" ht="30">
      <c r="B479" s="81" t="s">
        <v>516</v>
      </c>
      <c r="C479" s="30" t="s">
        <v>517</v>
      </c>
      <c r="D479" s="31">
        <v>1</v>
      </c>
      <c r="E479" s="32" t="s">
        <v>49</v>
      </c>
      <c r="F479" s="33"/>
      <c r="G479" s="31">
        <f t="shared" si="1"/>
        <v>0</v>
      </c>
    </row>
    <row r="480" spans="2:7" ht="30">
      <c r="B480" s="81" t="s">
        <v>518</v>
      </c>
      <c r="C480" s="30" t="s">
        <v>519</v>
      </c>
      <c r="D480" s="31">
        <v>1</v>
      </c>
      <c r="E480" s="32" t="s">
        <v>49</v>
      </c>
      <c r="F480" s="33"/>
      <c r="G480" s="31">
        <f t="shared" si="1"/>
        <v>0</v>
      </c>
    </row>
    <row r="481" spans="2:7" ht="30">
      <c r="B481" s="81" t="s">
        <v>520</v>
      </c>
      <c r="C481" s="30" t="s">
        <v>521</v>
      </c>
      <c r="D481" s="31">
        <v>4</v>
      </c>
      <c r="E481" s="32" t="s">
        <v>49</v>
      </c>
      <c r="F481" s="33"/>
      <c r="G481" s="31">
        <f t="shared" si="1"/>
        <v>0</v>
      </c>
    </row>
    <row r="482" spans="2:7" ht="30">
      <c r="B482" s="81" t="s">
        <v>522</v>
      </c>
      <c r="C482" s="30" t="s">
        <v>523</v>
      </c>
      <c r="D482" s="31">
        <v>3</v>
      </c>
      <c r="E482" s="32" t="s">
        <v>49</v>
      </c>
      <c r="F482" s="33"/>
      <c r="G482" s="31">
        <f t="shared" si="1"/>
        <v>0</v>
      </c>
    </row>
    <row r="483" spans="2:7" ht="15">
      <c r="B483" s="81" t="s">
        <v>524</v>
      </c>
      <c r="C483" s="30" t="s">
        <v>525</v>
      </c>
      <c r="D483" s="31">
        <v>1</v>
      </c>
      <c r="E483" s="32" t="s">
        <v>49</v>
      </c>
      <c r="F483" s="33"/>
      <c r="G483" s="31">
        <f t="shared" si="1"/>
        <v>0</v>
      </c>
    </row>
    <row r="484" spans="2:7" ht="15">
      <c r="B484" s="81" t="s">
        <v>526</v>
      </c>
      <c r="C484" s="30" t="s">
        <v>527</v>
      </c>
      <c r="D484" s="31">
        <v>1</v>
      </c>
      <c r="E484" s="32" t="s">
        <v>49</v>
      </c>
      <c r="F484" s="33"/>
      <c r="G484" s="31">
        <f t="shared" si="1"/>
        <v>0</v>
      </c>
    </row>
    <row r="485" spans="2:7" ht="30">
      <c r="B485" s="81" t="s">
        <v>528</v>
      </c>
      <c r="C485" s="30" t="s">
        <v>529</v>
      </c>
      <c r="D485" s="31">
        <v>2</v>
      </c>
      <c r="E485" s="32" t="s">
        <v>49</v>
      </c>
      <c r="F485" s="33"/>
      <c r="G485" s="31">
        <f t="shared" si="1"/>
        <v>0</v>
      </c>
    </row>
    <row r="486" spans="2:7" ht="15">
      <c r="B486" s="81" t="s">
        <v>530</v>
      </c>
      <c r="C486" s="30" t="s">
        <v>531</v>
      </c>
      <c r="D486" s="31">
        <v>1</v>
      </c>
      <c r="E486" s="32" t="s">
        <v>49</v>
      </c>
      <c r="F486" s="33"/>
      <c r="G486" s="31">
        <f t="shared" si="1"/>
        <v>0</v>
      </c>
    </row>
    <row r="487" spans="2:7" ht="15">
      <c r="B487" s="27"/>
      <c r="C487" s="34" t="s">
        <v>532</v>
      </c>
      <c r="D487" s="31">
        <v>1</v>
      </c>
      <c r="E487" s="28"/>
      <c r="F487" s="35">
        <f>SUM(G467:G486)</f>
        <v>0</v>
      </c>
      <c r="G487" s="36">
        <f>ROUND(F487*D487,2)</f>
        <v>0</v>
      </c>
    </row>
    <row r="488" spans="2:7" ht="0.95" customHeight="1">
      <c r="B488" s="27"/>
      <c r="C488" s="26"/>
      <c r="D488" s="27"/>
      <c r="E488" s="28"/>
      <c r="F488" s="29"/>
      <c r="G488" s="27"/>
    </row>
    <row r="489" spans="2:7">
      <c r="B489" s="80" t="s">
        <v>533</v>
      </c>
      <c r="C489" s="34" t="s">
        <v>534</v>
      </c>
      <c r="D489" s="36">
        <f>D502</f>
        <v>1</v>
      </c>
      <c r="E489" s="37" t="s">
        <v>2</v>
      </c>
      <c r="F489" s="35">
        <f>F502</f>
        <v>0</v>
      </c>
      <c r="G489" s="36">
        <f>G502</f>
        <v>0</v>
      </c>
    </row>
    <row r="490" spans="2:7" ht="45">
      <c r="B490" s="81" t="s">
        <v>110</v>
      </c>
      <c r="C490" s="30" t="s">
        <v>111</v>
      </c>
      <c r="D490" s="31">
        <v>1.45</v>
      </c>
      <c r="E490" s="32" t="s">
        <v>61</v>
      </c>
      <c r="F490" s="33"/>
      <c r="G490" s="31">
        <f t="shared" ref="G490:G501" si="2">ROUND(D490*F490,2)</f>
        <v>0</v>
      </c>
    </row>
    <row r="491" spans="2:7" ht="45">
      <c r="B491" s="81" t="s">
        <v>112</v>
      </c>
      <c r="C491" s="30" t="s">
        <v>113</v>
      </c>
      <c r="D491" s="31">
        <v>13.05</v>
      </c>
      <c r="E491" s="32" t="s">
        <v>61</v>
      </c>
      <c r="F491" s="33"/>
      <c r="G491" s="31">
        <f t="shared" si="2"/>
        <v>0</v>
      </c>
    </row>
    <row r="492" spans="2:7" ht="15">
      <c r="B492" s="81" t="s">
        <v>500</v>
      </c>
      <c r="C492" s="30" t="s">
        <v>501</v>
      </c>
      <c r="D492" s="31">
        <v>9</v>
      </c>
      <c r="E492" s="32" t="s">
        <v>49</v>
      </c>
      <c r="F492" s="33"/>
      <c r="G492" s="31">
        <f t="shared" si="2"/>
        <v>0</v>
      </c>
    </row>
    <row r="493" spans="2:7" ht="15">
      <c r="B493" s="81" t="s">
        <v>535</v>
      </c>
      <c r="C493" s="30" t="s">
        <v>536</v>
      </c>
      <c r="D493" s="31">
        <v>3</v>
      </c>
      <c r="E493" s="32" t="s">
        <v>49</v>
      </c>
      <c r="F493" s="33"/>
      <c r="G493" s="31">
        <f t="shared" si="2"/>
        <v>0</v>
      </c>
    </row>
    <row r="494" spans="2:7" ht="15">
      <c r="B494" s="81" t="s">
        <v>512</v>
      </c>
      <c r="C494" s="30" t="s">
        <v>513</v>
      </c>
      <c r="D494" s="31">
        <v>2</v>
      </c>
      <c r="E494" s="32" t="s">
        <v>49</v>
      </c>
      <c r="F494" s="33"/>
      <c r="G494" s="31">
        <f t="shared" si="2"/>
        <v>0</v>
      </c>
    </row>
    <row r="495" spans="2:7" ht="15">
      <c r="B495" s="81" t="s">
        <v>537</v>
      </c>
      <c r="C495" s="30" t="s">
        <v>538</v>
      </c>
      <c r="D495" s="31">
        <v>1</v>
      </c>
      <c r="E495" s="32" t="s">
        <v>49</v>
      </c>
      <c r="F495" s="33"/>
      <c r="G495" s="31">
        <f t="shared" si="2"/>
        <v>0</v>
      </c>
    </row>
    <row r="496" spans="2:7" ht="30">
      <c r="B496" s="81" t="s">
        <v>539</v>
      </c>
      <c r="C496" s="30" t="s">
        <v>540</v>
      </c>
      <c r="D496" s="31">
        <v>1</v>
      </c>
      <c r="E496" s="32" t="s">
        <v>49</v>
      </c>
      <c r="F496" s="33"/>
      <c r="G496" s="31">
        <f t="shared" si="2"/>
        <v>0</v>
      </c>
    </row>
    <row r="497" spans="2:7" ht="30">
      <c r="B497" s="81" t="s">
        <v>522</v>
      </c>
      <c r="C497" s="30" t="s">
        <v>523</v>
      </c>
      <c r="D497" s="31">
        <v>8</v>
      </c>
      <c r="E497" s="32" t="s">
        <v>49</v>
      </c>
      <c r="F497" s="33"/>
      <c r="G497" s="31">
        <f t="shared" si="2"/>
        <v>0</v>
      </c>
    </row>
    <row r="498" spans="2:7" ht="15">
      <c r="B498" s="81" t="s">
        <v>541</v>
      </c>
      <c r="C498" s="30" t="s">
        <v>542</v>
      </c>
      <c r="D498" s="31">
        <v>1</v>
      </c>
      <c r="E498" s="32" t="s">
        <v>49</v>
      </c>
      <c r="F498" s="33"/>
      <c r="G498" s="31">
        <f t="shared" si="2"/>
        <v>0</v>
      </c>
    </row>
    <row r="499" spans="2:7" ht="30">
      <c r="B499" s="81" t="s">
        <v>543</v>
      </c>
      <c r="C499" s="30" t="s">
        <v>544</v>
      </c>
      <c r="D499" s="31">
        <v>2</v>
      </c>
      <c r="E499" s="32" t="s">
        <v>49</v>
      </c>
      <c r="F499" s="33"/>
      <c r="G499" s="31">
        <f t="shared" si="2"/>
        <v>0</v>
      </c>
    </row>
    <row r="500" spans="2:7" ht="30">
      <c r="B500" s="81" t="s">
        <v>545</v>
      </c>
      <c r="C500" s="30" t="s">
        <v>546</v>
      </c>
      <c r="D500" s="31">
        <v>1</v>
      </c>
      <c r="E500" s="32" t="s">
        <v>49</v>
      </c>
      <c r="F500" s="33"/>
      <c r="G500" s="31">
        <f t="shared" si="2"/>
        <v>0</v>
      </c>
    </row>
    <row r="501" spans="2:7" ht="15">
      <c r="B501" s="81" t="s">
        <v>547</v>
      </c>
      <c r="C501" s="30" t="s">
        <v>548</v>
      </c>
      <c r="D501" s="31">
        <v>2</v>
      </c>
      <c r="E501" s="32" t="s">
        <v>49</v>
      </c>
      <c r="F501" s="33"/>
      <c r="G501" s="31">
        <f t="shared" si="2"/>
        <v>0</v>
      </c>
    </row>
    <row r="502" spans="2:7" ht="15">
      <c r="B502" s="27"/>
      <c r="C502" s="34" t="s">
        <v>549</v>
      </c>
      <c r="D502" s="31">
        <v>1</v>
      </c>
      <c r="E502" s="28"/>
      <c r="F502" s="35">
        <f>SUM(G490:G501)</f>
        <v>0</v>
      </c>
      <c r="G502" s="36">
        <f>ROUND(F502*D502,2)</f>
        <v>0</v>
      </c>
    </row>
    <row r="503" spans="2:7" ht="0.95" customHeight="1">
      <c r="B503" s="27"/>
      <c r="C503" s="26"/>
      <c r="D503" s="27"/>
      <c r="E503" s="28"/>
      <c r="F503" s="29"/>
      <c r="G503" s="27"/>
    </row>
    <row r="504" spans="2:7">
      <c r="B504" s="80" t="s">
        <v>550</v>
      </c>
      <c r="C504" s="34" t="s">
        <v>551</v>
      </c>
      <c r="D504" s="36">
        <f>D521</f>
        <v>1</v>
      </c>
      <c r="E504" s="37" t="s">
        <v>2</v>
      </c>
      <c r="F504" s="35">
        <f>F521</f>
        <v>0</v>
      </c>
      <c r="G504" s="36">
        <f>G521</f>
        <v>0</v>
      </c>
    </row>
    <row r="505" spans="2:7" ht="30">
      <c r="B505" s="81" t="s">
        <v>552</v>
      </c>
      <c r="C505" s="30" t="s">
        <v>553</v>
      </c>
      <c r="D505" s="31">
        <v>3.45</v>
      </c>
      <c r="E505" s="32" t="s">
        <v>61</v>
      </c>
      <c r="F505" s="33"/>
      <c r="G505" s="31">
        <f t="shared" ref="G505:G520" si="3">ROUND(D505*F505,2)</f>
        <v>0</v>
      </c>
    </row>
    <row r="506" spans="2:7" ht="30">
      <c r="B506" s="81" t="s">
        <v>554</v>
      </c>
      <c r="C506" s="30" t="s">
        <v>555</v>
      </c>
      <c r="D506" s="31">
        <v>7.7</v>
      </c>
      <c r="E506" s="32" t="s">
        <v>61</v>
      </c>
      <c r="F506" s="33"/>
      <c r="G506" s="31">
        <f t="shared" si="3"/>
        <v>0</v>
      </c>
    </row>
    <row r="507" spans="2:7" ht="30">
      <c r="B507" s="81" t="s">
        <v>556</v>
      </c>
      <c r="C507" s="30" t="s">
        <v>557</v>
      </c>
      <c r="D507" s="31">
        <v>11.8</v>
      </c>
      <c r="E507" s="32" t="s">
        <v>61</v>
      </c>
      <c r="F507" s="33"/>
      <c r="G507" s="31">
        <f t="shared" si="3"/>
        <v>0</v>
      </c>
    </row>
    <row r="508" spans="2:7" ht="15">
      <c r="B508" s="81" t="s">
        <v>558</v>
      </c>
      <c r="C508" s="30" t="s">
        <v>559</v>
      </c>
      <c r="D508" s="31">
        <v>3</v>
      </c>
      <c r="E508" s="32" t="s">
        <v>49</v>
      </c>
      <c r="F508" s="33"/>
      <c r="G508" s="31">
        <f t="shared" si="3"/>
        <v>0</v>
      </c>
    </row>
    <row r="509" spans="2:7" ht="15">
      <c r="B509" s="81" t="s">
        <v>560</v>
      </c>
      <c r="C509" s="30" t="s">
        <v>561</v>
      </c>
      <c r="D509" s="31">
        <v>1</v>
      </c>
      <c r="E509" s="32" t="s">
        <v>49</v>
      </c>
      <c r="F509" s="33"/>
      <c r="G509" s="31">
        <f t="shared" si="3"/>
        <v>0</v>
      </c>
    </row>
    <row r="510" spans="2:7" ht="15">
      <c r="B510" s="81" t="s">
        <v>562</v>
      </c>
      <c r="C510" s="30" t="s">
        <v>563</v>
      </c>
      <c r="D510" s="31">
        <v>4</v>
      </c>
      <c r="E510" s="32" t="s">
        <v>49</v>
      </c>
      <c r="F510" s="33"/>
      <c r="G510" s="31">
        <f t="shared" si="3"/>
        <v>0</v>
      </c>
    </row>
    <row r="511" spans="2:7" ht="15">
      <c r="B511" s="81" t="s">
        <v>564</v>
      </c>
      <c r="C511" s="30" t="s">
        <v>565</v>
      </c>
      <c r="D511" s="31">
        <v>1</v>
      </c>
      <c r="E511" s="32" t="s">
        <v>49</v>
      </c>
      <c r="F511" s="33"/>
      <c r="G511" s="31">
        <f t="shared" si="3"/>
        <v>0</v>
      </c>
    </row>
    <row r="512" spans="2:7" ht="15">
      <c r="B512" s="81" t="s">
        <v>566</v>
      </c>
      <c r="C512" s="30" t="s">
        <v>567</v>
      </c>
      <c r="D512" s="31">
        <v>1</v>
      </c>
      <c r="E512" s="32" t="s">
        <v>49</v>
      </c>
      <c r="F512" s="33"/>
      <c r="G512" s="31">
        <f t="shared" si="3"/>
        <v>0</v>
      </c>
    </row>
    <row r="513" spans="2:7" ht="30">
      <c r="B513" s="81" t="s">
        <v>568</v>
      </c>
      <c r="C513" s="30" t="s">
        <v>569</v>
      </c>
      <c r="D513" s="31">
        <v>2</v>
      </c>
      <c r="E513" s="32" t="s">
        <v>49</v>
      </c>
      <c r="F513" s="33"/>
      <c r="G513" s="31">
        <f t="shared" si="3"/>
        <v>0</v>
      </c>
    </row>
    <row r="514" spans="2:7" ht="30">
      <c r="B514" s="81" t="s">
        <v>570</v>
      </c>
      <c r="C514" s="30" t="s">
        <v>571</v>
      </c>
      <c r="D514" s="31">
        <v>2</v>
      </c>
      <c r="E514" s="32" t="s">
        <v>49</v>
      </c>
      <c r="F514" s="33"/>
      <c r="G514" s="31">
        <f t="shared" si="3"/>
        <v>0</v>
      </c>
    </row>
    <row r="515" spans="2:7" ht="30">
      <c r="B515" s="81" t="s">
        <v>572</v>
      </c>
      <c r="C515" s="30" t="s">
        <v>573</v>
      </c>
      <c r="D515" s="31">
        <v>1</v>
      </c>
      <c r="E515" s="32" t="s">
        <v>49</v>
      </c>
      <c r="F515" s="33"/>
      <c r="G515" s="31">
        <f t="shared" si="3"/>
        <v>0</v>
      </c>
    </row>
    <row r="516" spans="2:7" ht="30">
      <c r="B516" s="81" t="s">
        <v>574</v>
      </c>
      <c r="C516" s="30" t="s">
        <v>575</v>
      </c>
      <c r="D516" s="31">
        <v>1</v>
      </c>
      <c r="E516" s="32" t="s">
        <v>49</v>
      </c>
      <c r="F516" s="33"/>
      <c r="G516" s="31">
        <f t="shared" si="3"/>
        <v>0</v>
      </c>
    </row>
    <row r="517" spans="2:7" ht="30">
      <c r="B517" s="81" t="s">
        <v>576</v>
      </c>
      <c r="C517" s="30" t="s">
        <v>577</v>
      </c>
      <c r="D517" s="31">
        <v>1</v>
      </c>
      <c r="E517" s="32" t="s">
        <v>49</v>
      </c>
      <c r="F517" s="33"/>
      <c r="G517" s="31">
        <f t="shared" si="3"/>
        <v>0</v>
      </c>
    </row>
    <row r="518" spans="2:7" ht="15">
      <c r="B518" s="81" t="s">
        <v>578</v>
      </c>
      <c r="C518" s="30" t="s">
        <v>579</v>
      </c>
      <c r="D518" s="31">
        <v>1</v>
      </c>
      <c r="E518" s="32" t="s">
        <v>49</v>
      </c>
      <c r="F518" s="33"/>
      <c r="G518" s="31">
        <f t="shared" si="3"/>
        <v>0</v>
      </c>
    </row>
    <row r="519" spans="2:7" ht="30">
      <c r="B519" s="81" t="s">
        <v>580</v>
      </c>
      <c r="C519" s="30" t="s">
        <v>581</v>
      </c>
      <c r="D519" s="31">
        <v>1</v>
      </c>
      <c r="E519" s="32" t="s">
        <v>49</v>
      </c>
      <c r="F519" s="33"/>
      <c r="G519" s="31">
        <f t="shared" si="3"/>
        <v>0</v>
      </c>
    </row>
    <row r="520" spans="2:7" ht="30">
      <c r="B520" s="81" t="s">
        <v>582</v>
      </c>
      <c r="C520" s="30" t="s">
        <v>583</v>
      </c>
      <c r="D520" s="31">
        <v>1</v>
      </c>
      <c r="E520" s="32" t="s">
        <v>49</v>
      </c>
      <c r="F520" s="33"/>
      <c r="G520" s="31">
        <f t="shared" si="3"/>
        <v>0</v>
      </c>
    </row>
    <row r="521" spans="2:7" ht="15">
      <c r="B521" s="27"/>
      <c r="C521" s="34" t="s">
        <v>584</v>
      </c>
      <c r="D521" s="31">
        <v>1</v>
      </c>
      <c r="E521" s="28"/>
      <c r="F521" s="35">
        <f>SUM(G505:G520)</f>
        <v>0</v>
      </c>
      <c r="G521" s="36">
        <f>ROUND(F521*D521,2)</f>
        <v>0</v>
      </c>
    </row>
    <row r="522" spans="2:7" ht="0.95" customHeight="1">
      <c r="B522" s="27"/>
      <c r="C522" s="26"/>
      <c r="D522" s="27"/>
      <c r="E522" s="28"/>
      <c r="F522" s="29"/>
      <c r="G522" s="27"/>
    </row>
    <row r="523" spans="2:7" ht="15">
      <c r="B523" s="27"/>
      <c r="C523" s="34" t="s">
        <v>585</v>
      </c>
      <c r="D523" s="31">
        <v>1</v>
      </c>
      <c r="E523" s="28"/>
      <c r="F523" s="35">
        <f>G466+G489+G504</f>
        <v>0</v>
      </c>
      <c r="G523" s="36">
        <f>ROUND(F523*D523,2)</f>
        <v>0</v>
      </c>
    </row>
    <row r="524" spans="2:7" ht="0.95" customHeight="1">
      <c r="B524" s="27"/>
      <c r="C524" s="26"/>
      <c r="D524" s="27"/>
      <c r="E524" s="28"/>
      <c r="F524" s="29"/>
      <c r="G524" s="27"/>
    </row>
    <row r="525" spans="2:7" ht="15">
      <c r="B525" s="27"/>
      <c r="C525" s="34" t="s">
        <v>586</v>
      </c>
      <c r="D525" s="31">
        <v>1</v>
      </c>
      <c r="E525" s="28"/>
      <c r="F525" s="35">
        <f>G365+G377+G382+G434+G457+G465</f>
        <v>0</v>
      </c>
      <c r="G525" s="36">
        <f>ROUND(F525*D525,2)</f>
        <v>0</v>
      </c>
    </row>
    <row r="526" spans="2:7" ht="0.95" customHeight="1">
      <c r="B526" s="27"/>
      <c r="C526" s="26"/>
      <c r="D526" s="27"/>
      <c r="E526" s="28"/>
      <c r="F526" s="29"/>
      <c r="G526" s="27"/>
    </row>
    <row r="527" spans="2:7" ht="28.5">
      <c r="B527" s="80" t="s">
        <v>587</v>
      </c>
      <c r="C527" s="34" t="s">
        <v>588</v>
      </c>
      <c r="D527" s="36">
        <f>D563</f>
        <v>1</v>
      </c>
      <c r="E527" s="37" t="s">
        <v>2</v>
      </c>
      <c r="F527" s="35">
        <f>F563</f>
        <v>0</v>
      </c>
      <c r="G527" s="36">
        <f>G563</f>
        <v>0</v>
      </c>
    </row>
    <row r="528" spans="2:7">
      <c r="B528" s="80" t="s">
        <v>589</v>
      </c>
      <c r="C528" s="34" t="s">
        <v>590</v>
      </c>
      <c r="D528" s="36">
        <f>D530</f>
        <v>1</v>
      </c>
      <c r="E528" s="37" t="s">
        <v>2</v>
      </c>
      <c r="F528" s="35">
        <f>F530</f>
        <v>0</v>
      </c>
      <c r="G528" s="36">
        <f>G530</f>
        <v>0</v>
      </c>
    </row>
    <row r="529" spans="2:7" ht="30">
      <c r="B529" s="81" t="s">
        <v>591</v>
      </c>
      <c r="C529" s="30" t="s">
        <v>592</v>
      </c>
      <c r="D529" s="31">
        <v>1</v>
      </c>
      <c r="E529" s="32" t="s">
        <v>49</v>
      </c>
      <c r="F529" s="33"/>
      <c r="G529" s="31">
        <f>ROUND(D529*F529,2)</f>
        <v>0</v>
      </c>
    </row>
    <row r="530" spans="2:7" ht="15">
      <c r="B530" s="27"/>
      <c r="C530" s="34" t="s">
        <v>593</v>
      </c>
      <c r="D530" s="31">
        <v>1</v>
      </c>
      <c r="E530" s="28"/>
      <c r="F530" s="35">
        <f>G529</f>
        <v>0</v>
      </c>
      <c r="G530" s="36">
        <f>ROUND(F530*D530,2)</f>
        <v>0</v>
      </c>
    </row>
    <row r="531" spans="2:7" ht="0.95" customHeight="1">
      <c r="B531" s="27"/>
      <c r="C531" s="26"/>
      <c r="D531" s="27"/>
      <c r="E531" s="28"/>
      <c r="F531" s="29"/>
      <c r="G531" s="27"/>
    </row>
    <row r="532" spans="2:7">
      <c r="B532" s="80" t="s">
        <v>594</v>
      </c>
      <c r="C532" s="34" t="s">
        <v>595</v>
      </c>
      <c r="D532" s="36">
        <f>D536</f>
        <v>1</v>
      </c>
      <c r="E532" s="37" t="s">
        <v>2</v>
      </c>
      <c r="F532" s="35">
        <f>F536</f>
        <v>0</v>
      </c>
      <c r="G532" s="36">
        <f>G536</f>
        <v>0</v>
      </c>
    </row>
    <row r="533" spans="2:7" ht="15">
      <c r="B533" s="81" t="s">
        <v>596</v>
      </c>
      <c r="C533" s="30" t="s">
        <v>597</v>
      </c>
      <c r="D533" s="31">
        <v>1</v>
      </c>
      <c r="E533" s="32" t="s">
        <v>49</v>
      </c>
      <c r="F533" s="33"/>
      <c r="G533" s="31">
        <f>ROUND(D533*F533,2)</f>
        <v>0</v>
      </c>
    </row>
    <row r="534" spans="2:7" ht="15">
      <c r="B534" s="81" t="s">
        <v>598</v>
      </c>
      <c r="C534" s="30" t="s">
        <v>599</v>
      </c>
      <c r="D534" s="31">
        <v>3</v>
      </c>
      <c r="E534" s="32" t="s">
        <v>49</v>
      </c>
      <c r="F534" s="33"/>
      <c r="G534" s="31">
        <f>ROUND(D534*F534,2)</f>
        <v>0</v>
      </c>
    </row>
    <row r="535" spans="2:7" ht="15">
      <c r="B535" s="81" t="s">
        <v>600</v>
      </c>
      <c r="C535" s="30" t="s">
        <v>601</v>
      </c>
      <c r="D535" s="31">
        <v>1</v>
      </c>
      <c r="E535" s="32" t="s">
        <v>49</v>
      </c>
      <c r="F535" s="33"/>
      <c r="G535" s="31">
        <f>ROUND(D535*F535,2)</f>
        <v>0</v>
      </c>
    </row>
    <row r="536" spans="2:7" ht="15">
      <c r="B536" s="27"/>
      <c r="C536" s="34" t="s">
        <v>602</v>
      </c>
      <c r="D536" s="31">
        <v>1</v>
      </c>
      <c r="E536" s="28"/>
      <c r="F536" s="35">
        <f>SUM(G533:G535)</f>
        <v>0</v>
      </c>
      <c r="G536" s="36">
        <f>ROUND(F536*D536,2)</f>
        <v>0</v>
      </c>
    </row>
    <row r="537" spans="2:7" ht="0.95" customHeight="1">
      <c r="B537" s="27"/>
      <c r="C537" s="26"/>
      <c r="D537" s="27"/>
      <c r="E537" s="28"/>
      <c r="F537" s="29"/>
      <c r="G537" s="27"/>
    </row>
    <row r="538" spans="2:7">
      <c r="B538" s="80" t="s">
        <v>603</v>
      </c>
      <c r="C538" s="34" t="s">
        <v>604</v>
      </c>
      <c r="D538" s="36">
        <f>D546</f>
        <v>1</v>
      </c>
      <c r="E538" s="37" t="s">
        <v>2</v>
      </c>
      <c r="F538" s="35">
        <f>F546</f>
        <v>0</v>
      </c>
      <c r="G538" s="36">
        <f>G546</f>
        <v>0</v>
      </c>
    </row>
    <row r="539" spans="2:7">
      <c r="B539" s="80" t="s">
        <v>605</v>
      </c>
      <c r="C539" s="34" t="s">
        <v>606</v>
      </c>
      <c r="D539" s="36">
        <f>D544</f>
        <v>1</v>
      </c>
      <c r="E539" s="37" t="s">
        <v>2</v>
      </c>
      <c r="F539" s="35">
        <f>F544</f>
        <v>0</v>
      </c>
      <c r="G539" s="36">
        <f>G544</f>
        <v>0</v>
      </c>
    </row>
    <row r="540" spans="2:7" ht="15">
      <c r="B540" s="81" t="s">
        <v>607</v>
      </c>
      <c r="C540" s="30" t="s">
        <v>608</v>
      </c>
      <c r="D540" s="31">
        <v>3.25</v>
      </c>
      <c r="E540" s="32" t="s">
        <v>61</v>
      </c>
      <c r="F540" s="33"/>
      <c r="G540" s="31">
        <f>ROUND(D540*F540,2)</f>
        <v>0</v>
      </c>
    </row>
    <row r="541" spans="2:7" ht="15">
      <c r="B541" s="81" t="s">
        <v>609</v>
      </c>
      <c r="C541" s="30" t="s">
        <v>610</v>
      </c>
      <c r="D541" s="31">
        <v>2.12</v>
      </c>
      <c r="E541" s="32" t="s">
        <v>61</v>
      </c>
      <c r="F541" s="33"/>
      <c r="G541" s="31">
        <f>ROUND(D541*F541,2)</f>
        <v>0</v>
      </c>
    </row>
    <row r="542" spans="2:7" ht="15">
      <c r="B542" s="81" t="s">
        <v>611</v>
      </c>
      <c r="C542" s="30" t="s">
        <v>612</v>
      </c>
      <c r="D542" s="31">
        <v>2.62</v>
      </c>
      <c r="E542" s="32" t="s">
        <v>61</v>
      </c>
      <c r="F542" s="33"/>
      <c r="G542" s="31">
        <f>ROUND(D542*F542,2)</f>
        <v>0</v>
      </c>
    </row>
    <row r="543" spans="2:7" ht="15">
      <c r="B543" s="81" t="s">
        <v>613</v>
      </c>
      <c r="C543" s="30" t="s">
        <v>614</v>
      </c>
      <c r="D543" s="31">
        <v>6.25</v>
      </c>
      <c r="E543" s="32" t="s">
        <v>61</v>
      </c>
      <c r="F543" s="33"/>
      <c r="G543" s="31">
        <f>ROUND(D543*F543,2)</f>
        <v>0</v>
      </c>
    </row>
    <row r="544" spans="2:7" ht="15">
      <c r="B544" s="27"/>
      <c r="C544" s="34" t="s">
        <v>615</v>
      </c>
      <c r="D544" s="31">
        <v>1</v>
      </c>
      <c r="E544" s="28"/>
      <c r="F544" s="35">
        <f>SUM(G540:G543)</f>
        <v>0</v>
      </c>
      <c r="G544" s="36">
        <f>ROUND(F544*D544,2)</f>
        <v>0</v>
      </c>
    </row>
    <row r="545" spans="2:7" ht="0.95" customHeight="1">
      <c r="B545" s="27"/>
      <c r="C545" s="26"/>
      <c r="D545" s="27"/>
      <c r="E545" s="28"/>
      <c r="F545" s="29"/>
      <c r="G545" s="27"/>
    </row>
    <row r="546" spans="2:7" ht="15">
      <c r="B546" s="27"/>
      <c r="C546" s="34" t="s">
        <v>616</v>
      </c>
      <c r="D546" s="31">
        <v>1</v>
      </c>
      <c r="E546" s="28"/>
      <c r="F546" s="35">
        <f>G539</f>
        <v>0</v>
      </c>
      <c r="G546" s="36">
        <f>ROUND(F546*D546,2)</f>
        <v>0</v>
      </c>
    </row>
    <row r="547" spans="2:7" ht="0.95" customHeight="1">
      <c r="B547" s="27"/>
      <c r="C547" s="26"/>
      <c r="D547" s="27"/>
      <c r="E547" s="28"/>
      <c r="F547" s="29"/>
      <c r="G547" s="27"/>
    </row>
    <row r="548" spans="2:7">
      <c r="B548" s="80" t="s">
        <v>617</v>
      </c>
      <c r="C548" s="34" t="s">
        <v>618</v>
      </c>
      <c r="D548" s="36">
        <f>D553</f>
        <v>1</v>
      </c>
      <c r="E548" s="37" t="s">
        <v>2</v>
      </c>
      <c r="F548" s="35">
        <f>F553</f>
        <v>0</v>
      </c>
      <c r="G548" s="36">
        <f>G553</f>
        <v>0</v>
      </c>
    </row>
    <row r="549" spans="2:7" ht="15">
      <c r="B549" s="81" t="s">
        <v>619</v>
      </c>
      <c r="C549" s="30" t="s">
        <v>620</v>
      </c>
      <c r="D549" s="31">
        <v>37</v>
      </c>
      <c r="E549" s="32" t="s">
        <v>49</v>
      </c>
      <c r="F549" s="33"/>
      <c r="G549" s="31">
        <f>ROUND(D549*F549,2)</f>
        <v>0</v>
      </c>
    </row>
    <row r="550" spans="2:7" ht="15">
      <c r="B550" s="81" t="s">
        <v>621</v>
      </c>
      <c r="C550" s="30" t="s">
        <v>622</v>
      </c>
      <c r="D550" s="31">
        <v>3</v>
      </c>
      <c r="E550" s="32" t="s">
        <v>49</v>
      </c>
      <c r="F550" s="33"/>
      <c r="G550" s="31">
        <f>ROUND(D550*F550,2)</f>
        <v>0</v>
      </c>
    </row>
    <row r="551" spans="2:7" ht="15">
      <c r="B551" s="81" t="s">
        <v>623</v>
      </c>
      <c r="C551" s="30" t="s">
        <v>624</v>
      </c>
      <c r="D551" s="31">
        <v>350</v>
      </c>
      <c r="E551" s="32" t="s">
        <v>625</v>
      </c>
      <c r="F551" s="33"/>
      <c r="G551" s="31">
        <f>ROUND(D551*F551,2)</f>
        <v>0</v>
      </c>
    </row>
    <row r="552" spans="2:7" ht="15">
      <c r="B552" s="81" t="s">
        <v>626</v>
      </c>
      <c r="C552" s="30" t="s">
        <v>627</v>
      </c>
      <c r="D552" s="31">
        <v>500</v>
      </c>
      <c r="E552" s="32" t="s">
        <v>625</v>
      </c>
      <c r="F552" s="33"/>
      <c r="G552" s="31">
        <f>ROUND(D552*F552,2)</f>
        <v>0</v>
      </c>
    </row>
    <row r="553" spans="2:7" ht="15">
      <c r="B553" s="27"/>
      <c r="C553" s="34" t="s">
        <v>628</v>
      </c>
      <c r="D553" s="31">
        <v>1</v>
      </c>
      <c r="E553" s="28"/>
      <c r="F553" s="35">
        <f>SUM(G549:G552)</f>
        <v>0</v>
      </c>
      <c r="G553" s="36">
        <f>ROUND(F553*D553,2)</f>
        <v>0</v>
      </c>
    </row>
    <row r="554" spans="2:7" ht="0.95" customHeight="1">
      <c r="B554" s="27"/>
      <c r="C554" s="26"/>
      <c r="D554" s="27"/>
      <c r="E554" s="28"/>
      <c r="F554" s="29"/>
      <c r="G554" s="27"/>
    </row>
    <row r="555" spans="2:7">
      <c r="B555" s="80" t="s">
        <v>629</v>
      </c>
      <c r="C555" s="34" t="s">
        <v>630</v>
      </c>
      <c r="D555" s="36">
        <f>D561</f>
        <v>1</v>
      </c>
      <c r="E555" s="37" t="s">
        <v>2</v>
      </c>
      <c r="F555" s="35">
        <f>F561</f>
        <v>0</v>
      </c>
      <c r="G555" s="36">
        <f>G561</f>
        <v>0</v>
      </c>
    </row>
    <row r="556" spans="2:7" ht="15">
      <c r="B556" s="81" t="s">
        <v>631</v>
      </c>
      <c r="C556" s="30" t="s">
        <v>632</v>
      </c>
      <c r="D556" s="31">
        <v>2</v>
      </c>
      <c r="E556" s="32" t="s">
        <v>49</v>
      </c>
      <c r="F556" s="33"/>
      <c r="G556" s="31">
        <f>ROUND(D556*F556,2)</f>
        <v>0</v>
      </c>
    </row>
    <row r="557" spans="2:7" ht="15">
      <c r="B557" s="81" t="s">
        <v>633</v>
      </c>
      <c r="C557" s="30" t="s">
        <v>634</v>
      </c>
      <c r="D557" s="31">
        <v>2</v>
      </c>
      <c r="E557" s="32" t="s">
        <v>49</v>
      </c>
      <c r="F557" s="33"/>
      <c r="G557" s="31">
        <f>ROUND(D557*F557,2)</f>
        <v>0</v>
      </c>
    </row>
    <row r="558" spans="2:7" ht="45">
      <c r="B558" s="81" t="s">
        <v>635</v>
      </c>
      <c r="C558" s="30" t="s">
        <v>636</v>
      </c>
      <c r="D558" s="31">
        <v>275</v>
      </c>
      <c r="E558" s="32" t="s">
        <v>625</v>
      </c>
      <c r="F558" s="33"/>
      <c r="G558" s="31">
        <f>ROUND(D558*F558,2)</f>
        <v>0</v>
      </c>
    </row>
    <row r="559" spans="2:7" ht="45">
      <c r="B559" s="81" t="s">
        <v>637</v>
      </c>
      <c r="C559" s="30" t="s">
        <v>638</v>
      </c>
      <c r="D559" s="31">
        <v>51.23</v>
      </c>
      <c r="E559" s="32" t="s">
        <v>625</v>
      </c>
      <c r="F559" s="33"/>
      <c r="G559" s="31">
        <f>ROUND(D559*F559,2)</f>
        <v>0</v>
      </c>
    </row>
    <row r="560" spans="2:7" ht="30">
      <c r="B560" s="81" t="s">
        <v>639</v>
      </c>
      <c r="C560" s="30" t="s">
        <v>640</v>
      </c>
      <c r="D560" s="31">
        <v>326.23</v>
      </c>
      <c r="E560" s="32" t="s">
        <v>625</v>
      </c>
      <c r="F560" s="33"/>
      <c r="G560" s="31">
        <f>ROUND(D560*F560,2)</f>
        <v>0</v>
      </c>
    </row>
    <row r="561" spans="2:7" ht="15">
      <c r="B561" s="27"/>
      <c r="C561" s="34" t="s">
        <v>641</v>
      </c>
      <c r="D561" s="31">
        <v>1</v>
      </c>
      <c r="E561" s="28"/>
      <c r="F561" s="35">
        <f>SUM(G556:G560)</f>
        <v>0</v>
      </c>
      <c r="G561" s="36">
        <f>ROUND(F561*D561,2)</f>
        <v>0</v>
      </c>
    </row>
    <row r="562" spans="2:7" ht="0.95" customHeight="1">
      <c r="B562" s="27"/>
      <c r="C562" s="26"/>
      <c r="D562" s="27"/>
      <c r="E562" s="28"/>
      <c r="F562" s="29"/>
      <c r="G562" s="27"/>
    </row>
    <row r="563" spans="2:7" ht="15">
      <c r="B563" s="27"/>
      <c r="C563" s="34" t="s">
        <v>642</v>
      </c>
      <c r="D563" s="31">
        <v>1</v>
      </c>
      <c r="E563" s="28"/>
      <c r="F563" s="35">
        <f>G528+G532+G538+G548+G555</f>
        <v>0</v>
      </c>
      <c r="G563" s="36">
        <f>ROUND(F563*D563,2)</f>
        <v>0</v>
      </c>
    </row>
    <row r="564" spans="2:7" ht="0.95" customHeight="1">
      <c r="B564" s="27"/>
      <c r="C564" s="26"/>
      <c r="D564" s="27"/>
      <c r="E564" s="28"/>
      <c r="F564" s="29"/>
      <c r="G564" s="27"/>
    </row>
    <row r="565" spans="2:7">
      <c r="B565" s="80" t="s">
        <v>643</v>
      </c>
      <c r="C565" s="34" t="s">
        <v>644</v>
      </c>
      <c r="D565" s="36">
        <f>D646</f>
        <v>1</v>
      </c>
      <c r="E565" s="37" t="s">
        <v>2</v>
      </c>
      <c r="F565" s="35">
        <f>F646</f>
        <v>0</v>
      </c>
      <c r="G565" s="36">
        <f>G646</f>
        <v>0</v>
      </c>
    </row>
    <row r="566" spans="2:7">
      <c r="B566" s="80" t="s">
        <v>645</v>
      </c>
      <c r="C566" s="34" t="s">
        <v>646</v>
      </c>
      <c r="D566" s="36">
        <f>D588</f>
        <v>1</v>
      </c>
      <c r="E566" s="37" t="s">
        <v>2</v>
      </c>
      <c r="F566" s="35">
        <f>F588</f>
        <v>0</v>
      </c>
      <c r="G566" s="36">
        <f>G588</f>
        <v>0</v>
      </c>
    </row>
    <row r="567" spans="2:7">
      <c r="B567" s="80" t="s">
        <v>647</v>
      </c>
      <c r="C567" s="34" t="s">
        <v>648</v>
      </c>
      <c r="D567" s="36">
        <f>D578</f>
        <v>1</v>
      </c>
      <c r="E567" s="37" t="s">
        <v>2</v>
      </c>
      <c r="F567" s="35">
        <f>F578</f>
        <v>0</v>
      </c>
      <c r="G567" s="36">
        <f>G578</f>
        <v>0</v>
      </c>
    </row>
    <row r="568" spans="2:7" ht="15">
      <c r="B568" s="81" t="s">
        <v>649</v>
      </c>
      <c r="C568" s="30" t="s">
        <v>650</v>
      </c>
      <c r="D568" s="31">
        <v>30</v>
      </c>
      <c r="E568" s="32" t="s">
        <v>61</v>
      </c>
      <c r="F568" s="33"/>
      <c r="G568" s="31">
        <f t="shared" ref="G568:G577" si="4">ROUND(D568*F568,2)</f>
        <v>0</v>
      </c>
    </row>
    <row r="569" spans="2:7" ht="15">
      <c r="B569" s="81" t="s">
        <v>651</v>
      </c>
      <c r="C569" s="30" t="s">
        <v>652</v>
      </c>
      <c r="D569" s="31">
        <v>120</v>
      </c>
      <c r="E569" s="32" t="s">
        <v>61</v>
      </c>
      <c r="F569" s="33"/>
      <c r="G569" s="31">
        <f t="shared" si="4"/>
        <v>0</v>
      </c>
    </row>
    <row r="570" spans="2:7" ht="15">
      <c r="B570" s="81" t="s">
        <v>653</v>
      </c>
      <c r="C570" s="30" t="s">
        <v>654</v>
      </c>
      <c r="D570" s="31">
        <v>30</v>
      </c>
      <c r="E570" s="32" t="s">
        <v>61</v>
      </c>
      <c r="F570" s="33"/>
      <c r="G570" s="31">
        <f t="shared" si="4"/>
        <v>0</v>
      </c>
    </row>
    <row r="571" spans="2:7" ht="15">
      <c r="B571" s="81" t="s">
        <v>655</v>
      </c>
      <c r="C571" s="30" t="s">
        <v>656</v>
      </c>
      <c r="D571" s="31">
        <v>15</v>
      </c>
      <c r="E571" s="32" t="s">
        <v>61</v>
      </c>
      <c r="F571" s="33"/>
      <c r="G571" s="31">
        <f t="shared" si="4"/>
        <v>0</v>
      </c>
    </row>
    <row r="572" spans="2:7" ht="15">
      <c r="B572" s="81" t="s">
        <v>657</v>
      </c>
      <c r="C572" s="30" t="s">
        <v>658</v>
      </c>
      <c r="D572" s="31">
        <v>30</v>
      </c>
      <c r="E572" s="32" t="s">
        <v>61</v>
      </c>
      <c r="F572" s="33"/>
      <c r="G572" s="31">
        <f t="shared" si="4"/>
        <v>0</v>
      </c>
    </row>
    <row r="573" spans="2:7" ht="15">
      <c r="B573" s="81" t="s">
        <v>659</v>
      </c>
      <c r="C573" s="30" t="s">
        <v>660</v>
      </c>
      <c r="D573" s="31">
        <v>30</v>
      </c>
      <c r="E573" s="32" t="s">
        <v>49</v>
      </c>
      <c r="F573" s="33"/>
      <c r="G573" s="31">
        <f t="shared" si="4"/>
        <v>0</v>
      </c>
    </row>
    <row r="574" spans="2:7" ht="30">
      <c r="B574" s="81" t="s">
        <v>661</v>
      </c>
      <c r="C574" s="30" t="s">
        <v>662</v>
      </c>
      <c r="D574" s="31">
        <v>30</v>
      </c>
      <c r="E574" s="32" t="s">
        <v>61</v>
      </c>
      <c r="F574" s="33"/>
      <c r="G574" s="31">
        <f t="shared" si="4"/>
        <v>0</v>
      </c>
    </row>
    <row r="575" spans="2:7" ht="30">
      <c r="B575" s="81" t="s">
        <v>663</v>
      </c>
      <c r="C575" s="30" t="s">
        <v>664</v>
      </c>
      <c r="D575" s="31">
        <v>30</v>
      </c>
      <c r="E575" s="32" t="s">
        <v>61</v>
      </c>
      <c r="F575" s="33"/>
      <c r="G575" s="31">
        <f t="shared" si="4"/>
        <v>0</v>
      </c>
    </row>
    <row r="576" spans="2:7" ht="30">
      <c r="B576" s="81" t="s">
        <v>665</v>
      </c>
      <c r="C576" s="30" t="s">
        <v>666</v>
      </c>
      <c r="D576" s="31">
        <v>30</v>
      </c>
      <c r="E576" s="32" t="s">
        <v>61</v>
      </c>
      <c r="F576" s="33"/>
      <c r="G576" s="31">
        <f t="shared" si="4"/>
        <v>0</v>
      </c>
    </row>
    <row r="577" spans="2:7" ht="15">
      <c r="B577" s="81" t="s">
        <v>667</v>
      </c>
      <c r="C577" s="30" t="s">
        <v>668</v>
      </c>
      <c r="D577" s="31">
        <v>30</v>
      </c>
      <c r="E577" s="32" t="s">
        <v>61</v>
      </c>
      <c r="F577" s="33"/>
      <c r="G577" s="31">
        <f t="shared" si="4"/>
        <v>0</v>
      </c>
    </row>
    <row r="578" spans="2:7" ht="15">
      <c r="B578" s="27"/>
      <c r="C578" s="34" t="s">
        <v>669</v>
      </c>
      <c r="D578" s="31">
        <v>1</v>
      </c>
      <c r="E578" s="28"/>
      <c r="F578" s="35">
        <f>SUM(G568:G577)</f>
        <v>0</v>
      </c>
      <c r="G578" s="36">
        <f>ROUND(F578*D578,2)</f>
        <v>0</v>
      </c>
    </row>
    <row r="579" spans="2:7" ht="0.95" customHeight="1">
      <c r="B579" s="27"/>
      <c r="C579" s="26"/>
      <c r="D579" s="27"/>
      <c r="E579" s="28"/>
      <c r="F579" s="29"/>
      <c r="G579" s="27"/>
    </row>
    <row r="580" spans="2:7">
      <c r="B580" s="80" t="s">
        <v>670</v>
      </c>
      <c r="C580" s="34" t="s">
        <v>671</v>
      </c>
      <c r="D580" s="36">
        <f>D582</f>
        <v>1</v>
      </c>
      <c r="E580" s="37" t="s">
        <v>2</v>
      </c>
      <c r="F580" s="35">
        <f>F582</f>
        <v>0</v>
      </c>
      <c r="G580" s="36">
        <f>G582</f>
        <v>0</v>
      </c>
    </row>
    <row r="581" spans="2:7" ht="15">
      <c r="B581" s="81" t="s">
        <v>672</v>
      </c>
      <c r="C581" s="30" t="s">
        <v>673</v>
      </c>
      <c r="D581" s="31">
        <v>1</v>
      </c>
      <c r="E581" s="32" t="s">
        <v>49</v>
      </c>
      <c r="F581" s="33"/>
      <c r="G581" s="31">
        <f>ROUND(D581*F581,2)</f>
        <v>0</v>
      </c>
    </row>
    <row r="582" spans="2:7" ht="15">
      <c r="B582" s="27"/>
      <c r="C582" s="34" t="s">
        <v>674</v>
      </c>
      <c r="D582" s="31">
        <v>1</v>
      </c>
      <c r="E582" s="28"/>
      <c r="F582" s="35">
        <f>G581</f>
        <v>0</v>
      </c>
      <c r="G582" s="36">
        <f>ROUND(F582*D582,2)</f>
        <v>0</v>
      </c>
    </row>
    <row r="583" spans="2:7" ht="0.95" customHeight="1">
      <c r="B583" s="27"/>
      <c r="C583" s="26"/>
      <c r="D583" s="27"/>
      <c r="E583" s="28"/>
      <c r="F583" s="29"/>
      <c r="G583" s="27"/>
    </row>
    <row r="584" spans="2:7" ht="28.5">
      <c r="B584" s="80" t="s">
        <v>675</v>
      </c>
      <c r="C584" s="34" t="s">
        <v>676</v>
      </c>
      <c r="D584" s="36">
        <f>D586</f>
        <v>1</v>
      </c>
      <c r="E584" s="37" t="s">
        <v>2</v>
      </c>
      <c r="F584" s="35">
        <f>F586</f>
        <v>0</v>
      </c>
      <c r="G584" s="36">
        <f>G586</f>
        <v>0</v>
      </c>
    </row>
    <row r="585" spans="2:7" ht="15">
      <c r="B585" s="81" t="s">
        <v>677</v>
      </c>
      <c r="C585" s="30" t="s">
        <v>678</v>
      </c>
      <c r="D585" s="31">
        <v>9.07</v>
      </c>
      <c r="E585" s="32" t="s">
        <v>61</v>
      </c>
      <c r="F585" s="33"/>
      <c r="G585" s="31">
        <f>ROUND(D585*F585,2)</f>
        <v>0</v>
      </c>
    </row>
    <row r="586" spans="2:7" ht="15">
      <c r="B586" s="27"/>
      <c r="C586" s="34" t="s">
        <v>679</v>
      </c>
      <c r="D586" s="31">
        <v>1</v>
      </c>
      <c r="E586" s="28"/>
      <c r="F586" s="35">
        <f>G585</f>
        <v>0</v>
      </c>
      <c r="G586" s="36">
        <f>ROUND(F586*D586,2)</f>
        <v>0</v>
      </c>
    </row>
    <row r="587" spans="2:7" ht="0.95" customHeight="1">
      <c r="B587" s="27"/>
      <c r="C587" s="26"/>
      <c r="D587" s="27"/>
      <c r="E587" s="28"/>
      <c r="F587" s="29"/>
      <c r="G587" s="27"/>
    </row>
    <row r="588" spans="2:7" ht="15">
      <c r="B588" s="27"/>
      <c r="C588" s="34" t="s">
        <v>680</v>
      </c>
      <c r="D588" s="31">
        <v>1</v>
      </c>
      <c r="E588" s="28"/>
      <c r="F588" s="35">
        <f>G567+G580+G584</f>
        <v>0</v>
      </c>
      <c r="G588" s="36">
        <f>ROUND(F588*D588,2)</f>
        <v>0</v>
      </c>
    </row>
    <row r="589" spans="2:7" ht="0.95" customHeight="1">
      <c r="B589" s="27"/>
      <c r="C589" s="26"/>
      <c r="D589" s="27"/>
      <c r="E589" s="28"/>
      <c r="F589" s="29"/>
      <c r="G589" s="27"/>
    </row>
    <row r="590" spans="2:7">
      <c r="B590" s="80" t="s">
        <v>681</v>
      </c>
      <c r="C590" s="34" t="s">
        <v>682</v>
      </c>
      <c r="D590" s="36">
        <f>D595</f>
        <v>1</v>
      </c>
      <c r="E590" s="37" t="s">
        <v>2</v>
      </c>
      <c r="F590" s="35">
        <f>F595</f>
        <v>0</v>
      </c>
      <c r="G590" s="36">
        <f>G595</f>
        <v>0</v>
      </c>
    </row>
    <row r="591" spans="2:7" ht="15">
      <c r="B591" s="81" t="s">
        <v>683</v>
      </c>
      <c r="C591" s="30" t="s">
        <v>684</v>
      </c>
      <c r="D591" s="31">
        <v>4</v>
      </c>
      <c r="E591" s="32" t="s">
        <v>49</v>
      </c>
      <c r="F591" s="33"/>
      <c r="G591" s="31">
        <f>ROUND(D591*F591,2)</f>
        <v>0</v>
      </c>
    </row>
    <row r="592" spans="2:7" ht="15">
      <c r="B592" s="81" t="s">
        <v>685</v>
      </c>
      <c r="C592" s="30" t="s">
        <v>686</v>
      </c>
      <c r="D592" s="31">
        <v>20</v>
      </c>
      <c r="E592" s="32" t="s">
        <v>61</v>
      </c>
      <c r="F592" s="33"/>
      <c r="G592" s="31">
        <f>ROUND(D592*F592,2)</f>
        <v>0</v>
      </c>
    </row>
    <row r="593" spans="2:7" ht="15">
      <c r="B593" s="81" t="s">
        <v>687</v>
      </c>
      <c r="C593" s="30" t="s">
        <v>688</v>
      </c>
      <c r="D593" s="31">
        <v>1</v>
      </c>
      <c r="E593" s="32" t="s">
        <v>4</v>
      </c>
      <c r="F593" s="33"/>
      <c r="G593" s="31">
        <f>ROUND(D593*F593,2)</f>
        <v>0</v>
      </c>
    </row>
    <row r="594" spans="2:7" ht="15">
      <c r="B594" s="81" t="s">
        <v>689</v>
      </c>
      <c r="C594" s="30" t="s">
        <v>690</v>
      </c>
      <c r="D594" s="31">
        <v>6</v>
      </c>
      <c r="E594" s="32" t="s">
        <v>49</v>
      </c>
      <c r="F594" s="33"/>
      <c r="G594" s="31">
        <f>ROUND(D594*F594,2)</f>
        <v>0</v>
      </c>
    </row>
    <row r="595" spans="2:7" ht="15">
      <c r="B595" s="27"/>
      <c r="C595" s="34" t="s">
        <v>691</v>
      </c>
      <c r="D595" s="31">
        <v>1</v>
      </c>
      <c r="E595" s="28"/>
      <c r="F595" s="35">
        <f>SUM(G591:G594)</f>
        <v>0</v>
      </c>
      <c r="G595" s="36">
        <f>ROUND(F595*D595,2)</f>
        <v>0</v>
      </c>
    </row>
    <row r="596" spans="2:7" ht="0.95" customHeight="1">
      <c r="B596" s="27"/>
      <c r="C596" s="26"/>
      <c r="D596" s="27"/>
      <c r="E596" s="28"/>
      <c r="F596" s="29"/>
      <c r="G596" s="27"/>
    </row>
    <row r="597" spans="2:7">
      <c r="B597" s="80" t="s">
        <v>692</v>
      </c>
      <c r="C597" s="34" t="s">
        <v>693</v>
      </c>
      <c r="D597" s="36">
        <f>D607</f>
        <v>1</v>
      </c>
      <c r="E597" s="37" t="s">
        <v>2</v>
      </c>
      <c r="F597" s="35">
        <f>F607</f>
        <v>0</v>
      </c>
      <c r="G597" s="36">
        <f>G607</f>
        <v>0</v>
      </c>
    </row>
    <row r="598" spans="2:7">
      <c r="B598" s="80" t="s">
        <v>694</v>
      </c>
      <c r="C598" s="34" t="s">
        <v>695</v>
      </c>
      <c r="D598" s="36">
        <f>D605</f>
        <v>1</v>
      </c>
      <c r="E598" s="37" t="s">
        <v>2</v>
      </c>
      <c r="F598" s="35">
        <f>F605</f>
        <v>0</v>
      </c>
      <c r="G598" s="36">
        <f>G605</f>
        <v>0</v>
      </c>
    </row>
    <row r="599" spans="2:7" ht="30">
      <c r="B599" s="81" t="s">
        <v>696</v>
      </c>
      <c r="C599" s="30" t="s">
        <v>697</v>
      </c>
      <c r="D599" s="31">
        <v>1</v>
      </c>
      <c r="E599" s="32" t="s">
        <v>49</v>
      </c>
      <c r="F599" s="33"/>
      <c r="G599" s="31">
        <f>ROUND(D599*F599,2)</f>
        <v>0</v>
      </c>
    </row>
    <row r="600" spans="2:7" ht="105">
      <c r="B600" s="27"/>
      <c r="C600" s="26" t="s">
        <v>698</v>
      </c>
      <c r="D600" s="27"/>
      <c r="E600" s="28"/>
      <c r="F600" s="29"/>
      <c r="G600" s="27"/>
    </row>
    <row r="601" spans="2:7" ht="45">
      <c r="B601" s="81" t="s">
        <v>699</v>
      </c>
      <c r="C601" s="30" t="s">
        <v>700</v>
      </c>
      <c r="D601" s="31">
        <v>1</v>
      </c>
      <c r="E601" s="32" t="s">
        <v>49</v>
      </c>
      <c r="F601" s="33"/>
      <c r="G601" s="31">
        <f>ROUND(D601*F601,2)</f>
        <v>0</v>
      </c>
    </row>
    <row r="602" spans="2:7" ht="15">
      <c r="B602" s="81" t="s">
        <v>701</v>
      </c>
      <c r="C602" s="30" t="s">
        <v>702</v>
      </c>
      <c r="D602" s="31">
        <v>3</v>
      </c>
      <c r="E602" s="32" t="s">
        <v>49</v>
      </c>
      <c r="F602" s="33"/>
      <c r="G602" s="31">
        <f>ROUND(D602*F602,2)</f>
        <v>0</v>
      </c>
    </row>
    <row r="603" spans="2:7" ht="30">
      <c r="B603" s="81" t="s">
        <v>703</v>
      </c>
      <c r="C603" s="30" t="s">
        <v>704</v>
      </c>
      <c r="D603" s="31">
        <v>3</v>
      </c>
      <c r="E603" s="32" t="s">
        <v>49</v>
      </c>
      <c r="F603" s="33"/>
      <c r="G603" s="31">
        <f>ROUND(D603*F603,2)</f>
        <v>0</v>
      </c>
    </row>
    <row r="604" spans="2:7" ht="15">
      <c r="B604" s="81" t="s">
        <v>705</v>
      </c>
      <c r="C604" s="30" t="s">
        <v>706</v>
      </c>
      <c r="D604" s="31">
        <v>3</v>
      </c>
      <c r="E604" s="32" t="s">
        <v>49</v>
      </c>
      <c r="F604" s="33"/>
      <c r="G604" s="31">
        <f>ROUND(D604*F604,2)</f>
        <v>0</v>
      </c>
    </row>
    <row r="605" spans="2:7" ht="15">
      <c r="B605" s="27"/>
      <c r="C605" s="34" t="s">
        <v>707</v>
      </c>
      <c r="D605" s="31">
        <v>1</v>
      </c>
      <c r="E605" s="28"/>
      <c r="F605" s="35">
        <f>G599+SUM(G601:G604)</f>
        <v>0</v>
      </c>
      <c r="G605" s="36">
        <f>ROUND(F605*D605,2)</f>
        <v>0</v>
      </c>
    </row>
    <row r="606" spans="2:7" ht="0.95" customHeight="1">
      <c r="B606" s="27"/>
      <c r="C606" s="26"/>
      <c r="D606" s="27"/>
      <c r="E606" s="28"/>
      <c r="F606" s="29"/>
      <c r="G606" s="27"/>
    </row>
    <row r="607" spans="2:7" ht="15">
      <c r="B607" s="27"/>
      <c r="C607" s="34" t="s">
        <v>708</v>
      </c>
      <c r="D607" s="31">
        <v>1</v>
      </c>
      <c r="E607" s="28"/>
      <c r="F607" s="35">
        <f>G598</f>
        <v>0</v>
      </c>
      <c r="G607" s="36">
        <f>ROUND(F607*D607,2)</f>
        <v>0</v>
      </c>
    </row>
    <row r="608" spans="2:7" ht="0.95" customHeight="1">
      <c r="B608" s="27"/>
      <c r="C608" s="26"/>
      <c r="D608" s="27"/>
      <c r="E608" s="28"/>
      <c r="F608" s="29"/>
      <c r="G608" s="27"/>
    </row>
    <row r="609" spans="2:7">
      <c r="B609" s="80" t="s">
        <v>709</v>
      </c>
      <c r="C609" s="34" t="s">
        <v>710</v>
      </c>
      <c r="D609" s="36">
        <f>D628</f>
        <v>1</v>
      </c>
      <c r="E609" s="37" t="s">
        <v>2</v>
      </c>
      <c r="F609" s="35">
        <f>F628</f>
        <v>0</v>
      </c>
      <c r="G609" s="36">
        <f>G628</f>
        <v>0</v>
      </c>
    </row>
    <row r="610" spans="2:7">
      <c r="B610" s="80" t="s">
        <v>711</v>
      </c>
      <c r="C610" s="34" t="s">
        <v>712</v>
      </c>
      <c r="D610" s="36">
        <f>D613</f>
        <v>1</v>
      </c>
      <c r="E610" s="37" t="s">
        <v>2</v>
      </c>
      <c r="F610" s="35">
        <f>F613</f>
        <v>0</v>
      </c>
      <c r="G610" s="36">
        <f>G613</f>
        <v>0</v>
      </c>
    </row>
    <row r="611" spans="2:7" ht="15">
      <c r="B611" s="81" t="s">
        <v>713</v>
      </c>
      <c r="C611" s="30" t="s">
        <v>714</v>
      </c>
      <c r="D611" s="31">
        <v>1</v>
      </c>
      <c r="E611" s="32" t="s">
        <v>49</v>
      </c>
      <c r="F611" s="33"/>
      <c r="G611" s="31">
        <f>ROUND(D611*F611,2)</f>
        <v>0</v>
      </c>
    </row>
    <row r="612" spans="2:7" ht="90">
      <c r="B612" s="27"/>
      <c r="C612" s="26" t="s">
        <v>715</v>
      </c>
      <c r="D612" s="27"/>
      <c r="E612" s="28"/>
      <c r="F612" s="29"/>
      <c r="G612" s="27"/>
    </row>
    <row r="613" spans="2:7" ht="15">
      <c r="B613" s="27"/>
      <c r="C613" s="34" t="s">
        <v>716</v>
      </c>
      <c r="D613" s="31">
        <v>1</v>
      </c>
      <c r="E613" s="28"/>
      <c r="F613" s="35">
        <f>G611</f>
        <v>0</v>
      </c>
      <c r="G613" s="36">
        <f>ROUND(F613*D613,2)</f>
        <v>0</v>
      </c>
    </row>
    <row r="614" spans="2:7" ht="0.95" customHeight="1">
      <c r="B614" s="27"/>
      <c r="C614" s="26"/>
      <c r="D614" s="27"/>
      <c r="E614" s="28"/>
      <c r="F614" s="29"/>
      <c r="G614" s="27"/>
    </row>
    <row r="615" spans="2:7">
      <c r="B615" s="80" t="s">
        <v>717</v>
      </c>
      <c r="C615" s="34" t="s">
        <v>718</v>
      </c>
      <c r="D615" s="36">
        <f>D626</f>
        <v>1</v>
      </c>
      <c r="E615" s="37" t="s">
        <v>2</v>
      </c>
      <c r="F615" s="35">
        <f>F626</f>
        <v>0</v>
      </c>
      <c r="G615" s="36">
        <f>G626</f>
        <v>0</v>
      </c>
    </row>
    <row r="616" spans="2:7">
      <c r="B616" s="80" t="s">
        <v>719</v>
      </c>
      <c r="C616" s="34" t="s">
        <v>720</v>
      </c>
      <c r="D616" s="36">
        <f>D624</f>
        <v>1</v>
      </c>
      <c r="E616" s="37" t="s">
        <v>2</v>
      </c>
      <c r="F616" s="35">
        <f>F624</f>
        <v>0</v>
      </c>
      <c r="G616" s="36">
        <f>G624</f>
        <v>0</v>
      </c>
    </row>
    <row r="617" spans="2:7" ht="30">
      <c r="B617" s="81" t="s">
        <v>721</v>
      </c>
      <c r="C617" s="30" t="s">
        <v>722</v>
      </c>
      <c r="D617" s="31">
        <v>1</v>
      </c>
      <c r="E617" s="32" t="s">
        <v>49</v>
      </c>
      <c r="F617" s="33"/>
      <c r="G617" s="31">
        <f>ROUND(D617*F617,2)</f>
        <v>0</v>
      </c>
    </row>
    <row r="618" spans="2:7" ht="45">
      <c r="B618" s="81" t="s">
        <v>723</v>
      </c>
      <c r="C618" s="30" t="s">
        <v>724</v>
      </c>
      <c r="D618" s="31">
        <v>1</v>
      </c>
      <c r="E618" s="32" t="s">
        <v>49</v>
      </c>
      <c r="F618" s="33"/>
      <c r="G618" s="31">
        <f>ROUND(D618*F618,2)</f>
        <v>0</v>
      </c>
    </row>
    <row r="619" spans="2:7" ht="30">
      <c r="B619" s="81" t="s">
        <v>725</v>
      </c>
      <c r="C619" s="30" t="s">
        <v>726</v>
      </c>
      <c r="D619" s="31">
        <v>1</v>
      </c>
      <c r="E619" s="32" t="s">
        <v>49</v>
      </c>
      <c r="F619" s="33"/>
      <c r="G619" s="31">
        <f>ROUND(D619*F619,2)</f>
        <v>0</v>
      </c>
    </row>
    <row r="620" spans="2:7" ht="45">
      <c r="B620" s="81" t="s">
        <v>727</v>
      </c>
      <c r="C620" s="30" t="s">
        <v>728</v>
      </c>
      <c r="D620" s="31">
        <v>1</v>
      </c>
      <c r="E620" s="32" t="s">
        <v>49</v>
      </c>
      <c r="F620" s="33"/>
      <c r="G620" s="31">
        <f>ROUND(D620*F620,2)</f>
        <v>0</v>
      </c>
    </row>
    <row r="621" spans="2:7" ht="135">
      <c r="B621" s="27"/>
      <c r="C621" s="26" t="s">
        <v>729</v>
      </c>
      <c r="D621" s="27"/>
      <c r="E621" s="28"/>
      <c r="F621" s="29"/>
      <c r="G621" s="27"/>
    </row>
    <row r="622" spans="2:7" ht="30">
      <c r="B622" s="81" t="s">
        <v>730</v>
      </c>
      <c r="C622" s="30" t="s">
        <v>731</v>
      </c>
      <c r="D622" s="31">
        <v>1</v>
      </c>
      <c r="E622" s="32" t="s">
        <v>49</v>
      </c>
      <c r="F622" s="33"/>
      <c r="G622" s="31">
        <f>ROUND(D622*F622,2)</f>
        <v>0</v>
      </c>
    </row>
    <row r="623" spans="2:7" ht="105">
      <c r="B623" s="27"/>
      <c r="C623" s="26" t="s">
        <v>732</v>
      </c>
      <c r="D623" s="27"/>
      <c r="E623" s="28"/>
      <c r="F623" s="29"/>
      <c r="G623" s="27"/>
    </row>
    <row r="624" spans="2:7" ht="15">
      <c r="B624" s="27"/>
      <c r="C624" s="34" t="s">
        <v>733</v>
      </c>
      <c r="D624" s="31">
        <v>1</v>
      </c>
      <c r="E624" s="28"/>
      <c r="F624" s="35">
        <f>SUM(G617:G620)+G622</f>
        <v>0</v>
      </c>
      <c r="G624" s="36">
        <f>ROUND(F624*D624,2)</f>
        <v>0</v>
      </c>
    </row>
    <row r="625" spans="2:7" ht="0.95" customHeight="1">
      <c r="B625" s="27"/>
      <c r="C625" s="26"/>
      <c r="D625" s="27"/>
      <c r="E625" s="28"/>
      <c r="F625" s="29"/>
      <c r="G625" s="27"/>
    </row>
    <row r="626" spans="2:7" ht="15">
      <c r="B626" s="27"/>
      <c r="C626" s="34" t="s">
        <v>734</v>
      </c>
      <c r="D626" s="31">
        <v>1</v>
      </c>
      <c r="E626" s="28"/>
      <c r="F626" s="35">
        <f>G616</f>
        <v>0</v>
      </c>
      <c r="G626" s="36">
        <f>ROUND(F626*D626,2)</f>
        <v>0</v>
      </c>
    </row>
    <row r="627" spans="2:7" ht="0.95" customHeight="1">
      <c r="B627" s="27"/>
      <c r="C627" s="26"/>
      <c r="D627" s="27"/>
      <c r="E627" s="28"/>
      <c r="F627" s="29"/>
      <c r="G627" s="27"/>
    </row>
    <row r="628" spans="2:7" ht="15">
      <c r="B628" s="27"/>
      <c r="C628" s="34" t="s">
        <v>735</v>
      </c>
      <c r="D628" s="31">
        <v>1</v>
      </c>
      <c r="E628" s="28"/>
      <c r="F628" s="35">
        <f>G610+G615</f>
        <v>0</v>
      </c>
      <c r="G628" s="36">
        <f>ROUND(F628*D628,2)</f>
        <v>0</v>
      </c>
    </row>
    <row r="629" spans="2:7" ht="0.95" customHeight="1">
      <c r="B629" s="27"/>
      <c r="C629" s="26"/>
      <c r="D629" s="27"/>
      <c r="E629" s="28"/>
      <c r="F629" s="29"/>
      <c r="G629" s="27"/>
    </row>
    <row r="630" spans="2:7">
      <c r="B630" s="80" t="s">
        <v>736</v>
      </c>
      <c r="C630" s="34" t="s">
        <v>737</v>
      </c>
      <c r="D630" s="36">
        <f>D640</f>
        <v>1</v>
      </c>
      <c r="E630" s="37" t="s">
        <v>2</v>
      </c>
      <c r="F630" s="35">
        <f>F640</f>
        <v>0</v>
      </c>
      <c r="G630" s="36">
        <f>G640</f>
        <v>0</v>
      </c>
    </row>
    <row r="631" spans="2:7">
      <c r="B631" s="80" t="s">
        <v>738</v>
      </c>
      <c r="C631" s="34" t="s">
        <v>739</v>
      </c>
      <c r="D631" s="36">
        <f>D638</f>
        <v>1</v>
      </c>
      <c r="E631" s="37" t="s">
        <v>2</v>
      </c>
      <c r="F631" s="35">
        <f>F638</f>
        <v>0</v>
      </c>
      <c r="G631" s="36">
        <f>G638</f>
        <v>0</v>
      </c>
    </row>
    <row r="632" spans="2:7" ht="30">
      <c r="B632" s="81" t="s">
        <v>740</v>
      </c>
      <c r="C632" s="30" t="s">
        <v>741</v>
      </c>
      <c r="D632" s="31">
        <v>5</v>
      </c>
      <c r="E632" s="32" t="s">
        <v>49</v>
      </c>
      <c r="F632" s="33"/>
      <c r="G632" s="31">
        <f t="shared" ref="G632:G637" si="5">ROUND(D632*F632,2)</f>
        <v>0</v>
      </c>
    </row>
    <row r="633" spans="2:7" ht="30">
      <c r="B633" s="81" t="s">
        <v>742</v>
      </c>
      <c r="C633" s="30" t="s">
        <v>743</v>
      </c>
      <c r="D633" s="31">
        <v>5</v>
      </c>
      <c r="E633" s="32" t="s">
        <v>49</v>
      </c>
      <c r="F633" s="33"/>
      <c r="G633" s="31">
        <f t="shared" si="5"/>
        <v>0</v>
      </c>
    </row>
    <row r="634" spans="2:7" ht="30">
      <c r="B634" s="81" t="s">
        <v>744</v>
      </c>
      <c r="C634" s="30" t="s">
        <v>745</v>
      </c>
      <c r="D634" s="31">
        <v>2</v>
      </c>
      <c r="E634" s="32" t="s">
        <v>49</v>
      </c>
      <c r="F634" s="33"/>
      <c r="G634" s="31">
        <f t="shared" si="5"/>
        <v>0</v>
      </c>
    </row>
    <row r="635" spans="2:7" ht="15">
      <c r="B635" s="81" t="s">
        <v>746</v>
      </c>
      <c r="C635" s="30" t="s">
        <v>747</v>
      </c>
      <c r="D635" s="31">
        <v>2</v>
      </c>
      <c r="E635" s="32" t="s">
        <v>49</v>
      </c>
      <c r="F635" s="33"/>
      <c r="G635" s="31">
        <f t="shared" si="5"/>
        <v>0</v>
      </c>
    </row>
    <row r="636" spans="2:7" ht="15">
      <c r="B636" s="81" t="s">
        <v>748</v>
      </c>
      <c r="C636" s="30" t="s">
        <v>749</v>
      </c>
      <c r="D636" s="31">
        <v>2</v>
      </c>
      <c r="E636" s="32" t="s">
        <v>49</v>
      </c>
      <c r="F636" s="33"/>
      <c r="G636" s="31">
        <f t="shared" si="5"/>
        <v>0</v>
      </c>
    </row>
    <row r="637" spans="2:7" ht="15">
      <c r="B637" s="81" t="s">
        <v>750</v>
      </c>
      <c r="C637" s="30" t="s">
        <v>751</v>
      </c>
      <c r="D637" s="31">
        <v>3</v>
      </c>
      <c r="E637" s="32" t="s">
        <v>49</v>
      </c>
      <c r="F637" s="33"/>
      <c r="G637" s="31">
        <f t="shared" si="5"/>
        <v>0</v>
      </c>
    </row>
    <row r="638" spans="2:7" ht="15">
      <c r="B638" s="27"/>
      <c r="C638" s="34" t="s">
        <v>752</v>
      </c>
      <c r="D638" s="31">
        <v>1</v>
      </c>
      <c r="E638" s="28"/>
      <c r="F638" s="35">
        <f>SUM(G632:G637)</f>
        <v>0</v>
      </c>
      <c r="G638" s="36">
        <f>ROUND(F638*D638,2)</f>
        <v>0</v>
      </c>
    </row>
    <row r="639" spans="2:7" ht="0.95" customHeight="1">
      <c r="B639" s="27"/>
      <c r="C639" s="26"/>
      <c r="D639" s="27"/>
      <c r="E639" s="28"/>
      <c r="F639" s="29"/>
      <c r="G639" s="27"/>
    </row>
    <row r="640" spans="2:7" ht="15">
      <c r="B640" s="27"/>
      <c r="C640" s="34" t="s">
        <v>753</v>
      </c>
      <c r="D640" s="31">
        <v>1</v>
      </c>
      <c r="E640" s="28"/>
      <c r="F640" s="35">
        <f>G631</f>
        <v>0</v>
      </c>
      <c r="G640" s="36">
        <f>ROUND(F640*D640,2)</f>
        <v>0</v>
      </c>
    </row>
    <row r="641" spans="2:7" ht="0.95" customHeight="1">
      <c r="B641" s="27"/>
      <c r="C641" s="26"/>
      <c r="D641" s="27"/>
      <c r="E641" s="28"/>
      <c r="F641" s="29"/>
      <c r="G641" s="27"/>
    </row>
    <row r="642" spans="2:7">
      <c r="B642" s="80" t="s">
        <v>754</v>
      </c>
      <c r="C642" s="34" t="s">
        <v>755</v>
      </c>
      <c r="D642" s="36">
        <f>D644</f>
        <v>1</v>
      </c>
      <c r="E642" s="37" t="s">
        <v>2</v>
      </c>
      <c r="F642" s="35">
        <f>F644</f>
        <v>0</v>
      </c>
      <c r="G642" s="36">
        <f>G644</f>
        <v>0</v>
      </c>
    </row>
    <row r="643" spans="2:7" ht="30">
      <c r="B643" s="81" t="s">
        <v>756</v>
      </c>
      <c r="C643" s="30" t="s">
        <v>757</v>
      </c>
      <c r="D643" s="31">
        <v>39</v>
      </c>
      <c r="E643" s="32" t="s">
        <v>49</v>
      </c>
      <c r="F643" s="33"/>
      <c r="G643" s="31">
        <f>ROUND(D643*F643,2)</f>
        <v>0</v>
      </c>
    </row>
    <row r="644" spans="2:7" ht="15">
      <c r="B644" s="27"/>
      <c r="C644" s="34" t="s">
        <v>758</v>
      </c>
      <c r="D644" s="31">
        <v>1</v>
      </c>
      <c r="E644" s="28"/>
      <c r="F644" s="35">
        <f>G643</f>
        <v>0</v>
      </c>
      <c r="G644" s="36">
        <f>ROUND(F644*D644,2)</f>
        <v>0</v>
      </c>
    </row>
    <row r="645" spans="2:7" ht="0.95" customHeight="1">
      <c r="B645" s="27"/>
      <c r="C645" s="26"/>
      <c r="D645" s="27"/>
      <c r="E645" s="28"/>
      <c r="F645" s="29"/>
      <c r="G645" s="27"/>
    </row>
    <row r="646" spans="2:7" ht="15">
      <c r="B646" s="27"/>
      <c r="C646" s="34" t="s">
        <v>759</v>
      </c>
      <c r="D646" s="31">
        <v>1</v>
      </c>
      <c r="E646" s="28"/>
      <c r="F646" s="35">
        <f>G566+G590+G597+G609+G630+G642</f>
        <v>0</v>
      </c>
      <c r="G646" s="36">
        <f>ROUND(F646*D646,2)</f>
        <v>0</v>
      </c>
    </row>
    <row r="647" spans="2:7" ht="0.95" customHeight="1">
      <c r="B647" s="27"/>
      <c r="C647" s="26"/>
      <c r="D647" s="27"/>
      <c r="E647" s="28"/>
      <c r="F647" s="29"/>
      <c r="G647" s="27"/>
    </row>
    <row r="648" spans="2:7">
      <c r="B648" s="80" t="s">
        <v>760</v>
      </c>
      <c r="C648" s="34" t="s">
        <v>761</v>
      </c>
      <c r="D648" s="36">
        <f>D656</f>
        <v>1</v>
      </c>
      <c r="E648" s="37" t="s">
        <v>2</v>
      </c>
      <c r="F648" s="35">
        <f>F656</f>
        <v>0</v>
      </c>
      <c r="G648" s="36">
        <f>G656</f>
        <v>0</v>
      </c>
    </row>
    <row r="649" spans="2:7">
      <c r="B649" s="80" t="s">
        <v>762</v>
      </c>
      <c r="C649" s="34" t="s">
        <v>763</v>
      </c>
      <c r="D649" s="36">
        <f>D654</f>
        <v>1</v>
      </c>
      <c r="E649" s="37" t="s">
        <v>2</v>
      </c>
      <c r="F649" s="35">
        <f>F654</f>
        <v>0</v>
      </c>
      <c r="G649" s="36">
        <f>G654</f>
        <v>0</v>
      </c>
    </row>
    <row r="650" spans="2:7">
      <c r="B650" s="80" t="s">
        <v>764</v>
      </c>
      <c r="C650" s="34" t="s">
        <v>765</v>
      </c>
      <c r="D650" s="36">
        <f>D652</f>
        <v>1</v>
      </c>
      <c r="E650" s="37" t="s">
        <v>2</v>
      </c>
      <c r="F650" s="35">
        <f>F652</f>
        <v>0</v>
      </c>
      <c r="G650" s="36">
        <f>G652</f>
        <v>0</v>
      </c>
    </row>
    <row r="651" spans="2:7" ht="15">
      <c r="B651" s="81" t="s">
        <v>766</v>
      </c>
      <c r="C651" s="30" t="s">
        <v>767</v>
      </c>
      <c r="D651" s="31">
        <v>90</v>
      </c>
      <c r="E651" s="32" t="s">
        <v>250</v>
      </c>
      <c r="F651" s="33"/>
      <c r="G651" s="31">
        <f>ROUND(D651*F651,2)</f>
        <v>0</v>
      </c>
    </row>
    <row r="652" spans="2:7" ht="15">
      <c r="B652" s="27"/>
      <c r="C652" s="34" t="s">
        <v>768</v>
      </c>
      <c r="D652" s="31">
        <v>1</v>
      </c>
      <c r="E652" s="28"/>
      <c r="F652" s="35">
        <f>G651</f>
        <v>0</v>
      </c>
      <c r="G652" s="36">
        <f>ROUND(F652*D652,2)</f>
        <v>0</v>
      </c>
    </row>
    <row r="653" spans="2:7" ht="0.95" customHeight="1">
      <c r="B653" s="27"/>
      <c r="C653" s="26"/>
      <c r="D653" s="27"/>
      <c r="E653" s="28"/>
      <c r="F653" s="29"/>
      <c r="G653" s="27"/>
    </row>
    <row r="654" spans="2:7" ht="15">
      <c r="B654" s="27"/>
      <c r="C654" s="34" t="s">
        <v>769</v>
      </c>
      <c r="D654" s="31">
        <v>1</v>
      </c>
      <c r="E654" s="28"/>
      <c r="F654" s="35">
        <f>G650</f>
        <v>0</v>
      </c>
      <c r="G654" s="36">
        <f>ROUND(F654*D654,2)</f>
        <v>0</v>
      </c>
    </row>
    <row r="655" spans="2:7" ht="0.95" customHeight="1">
      <c r="B655" s="27"/>
      <c r="C655" s="26"/>
      <c r="D655" s="27"/>
      <c r="E655" s="28"/>
      <c r="F655" s="29"/>
      <c r="G655" s="27"/>
    </row>
    <row r="656" spans="2:7" ht="15">
      <c r="B656" s="27"/>
      <c r="C656" s="34" t="s">
        <v>770</v>
      </c>
      <c r="D656" s="31">
        <v>1</v>
      </c>
      <c r="E656" s="28"/>
      <c r="F656" s="35">
        <f>G649</f>
        <v>0</v>
      </c>
      <c r="G656" s="36">
        <f>ROUND(F656*D656,2)</f>
        <v>0</v>
      </c>
    </row>
    <row r="657" spans="2:7" ht="0.95" customHeight="1">
      <c r="B657" s="27"/>
      <c r="C657" s="26"/>
      <c r="D657" s="27"/>
      <c r="E657" s="28"/>
      <c r="F657" s="29"/>
      <c r="G657" s="27"/>
    </row>
    <row r="658" spans="2:7" ht="15">
      <c r="B658" s="27"/>
      <c r="C658" s="34" t="s">
        <v>771</v>
      </c>
      <c r="D658" s="31">
        <v>1</v>
      </c>
      <c r="E658" s="28"/>
      <c r="F658" s="35">
        <f>G140+G157+G210+G220+G227+G237+G274+G325+G338+G364+G527+G565+G648</f>
        <v>0</v>
      </c>
      <c r="G658" s="36">
        <f>ROUND(F658*D658,2)</f>
        <v>0</v>
      </c>
    </row>
    <row r="659" spans="2:7" ht="0.95" customHeight="1">
      <c r="B659" s="27"/>
      <c r="C659" s="26"/>
      <c r="D659" s="27"/>
      <c r="E659" s="28"/>
      <c r="F659" s="29"/>
      <c r="G659" s="27"/>
    </row>
    <row r="660" spans="2:7" ht="28.5">
      <c r="B660" s="80" t="s">
        <v>772</v>
      </c>
      <c r="C660" s="34" t="s">
        <v>773</v>
      </c>
      <c r="D660" s="36">
        <f>D1039</f>
        <v>1</v>
      </c>
      <c r="E660" s="37" t="s">
        <v>2</v>
      </c>
      <c r="F660" s="35">
        <f>F1039</f>
        <v>0</v>
      </c>
      <c r="G660" s="36">
        <f>G1039</f>
        <v>0</v>
      </c>
    </row>
    <row r="661" spans="2:7">
      <c r="B661" s="80" t="s">
        <v>774</v>
      </c>
      <c r="C661" s="34" t="s">
        <v>158</v>
      </c>
      <c r="D661" s="36">
        <f>D676</f>
        <v>1</v>
      </c>
      <c r="E661" s="37" t="s">
        <v>2</v>
      </c>
      <c r="F661" s="35">
        <f>F676</f>
        <v>0</v>
      </c>
      <c r="G661" s="36">
        <f>G676</f>
        <v>0</v>
      </c>
    </row>
    <row r="662" spans="2:7">
      <c r="B662" s="80" t="s">
        <v>775</v>
      </c>
      <c r="C662" s="34" t="s">
        <v>776</v>
      </c>
      <c r="D662" s="36">
        <f>D674</f>
        <v>1</v>
      </c>
      <c r="E662" s="37" t="s">
        <v>2</v>
      </c>
      <c r="F662" s="35">
        <f>F674</f>
        <v>0</v>
      </c>
      <c r="G662" s="36">
        <f>G674</f>
        <v>0</v>
      </c>
    </row>
    <row r="663" spans="2:7">
      <c r="B663" s="80" t="s">
        <v>777</v>
      </c>
      <c r="C663" s="34" t="s">
        <v>778</v>
      </c>
      <c r="D663" s="36">
        <f>D672</f>
        <v>1</v>
      </c>
      <c r="E663" s="37" t="s">
        <v>2</v>
      </c>
      <c r="F663" s="35">
        <f>F672</f>
        <v>0</v>
      </c>
      <c r="G663" s="36">
        <f>G672</f>
        <v>0</v>
      </c>
    </row>
    <row r="664" spans="2:7">
      <c r="B664" s="80" t="s">
        <v>779</v>
      </c>
      <c r="C664" s="34" t="s">
        <v>164</v>
      </c>
      <c r="D664" s="36">
        <f>D670</f>
        <v>1</v>
      </c>
      <c r="E664" s="37" t="s">
        <v>2</v>
      </c>
      <c r="F664" s="35">
        <f>F670</f>
        <v>0</v>
      </c>
      <c r="G664" s="36">
        <f>G670</f>
        <v>0</v>
      </c>
    </row>
    <row r="665" spans="2:7">
      <c r="B665" s="80" t="s">
        <v>780</v>
      </c>
      <c r="C665" s="34" t="s">
        <v>166</v>
      </c>
      <c r="D665" s="36">
        <f>D668</f>
        <v>1</v>
      </c>
      <c r="E665" s="37" t="s">
        <v>2</v>
      </c>
      <c r="F665" s="35">
        <f>F668</f>
        <v>0</v>
      </c>
      <c r="G665" s="36">
        <f>G668</f>
        <v>0</v>
      </c>
    </row>
    <row r="666" spans="2:7" ht="15">
      <c r="B666" s="81" t="s">
        <v>781</v>
      </c>
      <c r="C666" s="30" t="s">
        <v>168</v>
      </c>
      <c r="D666" s="31">
        <v>1</v>
      </c>
      <c r="E666" s="32" t="s">
        <v>4</v>
      </c>
      <c r="F666" s="33"/>
      <c r="G666" s="31">
        <f>ROUND(D666*F666,2)</f>
        <v>0</v>
      </c>
    </row>
    <row r="667" spans="2:7" ht="45">
      <c r="B667" s="27"/>
      <c r="C667" s="26" t="s">
        <v>782</v>
      </c>
      <c r="D667" s="27"/>
      <c r="E667" s="28"/>
      <c r="F667" s="29"/>
      <c r="G667" s="27"/>
    </row>
    <row r="668" spans="2:7" ht="15">
      <c r="B668" s="27"/>
      <c r="C668" s="34" t="s">
        <v>783</v>
      </c>
      <c r="D668" s="31">
        <v>1</v>
      </c>
      <c r="E668" s="28"/>
      <c r="F668" s="35">
        <f>G666</f>
        <v>0</v>
      </c>
      <c r="G668" s="36">
        <f>ROUND(F668*D668,2)</f>
        <v>0</v>
      </c>
    </row>
    <row r="669" spans="2:7" ht="0.95" customHeight="1">
      <c r="B669" s="27"/>
      <c r="C669" s="26"/>
      <c r="D669" s="27"/>
      <c r="E669" s="28"/>
      <c r="F669" s="29"/>
      <c r="G669" s="27"/>
    </row>
    <row r="670" spans="2:7" ht="15">
      <c r="B670" s="27"/>
      <c r="C670" s="34" t="s">
        <v>784</v>
      </c>
      <c r="D670" s="31">
        <v>1</v>
      </c>
      <c r="E670" s="28"/>
      <c r="F670" s="35">
        <f>G665</f>
        <v>0</v>
      </c>
      <c r="G670" s="36">
        <f>ROUND(F670*D670,2)</f>
        <v>0</v>
      </c>
    </row>
    <row r="671" spans="2:7" ht="0.95" customHeight="1">
      <c r="B671" s="27"/>
      <c r="C671" s="26"/>
      <c r="D671" s="27"/>
      <c r="E671" s="28"/>
      <c r="F671" s="29"/>
      <c r="G671" s="27"/>
    </row>
    <row r="672" spans="2:7" ht="15">
      <c r="B672" s="27"/>
      <c r="C672" s="34" t="s">
        <v>785</v>
      </c>
      <c r="D672" s="31">
        <v>1</v>
      </c>
      <c r="E672" s="28"/>
      <c r="F672" s="35">
        <f>G664</f>
        <v>0</v>
      </c>
      <c r="G672" s="36">
        <f>ROUND(F672*D672,2)</f>
        <v>0</v>
      </c>
    </row>
    <row r="673" spans="2:7" ht="0.95" customHeight="1">
      <c r="B673" s="27"/>
      <c r="C673" s="26"/>
      <c r="D673" s="27"/>
      <c r="E673" s="28"/>
      <c r="F673" s="29"/>
      <c r="G673" s="27"/>
    </row>
    <row r="674" spans="2:7" ht="15">
      <c r="B674" s="27"/>
      <c r="C674" s="34" t="s">
        <v>786</v>
      </c>
      <c r="D674" s="31">
        <v>1</v>
      </c>
      <c r="E674" s="28"/>
      <c r="F674" s="35">
        <f>G663</f>
        <v>0</v>
      </c>
      <c r="G674" s="36">
        <f>ROUND(F674*D674,2)</f>
        <v>0</v>
      </c>
    </row>
    <row r="675" spans="2:7" ht="0.95" customHeight="1">
      <c r="B675" s="27"/>
      <c r="C675" s="26"/>
      <c r="D675" s="27"/>
      <c r="E675" s="28"/>
      <c r="F675" s="29"/>
      <c r="G675" s="27"/>
    </row>
    <row r="676" spans="2:7" ht="15">
      <c r="B676" s="27"/>
      <c r="C676" s="34" t="s">
        <v>787</v>
      </c>
      <c r="D676" s="31">
        <v>1</v>
      </c>
      <c r="E676" s="28"/>
      <c r="F676" s="35">
        <f>G662</f>
        <v>0</v>
      </c>
      <c r="G676" s="36">
        <f>ROUND(F676*D676,2)</f>
        <v>0</v>
      </c>
    </row>
    <row r="677" spans="2:7" ht="0.95" customHeight="1">
      <c r="B677" s="27"/>
      <c r="C677" s="26"/>
      <c r="D677" s="27"/>
      <c r="E677" s="28"/>
      <c r="F677" s="29"/>
      <c r="G677" s="27"/>
    </row>
    <row r="678" spans="2:7">
      <c r="B678" s="80" t="s">
        <v>788</v>
      </c>
      <c r="C678" s="34" t="s">
        <v>26</v>
      </c>
      <c r="D678" s="36">
        <f>D709</f>
        <v>1</v>
      </c>
      <c r="E678" s="37" t="s">
        <v>2</v>
      </c>
      <c r="F678" s="35">
        <f>F709</f>
        <v>0</v>
      </c>
      <c r="G678" s="36">
        <f>G709</f>
        <v>0</v>
      </c>
    </row>
    <row r="679" spans="2:7">
      <c r="B679" s="80" t="s">
        <v>789</v>
      </c>
      <c r="C679" s="34" t="s">
        <v>28</v>
      </c>
      <c r="D679" s="36">
        <f>D707</f>
        <v>1</v>
      </c>
      <c r="E679" s="37" t="s">
        <v>2</v>
      </c>
      <c r="F679" s="35">
        <f>F707</f>
        <v>0</v>
      </c>
      <c r="G679" s="36">
        <f>G707</f>
        <v>0</v>
      </c>
    </row>
    <row r="680" spans="2:7">
      <c r="B680" s="80" t="s">
        <v>790</v>
      </c>
      <c r="C680" s="34" t="s">
        <v>30</v>
      </c>
      <c r="D680" s="36">
        <f>D705</f>
        <v>1</v>
      </c>
      <c r="E680" s="37" t="s">
        <v>2</v>
      </c>
      <c r="F680" s="35">
        <f>F705</f>
        <v>0</v>
      </c>
      <c r="G680" s="36">
        <f>G705</f>
        <v>0</v>
      </c>
    </row>
    <row r="681" spans="2:7" ht="15">
      <c r="B681" s="81" t="s">
        <v>791</v>
      </c>
      <c r="C681" s="30" t="s">
        <v>792</v>
      </c>
      <c r="D681" s="31">
        <v>12.89</v>
      </c>
      <c r="E681" s="32" t="s">
        <v>33</v>
      </c>
      <c r="F681" s="33"/>
      <c r="G681" s="31">
        <f>ROUND(D681*F681,2)</f>
        <v>0</v>
      </c>
    </row>
    <row r="682" spans="2:7" ht="60">
      <c r="B682" s="27"/>
      <c r="C682" s="26" t="s">
        <v>199</v>
      </c>
      <c r="D682" s="27"/>
      <c r="E682" s="28"/>
      <c r="F682" s="29"/>
      <c r="G682" s="27"/>
    </row>
    <row r="683" spans="2:7" ht="15">
      <c r="B683" s="81" t="s">
        <v>793</v>
      </c>
      <c r="C683" s="30" t="s">
        <v>794</v>
      </c>
      <c r="D683" s="31">
        <v>10.92</v>
      </c>
      <c r="E683" s="32" t="s">
        <v>33</v>
      </c>
      <c r="F683" s="33"/>
      <c r="G683" s="31">
        <f>ROUND(D683*F683,2)</f>
        <v>0</v>
      </c>
    </row>
    <row r="684" spans="2:7" ht="45">
      <c r="B684" s="27"/>
      <c r="C684" s="26" t="s">
        <v>202</v>
      </c>
      <c r="D684" s="27"/>
      <c r="E684" s="28"/>
      <c r="F684" s="29"/>
      <c r="G684" s="27"/>
    </row>
    <row r="685" spans="2:7" ht="15">
      <c r="B685" s="81" t="s">
        <v>795</v>
      </c>
      <c r="C685" s="30" t="s">
        <v>796</v>
      </c>
      <c r="D685" s="31">
        <v>18.86</v>
      </c>
      <c r="E685" s="32" t="s">
        <v>33</v>
      </c>
      <c r="F685" s="33"/>
      <c r="G685" s="31">
        <f>ROUND(D685*F685,2)</f>
        <v>0</v>
      </c>
    </row>
    <row r="686" spans="2:7" ht="45">
      <c r="B686" s="27"/>
      <c r="C686" s="26" t="s">
        <v>797</v>
      </c>
      <c r="D686" s="27"/>
      <c r="E686" s="28"/>
      <c r="F686" s="29"/>
      <c r="G686" s="27"/>
    </row>
    <row r="687" spans="2:7" ht="60">
      <c r="B687" s="81" t="s">
        <v>798</v>
      </c>
      <c r="C687" s="30" t="s">
        <v>799</v>
      </c>
      <c r="D687" s="31">
        <v>14.75</v>
      </c>
      <c r="E687" s="32" t="s">
        <v>33</v>
      </c>
      <c r="F687" s="33"/>
      <c r="G687" s="31">
        <f>ROUND(D687*F687,2)</f>
        <v>0</v>
      </c>
    </row>
    <row r="688" spans="2:7" ht="45">
      <c r="B688" s="27"/>
      <c r="C688" s="26" t="s">
        <v>800</v>
      </c>
      <c r="D688" s="27"/>
      <c r="E688" s="28"/>
      <c r="F688" s="29"/>
      <c r="G688" s="27"/>
    </row>
    <row r="689" spans="2:7" ht="15">
      <c r="B689" s="81" t="s">
        <v>801</v>
      </c>
      <c r="C689" s="30" t="s">
        <v>802</v>
      </c>
      <c r="D689" s="31">
        <v>8.43</v>
      </c>
      <c r="E689" s="32" t="s">
        <v>33</v>
      </c>
      <c r="F689" s="33"/>
      <c r="G689" s="31">
        <f>ROUND(D689*F689,2)</f>
        <v>0</v>
      </c>
    </row>
    <row r="690" spans="2:7" ht="60">
      <c r="B690" s="27"/>
      <c r="C690" s="26" t="s">
        <v>208</v>
      </c>
      <c r="D690" s="27"/>
      <c r="E690" s="28"/>
      <c r="F690" s="29"/>
      <c r="G690" s="27"/>
    </row>
    <row r="691" spans="2:7" ht="15">
      <c r="B691" s="81" t="s">
        <v>803</v>
      </c>
      <c r="C691" s="30" t="s">
        <v>804</v>
      </c>
      <c r="D691" s="31">
        <v>2.04</v>
      </c>
      <c r="E691" s="32" t="s">
        <v>33</v>
      </c>
      <c r="F691" s="33"/>
      <c r="G691" s="31">
        <f>ROUND(D691*F691,2)</f>
        <v>0</v>
      </c>
    </row>
    <row r="692" spans="2:7" ht="45">
      <c r="B692" s="27"/>
      <c r="C692" s="26" t="s">
        <v>211</v>
      </c>
      <c r="D692" s="27"/>
      <c r="E692" s="28"/>
      <c r="F692" s="29"/>
      <c r="G692" s="27"/>
    </row>
    <row r="693" spans="2:7" ht="15">
      <c r="B693" s="81" t="s">
        <v>805</v>
      </c>
      <c r="C693" s="30" t="s">
        <v>806</v>
      </c>
      <c r="D693" s="31">
        <v>1.54</v>
      </c>
      <c r="E693" s="32" t="s">
        <v>33</v>
      </c>
      <c r="F693" s="33"/>
      <c r="G693" s="31">
        <f>ROUND(D693*F693,2)</f>
        <v>0</v>
      </c>
    </row>
    <row r="694" spans="2:7" ht="45">
      <c r="B694" s="27"/>
      <c r="C694" s="26" t="s">
        <v>214</v>
      </c>
      <c r="D694" s="27"/>
      <c r="E694" s="28"/>
      <c r="F694" s="29"/>
      <c r="G694" s="27"/>
    </row>
    <row r="695" spans="2:7" ht="15">
      <c r="B695" s="81" t="s">
        <v>807</v>
      </c>
      <c r="C695" s="30" t="s">
        <v>808</v>
      </c>
      <c r="D695" s="31">
        <v>1.41</v>
      </c>
      <c r="E695" s="32" t="s">
        <v>33</v>
      </c>
      <c r="F695" s="33"/>
      <c r="G695" s="31">
        <f>ROUND(D695*F695,2)</f>
        <v>0</v>
      </c>
    </row>
    <row r="696" spans="2:7" ht="30">
      <c r="B696" s="27"/>
      <c r="C696" s="26" t="s">
        <v>809</v>
      </c>
      <c r="D696" s="27"/>
      <c r="E696" s="28"/>
      <c r="F696" s="29"/>
      <c r="G696" s="27"/>
    </row>
    <row r="697" spans="2:7" ht="15">
      <c r="B697" s="81" t="s">
        <v>810</v>
      </c>
      <c r="C697" s="30" t="s">
        <v>811</v>
      </c>
      <c r="D697" s="31">
        <v>5.46</v>
      </c>
      <c r="E697" s="32" t="s">
        <v>33</v>
      </c>
      <c r="F697" s="33"/>
      <c r="G697" s="31">
        <f>ROUND(D697*F697,2)</f>
        <v>0</v>
      </c>
    </row>
    <row r="698" spans="2:7" ht="45">
      <c r="B698" s="27"/>
      <c r="C698" s="26" t="s">
        <v>229</v>
      </c>
      <c r="D698" s="27"/>
      <c r="E698" s="28"/>
      <c r="F698" s="29"/>
      <c r="G698" s="27"/>
    </row>
    <row r="699" spans="2:7" ht="15">
      <c r="B699" s="81" t="s">
        <v>812</v>
      </c>
      <c r="C699" s="30" t="s">
        <v>813</v>
      </c>
      <c r="D699" s="31">
        <v>1.26</v>
      </c>
      <c r="E699" s="32" t="s">
        <v>33</v>
      </c>
      <c r="F699" s="33"/>
      <c r="G699" s="31">
        <f>ROUND(D699*F699,2)</f>
        <v>0</v>
      </c>
    </row>
    <row r="700" spans="2:7" ht="30">
      <c r="B700" s="27"/>
      <c r="C700" s="26" t="s">
        <v>814</v>
      </c>
      <c r="D700" s="27"/>
      <c r="E700" s="28"/>
      <c r="F700" s="29"/>
      <c r="G700" s="27"/>
    </row>
    <row r="701" spans="2:7" ht="15">
      <c r="B701" s="81" t="s">
        <v>815</v>
      </c>
      <c r="C701" s="30" t="s">
        <v>816</v>
      </c>
      <c r="D701" s="31">
        <v>0.98</v>
      </c>
      <c r="E701" s="32" t="s">
        <v>33</v>
      </c>
      <c r="F701" s="33"/>
      <c r="G701" s="31">
        <f>ROUND(D701*F701,2)</f>
        <v>0</v>
      </c>
    </row>
    <row r="702" spans="2:7" ht="30">
      <c r="B702" s="27"/>
      <c r="C702" s="26" t="s">
        <v>37</v>
      </c>
      <c r="D702" s="27"/>
      <c r="E702" s="28"/>
      <c r="F702" s="29"/>
      <c r="G702" s="27"/>
    </row>
    <row r="703" spans="2:7" ht="15">
      <c r="B703" s="81" t="s">
        <v>817</v>
      </c>
      <c r="C703" s="30" t="s">
        <v>818</v>
      </c>
      <c r="D703" s="31">
        <v>0.59</v>
      </c>
      <c r="E703" s="32" t="s">
        <v>33</v>
      </c>
      <c r="F703" s="33"/>
      <c r="G703" s="31">
        <f>ROUND(D703*F703,2)</f>
        <v>0</v>
      </c>
    </row>
    <row r="704" spans="2:7" ht="30">
      <c r="B704" s="27"/>
      <c r="C704" s="26" t="s">
        <v>819</v>
      </c>
      <c r="D704" s="27"/>
      <c r="E704" s="28"/>
      <c r="F704" s="29"/>
      <c r="G704" s="27"/>
    </row>
    <row r="705" spans="2:7" ht="15">
      <c r="B705" s="27"/>
      <c r="C705" s="34" t="s">
        <v>820</v>
      </c>
      <c r="D705" s="31">
        <v>1</v>
      </c>
      <c r="E705" s="28"/>
      <c r="F705" s="35">
        <f>G681+G683+G685+G687+G689+G691+G693+G695+G697+G699+G701+G703</f>
        <v>0</v>
      </c>
      <c r="G705" s="36">
        <f>ROUND(F705*D705,2)</f>
        <v>0</v>
      </c>
    </row>
    <row r="706" spans="2:7" ht="0.95" customHeight="1">
      <c r="B706" s="27"/>
      <c r="C706" s="26"/>
      <c r="D706" s="27"/>
      <c r="E706" s="28"/>
      <c r="F706" s="29"/>
      <c r="G706" s="27"/>
    </row>
    <row r="707" spans="2:7" ht="15">
      <c r="B707" s="27"/>
      <c r="C707" s="34" t="s">
        <v>821</v>
      </c>
      <c r="D707" s="31">
        <v>1</v>
      </c>
      <c r="E707" s="28"/>
      <c r="F707" s="35">
        <f>G680</f>
        <v>0</v>
      </c>
      <c r="G707" s="36">
        <f>ROUND(F707*D707,2)</f>
        <v>0</v>
      </c>
    </row>
    <row r="708" spans="2:7" ht="0.95" customHeight="1">
      <c r="B708" s="27"/>
      <c r="C708" s="26"/>
      <c r="D708" s="27"/>
      <c r="E708" s="28"/>
      <c r="F708" s="29"/>
      <c r="G708" s="27"/>
    </row>
    <row r="709" spans="2:7" ht="15">
      <c r="B709" s="27"/>
      <c r="C709" s="34" t="s">
        <v>822</v>
      </c>
      <c r="D709" s="31">
        <v>1</v>
      </c>
      <c r="E709" s="28"/>
      <c r="F709" s="35">
        <f>G679</f>
        <v>0</v>
      </c>
      <c r="G709" s="36">
        <f>ROUND(F709*D709,2)</f>
        <v>0</v>
      </c>
    </row>
    <row r="710" spans="2:7" ht="0.95" customHeight="1">
      <c r="B710" s="27"/>
      <c r="C710" s="26"/>
      <c r="D710" s="27"/>
      <c r="E710" s="28"/>
      <c r="F710" s="29"/>
      <c r="G710" s="27"/>
    </row>
    <row r="711" spans="2:7">
      <c r="B711" s="80" t="s">
        <v>823</v>
      </c>
      <c r="C711" s="34" t="s">
        <v>244</v>
      </c>
      <c r="D711" s="36">
        <f>D719</f>
        <v>1</v>
      </c>
      <c r="E711" s="37" t="s">
        <v>2</v>
      </c>
      <c r="F711" s="35">
        <f>F719</f>
        <v>0</v>
      </c>
      <c r="G711" s="36">
        <f>G719</f>
        <v>0</v>
      </c>
    </row>
    <row r="712" spans="2:7">
      <c r="B712" s="80" t="s">
        <v>824</v>
      </c>
      <c r="C712" s="34" t="s">
        <v>244</v>
      </c>
      <c r="D712" s="36">
        <f>D717</f>
        <v>1</v>
      </c>
      <c r="E712" s="37" t="s">
        <v>2</v>
      </c>
      <c r="F712" s="35">
        <f>F717</f>
        <v>0</v>
      </c>
      <c r="G712" s="36">
        <f>G717</f>
        <v>0</v>
      </c>
    </row>
    <row r="713" spans="2:7">
      <c r="B713" s="80" t="s">
        <v>825</v>
      </c>
      <c r="C713" s="34" t="s">
        <v>247</v>
      </c>
      <c r="D713" s="36">
        <f>D715</f>
        <v>1</v>
      </c>
      <c r="E713" s="37" t="s">
        <v>2</v>
      </c>
      <c r="F713" s="35">
        <f>F715</f>
        <v>0</v>
      </c>
      <c r="G713" s="36">
        <f>G715</f>
        <v>0</v>
      </c>
    </row>
    <row r="714" spans="2:7" ht="15">
      <c r="B714" s="81" t="s">
        <v>248</v>
      </c>
      <c r="C714" s="30" t="s">
        <v>249</v>
      </c>
      <c r="D714" s="31">
        <v>99.07</v>
      </c>
      <c r="E714" s="32" t="s">
        <v>250</v>
      </c>
      <c r="F714" s="33"/>
      <c r="G714" s="31">
        <f>ROUND(D714*F714,2)</f>
        <v>0</v>
      </c>
    </row>
    <row r="715" spans="2:7" ht="15">
      <c r="B715" s="27"/>
      <c r="C715" s="34" t="s">
        <v>826</v>
      </c>
      <c r="D715" s="31">
        <v>1</v>
      </c>
      <c r="E715" s="28"/>
      <c r="F715" s="35">
        <f>G714</f>
        <v>0</v>
      </c>
      <c r="G715" s="36">
        <f>ROUND(F715*D715,2)</f>
        <v>0</v>
      </c>
    </row>
    <row r="716" spans="2:7" ht="0.95" customHeight="1">
      <c r="B716" s="27"/>
      <c r="C716" s="26"/>
      <c r="D716" s="27"/>
      <c r="E716" s="28"/>
      <c r="F716" s="29"/>
      <c r="G716" s="27"/>
    </row>
    <row r="717" spans="2:7" ht="15">
      <c r="B717" s="27"/>
      <c r="C717" s="34" t="s">
        <v>827</v>
      </c>
      <c r="D717" s="31">
        <v>1</v>
      </c>
      <c r="E717" s="28"/>
      <c r="F717" s="35">
        <f>G713</f>
        <v>0</v>
      </c>
      <c r="G717" s="36">
        <f>ROUND(F717*D717,2)</f>
        <v>0</v>
      </c>
    </row>
    <row r="718" spans="2:7" ht="0.95" customHeight="1">
      <c r="B718" s="27"/>
      <c r="C718" s="26"/>
      <c r="D718" s="27"/>
      <c r="E718" s="28"/>
      <c r="F718" s="29"/>
      <c r="G718" s="27"/>
    </row>
    <row r="719" spans="2:7" ht="15">
      <c r="B719" s="27"/>
      <c r="C719" s="34" t="s">
        <v>828</v>
      </c>
      <c r="D719" s="31">
        <v>1</v>
      </c>
      <c r="E719" s="28"/>
      <c r="F719" s="35">
        <f>G712</f>
        <v>0</v>
      </c>
      <c r="G719" s="36">
        <f>ROUND(F719*D719,2)</f>
        <v>0</v>
      </c>
    </row>
    <row r="720" spans="2:7" ht="0.95" customHeight="1">
      <c r="B720" s="27"/>
      <c r="C720" s="26"/>
      <c r="D720" s="27"/>
      <c r="E720" s="28"/>
      <c r="F720" s="29"/>
      <c r="G720" s="27"/>
    </row>
    <row r="721" spans="2:7">
      <c r="B721" s="80" t="s">
        <v>829</v>
      </c>
      <c r="C721" s="34" t="s">
        <v>255</v>
      </c>
      <c r="D721" s="36">
        <f>D731</f>
        <v>1</v>
      </c>
      <c r="E721" s="37" t="s">
        <v>2</v>
      </c>
      <c r="F721" s="35">
        <f>F731</f>
        <v>0</v>
      </c>
      <c r="G721" s="36">
        <f>G731</f>
        <v>0</v>
      </c>
    </row>
    <row r="722" spans="2:7">
      <c r="B722" s="80" t="s">
        <v>830</v>
      </c>
      <c r="C722" s="34" t="s">
        <v>831</v>
      </c>
      <c r="D722" s="36">
        <f>D725</f>
        <v>1</v>
      </c>
      <c r="E722" s="37" t="s">
        <v>2</v>
      </c>
      <c r="F722" s="35">
        <f>F725</f>
        <v>0</v>
      </c>
      <c r="G722" s="36">
        <f>G725</f>
        <v>0</v>
      </c>
    </row>
    <row r="723" spans="2:7" ht="30">
      <c r="B723" s="81" t="s">
        <v>832</v>
      </c>
      <c r="C723" s="30" t="s">
        <v>833</v>
      </c>
      <c r="D723" s="31">
        <v>21201.4</v>
      </c>
      <c r="E723" s="32" t="s">
        <v>834</v>
      </c>
      <c r="F723" s="33"/>
      <c r="G723" s="31">
        <f>ROUND(D723*F723,2)</f>
        <v>0</v>
      </c>
    </row>
    <row r="724" spans="2:7" ht="30">
      <c r="B724" s="81" t="s">
        <v>835</v>
      </c>
      <c r="C724" s="30" t="s">
        <v>836</v>
      </c>
      <c r="D724" s="31">
        <v>2327.6</v>
      </c>
      <c r="E724" s="32" t="s">
        <v>834</v>
      </c>
      <c r="F724" s="33"/>
      <c r="G724" s="31">
        <f>ROUND(D724*F724,2)</f>
        <v>0</v>
      </c>
    </row>
    <row r="725" spans="2:7" ht="15">
      <c r="B725" s="27"/>
      <c r="C725" s="34" t="s">
        <v>837</v>
      </c>
      <c r="D725" s="31">
        <v>1</v>
      </c>
      <c r="E725" s="28"/>
      <c r="F725" s="35">
        <f>SUM(G723:G724)</f>
        <v>0</v>
      </c>
      <c r="G725" s="36">
        <f>ROUND(F725*D725,2)</f>
        <v>0</v>
      </c>
    </row>
    <row r="726" spans="2:7" ht="0.95" customHeight="1">
      <c r="B726" s="27"/>
      <c r="C726" s="26"/>
      <c r="D726" s="27"/>
      <c r="E726" s="28"/>
      <c r="F726" s="29"/>
      <c r="G726" s="27"/>
    </row>
    <row r="727" spans="2:7">
      <c r="B727" s="80" t="s">
        <v>838</v>
      </c>
      <c r="C727" s="34" t="s">
        <v>257</v>
      </c>
      <c r="D727" s="36">
        <f>D729</f>
        <v>1</v>
      </c>
      <c r="E727" s="37" t="s">
        <v>2</v>
      </c>
      <c r="F727" s="35">
        <f>F729</f>
        <v>0</v>
      </c>
      <c r="G727" s="36">
        <f>G729</f>
        <v>0</v>
      </c>
    </row>
    <row r="728" spans="2:7" ht="30">
      <c r="B728" s="81" t="s">
        <v>258</v>
      </c>
      <c r="C728" s="30" t="s">
        <v>259</v>
      </c>
      <c r="D728" s="31">
        <v>21.15</v>
      </c>
      <c r="E728" s="32" t="s">
        <v>61</v>
      </c>
      <c r="F728" s="33"/>
      <c r="G728" s="31">
        <f>ROUND(D728*F728,2)</f>
        <v>0</v>
      </c>
    </row>
    <row r="729" spans="2:7" ht="15">
      <c r="B729" s="27"/>
      <c r="C729" s="34" t="s">
        <v>839</v>
      </c>
      <c r="D729" s="31">
        <v>1</v>
      </c>
      <c r="E729" s="28"/>
      <c r="F729" s="35">
        <f>G728</f>
        <v>0</v>
      </c>
      <c r="G729" s="36">
        <f>ROUND(F729*D729,2)</f>
        <v>0</v>
      </c>
    </row>
    <row r="730" spans="2:7" ht="0.95" customHeight="1">
      <c r="B730" s="27"/>
      <c r="C730" s="26"/>
      <c r="D730" s="27"/>
      <c r="E730" s="28"/>
      <c r="F730" s="29"/>
      <c r="G730" s="27"/>
    </row>
    <row r="731" spans="2:7" ht="15">
      <c r="B731" s="27"/>
      <c r="C731" s="34" t="s">
        <v>840</v>
      </c>
      <c r="D731" s="31">
        <v>1</v>
      </c>
      <c r="E731" s="28"/>
      <c r="F731" s="35">
        <f>G722+G727</f>
        <v>0</v>
      </c>
      <c r="G731" s="36">
        <f>ROUND(F731*D731,2)</f>
        <v>0</v>
      </c>
    </row>
    <row r="732" spans="2:7" ht="0.95" customHeight="1">
      <c r="B732" s="27"/>
      <c r="C732" s="26"/>
      <c r="D732" s="27"/>
      <c r="E732" s="28"/>
      <c r="F732" s="29"/>
      <c r="G732" s="27"/>
    </row>
    <row r="733" spans="2:7">
      <c r="B733" s="80" t="s">
        <v>841</v>
      </c>
      <c r="C733" s="34" t="s">
        <v>263</v>
      </c>
      <c r="D733" s="36">
        <f>D741</f>
        <v>1</v>
      </c>
      <c r="E733" s="37" t="s">
        <v>2</v>
      </c>
      <c r="F733" s="35">
        <f>F741</f>
        <v>0</v>
      </c>
      <c r="G733" s="36">
        <f>G741</f>
        <v>0</v>
      </c>
    </row>
    <row r="734" spans="2:7">
      <c r="B734" s="80" t="s">
        <v>842</v>
      </c>
      <c r="C734" s="34" t="s">
        <v>265</v>
      </c>
      <c r="D734" s="36">
        <f>D739</f>
        <v>1</v>
      </c>
      <c r="E734" s="37" t="s">
        <v>2</v>
      </c>
      <c r="F734" s="35">
        <f>F739</f>
        <v>0</v>
      </c>
      <c r="G734" s="36">
        <f>G739</f>
        <v>0</v>
      </c>
    </row>
    <row r="735" spans="2:7">
      <c r="B735" s="80" t="s">
        <v>843</v>
      </c>
      <c r="C735" s="34" t="s">
        <v>267</v>
      </c>
      <c r="D735" s="36">
        <f>D737</f>
        <v>1</v>
      </c>
      <c r="E735" s="37" t="s">
        <v>2</v>
      </c>
      <c r="F735" s="35">
        <f>F737</f>
        <v>0</v>
      </c>
      <c r="G735" s="36">
        <f>G737</f>
        <v>0</v>
      </c>
    </row>
    <row r="736" spans="2:7" ht="15">
      <c r="B736" s="81" t="s">
        <v>268</v>
      </c>
      <c r="C736" s="30" t="s">
        <v>269</v>
      </c>
      <c r="D736" s="31">
        <v>429.39</v>
      </c>
      <c r="E736" s="32" t="s">
        <v>250</v>
      </c>
      <c r="F736" s="33"/>
      <c r="G736" s="31">
        <f>ROUND(D736*F736,2)</f>
        <v>0</v>
      </c>
    </row>
    <row r="737" spans="2:7" ht="15">
      <c r="B737" s="27"/>
      <c r="C737" s="34" t="s">
        <v>844</v>
      </c>
      <c r="D737" s="31">
        <v>1</v>
      </c>
      <c r="E737" s="28"/>
      <c r="F737" s="35">
        <f>G736</f>
        <v>0</v>
      </c>
      <c r="G737" s="36">
        <f>ROUND(F737*D737,2)</f>
        <v>0</v>
      </c>
    </row>
    <row r="738" spans="2:7" ht="0.95" customHeight="1">
      <c r="B738" s="27"/>
      <c r="C738" s="26"/>
      <c r="D738" s="27"/>
      <c r="E738" s="28"/>
      <c r="F738" s="29"/>
      <c r="G738" s="27"/>
    </row>
    <row r="739" spans="2:7" ht="15">
      <c r="B739" s="27"/>
      <c r="C739" s="34" t="s">
        <v>845</v>
      </c>
      <c r="D739" s="31">
        <v>1</v>
      </c>
      <c r="E739" s="28"/>
      <c r="F739" s="35">
        <f>G735</f>
        <v>0</v>
      </c>
      <c r="G739" s="36">
        <f>ROUND(F739*D739,2)</f>
        <v>0</v>
      </c>
    </row>
    <row r="740" spans="2:7" ht="0.95" customHeight="1">
      <c r="B740" s="27"/>
      <c r="C740" s="26"/>
      <c r="D740" s="27"/>
      <c r="E740" s="28"/>
      <c r="F740" s="29"/>
      <c r="G740" s="27"/>
    </row>
    <row r="741" spans="2:7" ht="15">
      <c r="B741" s="27"/>
      <c r="C741" s="34" t="s">
        <v>846</v>
      </c>
      <c r="D741" s="31">
        <v>1</v>
      </c>
      <c r="E741" s="28"/>
      <c r="F741" s="35">
        <f>G734</f>
        <v>0</v>
      </c>
      <c r="G741" s="36">
        <f>ROUND(F741*D741,2)</f>
        <v>0</v>
      </c>
    </row>
    <row r="742" spans="2:7" ht="0.95" customHeight="1">
      <c r="B742" s="27"/>
      <c r="C742" s="26"/>
      <c r="D742" s="27"/>
      <c r="E742" s="28"/>
      <c r="F742" s="29"/>
      <c r="G742" s="27"/>
    </row>
    <row r="743" spans="2:7">
      <c r="B743" s="80" t="s">
        <v>847</v>
      </c>
      <c r="C743" s="34" t="s">
        <v>274</v>
      </c>
      <c r="D743" s="36">
        <f>D773</f>
        <v>1</v>
      </c>
      <c r="E743" s="37" t="s">
        <v>2</v>
      </c>
      <c r="F743" s="35">
        <f>F773</f>
        <v>0</v>
      </c>
      <c r="G743" s="36">
        <f>G773</f>
        <v>0</v>
      </c>
    </row>
    <row r="744" spans="2:7">
      <c r="B744" s="80" t="s">
        <v>848</v>
      </c>
      <c r="C744" s="34" t="s">
        <v>276</v>
      </c>
      <c r="D744" s="36">
        <f>D757</f>
        <v>1</v>
      </c>
      <c r="E744" s="37" t="s">
        <v>2</v>
      </c>
      <c r="F744" s="35">
        <f>F757</f>
        <v>0</v>
      </c>
      <c r="G744" s="36">
        <f>G757</f>
        <v>0</v>
      </c>
    </row>
    <row r="745" spans="2:7">
      <c r="B745" s="80" t="s">
        <v>849</v>
      </c>
      <c r="C745" s="34" t="s">
        <v>278</v>
      </c>
      <c r="D745" s="36">
        <f>D755</f>
        <v>1</v>
      </c>
      <c r="E745" s="37" t="s">
        <v>2</v>
      </c>
      <c r="F745" s="35">
        <f>F755</f>
        <v>0</v>
      </c>
      <c r="G745" s="36">
        <f>G755</f>
        <v>0</v>
      </c>
    </row>
    <row r="746" spans="2:7">
      <c r="B746" s="80" t="s">
        <v>850</v>
      </c>
      <c r="C746" s="34" t="s">
        <v>280</v>
      </c>
      <c r="D746" s="36">
        <f>D753</f>
        <v>1</v>
      </c>
      <c r="E746" s="37" t="s">
        <v>2</v>
      </c>
      <c r="F746" s="35">
        <f>F753</f>
        <v>0</v>
      </c>
      <c r="G746" s="36">
        <f>G753</f>
        <v>0</v>
      </c>
    </row>
    <row r="747" spans="2:7" ht="30">
      <c r="B747" s="81" t="s">
        <v>851</v>
      </c>
      <c r="C747" s="30" t="s">
        <v>852</v>
      </c>
      <c r="D747" s="31">
        <v>1</v>
      </c>
      <c r="E747" s="32" t="s">
        <v>49</v>
      </c>
      <c r="F747" s="33"/>
      <c r="G747" s="31">
        <f t="shared" ref="G747:G752" si="6">ROUND(D747*F747,2)</f>
        <v>0</v>
      </c>
    </row>
    <row r="748" spans="2:7" ht="30">
      <c r="B748" s="81" t="s">
        <v>281</v>
      </c>
      <c r="C748" s="30" t="s">
        <v>282</v>
      </c>
      <c r="D748" s="31">
        <v>2</v>
      </c>
      <c r="E748" s="32" t="s">
        <v>49</v>
      </c>
      <c r="F748" s="33"/>
      <c r="G748" s="31">
        <f t="shared" si="6"/>
        <v>0</v>
      </c>
    </row>
    <row r="749" spans="2:7" ht="30">
      <c r="B749" s="81" t="s">
        <v>853</v>
      </c>
      <c r="C749" s="30" t="s">
        <v>854</v>
      </c>
      <c r="D749" s="31">
        <v>1</v>
      </c>
      <c r="E749" s="32" t="s">
        <v>49</v>
      </c>
      <c r="F749" s="33"/>
      <c r="G749" s="31">
        <f t="shared" si="6"/>
        <v>0</v>
      </c>
    </row>
    <row r="750" spans="2:7" ht="30">
      <c r="B750" s="81" t="s">
        <v>855</v>
      </c>
      <c r="C750" s="30" t="s">
        <v>856</v>
      </c>
      <c r="D750" s="31">
        <v>2</v>
      </c>
      <c r="E750" s="32" t="s">
        <v>49</v>
      </c>
      <c r="F750" s="33"/>
      <c r="G750" s="31">
        <f t="shared" si="6"/>
        <v>0</v>
      </c>
    </row>
    <row r="751" spans="2:7" ht="30">
      <c r="B751" s="81" t="s">
        <v>857</v>
      </c>
      <c r="C751" s="30" t="s">
        <v>858</v>
      </c>
      <c r="D751" s="31">
        <v>3</v>
      </c>
      <c r="E751" s="32" t="s">
        <v>49</v>
      </c>
      <c r="F751" s="33"/>
      <c r="G751" s="31">
        <f t="shared" si="6"/>
        <v>0</v>
      </c>
    </row>
    <row r="752" spans="2:7" ht="30">
      <c r="B752" s="81" t="s">
        <v>859</v>
      </c>
      <c r="C752" s="30" t="s">
        <v>860</v>
      </c>
      <c r="D752" s="31">
        <v>1</v>
      </c>
      <c r="E752" s="32" t="s">
        <v>49</v>
      </c>
      <c r="F752" s="33"/>
      <c r="G752" s="31">
        <f t="shared" si="6"/>
        <v>0</v>
      </c>
    </row>
    <row r="753" spans="2:7" ht="15">
      <c r="B753" s="27"/>
      <c r="C753" s="34" t="s">
        <v>861</v>
      </c>
      <c r="D753" s="31">
        <v>1</v>
      </c>
      <c r="E753" s="28"/>
      <c r="F753" s="35">
        <f>SUM(G747:G752)</f>
        <v>0</v>
      </c>
      <c r="G753" s="36">
        <f>ROUND(F753*D753,2)</f>
        <v>0</v>
      </c>
    </row>
    <row r="754" spans="2:7" ht="0.95" customHeight="1">
      <c r="B754" s="27"/>
      <c r="C754" s="26"/>
      <c r="D754" s="27"/>
      <c r="E754" s="28"/>
      <c r="F754" s="29"/>
      <c r="G754" s="27"/>
    </row>
    <row r="755" spans="2:7" ht="15">
      <c r="B755" s="27"/>
      <c r="C755" s="34" t="s">
        <v>862</v>
      </c>
      <c r="D755" s="31">
        <v>1</v>
      </c>
      <c r="E755" s="28"/>
      <c r="F755" s="35">
        <f>G746</f>
        <v>0</v>
      </c>
      <c r="G755" s="36">
        <f>ROUND(F755*D755,2)</f>
        <v>0</v>
      </c>
    </row>
    <row r="756" spans="2:7" ht="0.95" customHeight="1">
      <c r="B756" s="27"/>
      <c r="C756" s="26"/>
      <c r="D756" s="27"/>
      <c r="E756" s="28"/>
      <c r="F756" s="29"/>
      <c r="G756" s="27"/>
    </row>
    <row r="757" spans="2:7" ht="15">
      <c r="B757" s="27"/>
      <c r="C757" s="34" t="s">
        <v>863</v>
      </c>
      <c r="D757" s="31">
        <v>1</v>
      </c>
      <c r="E757" s="28"/>
      <c r="F757" s="35">
        <f>G745</f>
        <v>0</v>
      </c>
      <c r="G757" s="36">
        <f>ROUND(F757*D757,2)</f>
        <v>0</v>
      </c>
    </row>
    <row r="758" spans="2:7" ht="0.95" customHeight="1">
      <c r="B758" s="27"/>
      <c r="C758" s="26"/>
      <c r="D758" s="27"/>
      <c r="E758" s="28"/>
      <c r="F758" s="29"/>
      <c r="G758" s="27"/>
    </row>
    <row r="759" spans="2:7">
      <c r="B759" s="80" t="s">
        <v>864</v>
      </c>
      <c r="C759" s="34" t="s">
        <v>304</v>
      </c>
      <c r="D759" s="36">
        <f>D771</f>
        <v>1</v>
      </c>
      <c r="E759" s="37" t="s">
        <v>2</v>
      </c>
      <c r="F759" s="35">
        <f>F771</f>
        <v>0</v>
      </c>
      <c r="G759" s="36">
        <f>G771</f>
        <v>0</v>
      </c>
    </row>
    <row r="760" spans="2:7">
      <c r="B760" s="80" t="s">
        <v>865</v>
      </c>
      <c r="C760" s="34" t="s">
        <v>306</v>
      </c>
      <c r="D760" s="36">
        <f>D769</f>
        <v>1</v>
      </c>
      <c r="E760" s="37" t="s">
        <v>2</v>
      </c>
      <c r="F760" s="35">
        <f>F769</f>
        <v>0</v>
      </c>
      <c r="G760" s="36">
        <f>G769</f>
        <v>0</v>
      </c>
    </row>
    <row r="761" spans="2:7">
      <c r="B761" s="80" t="s">
        <v>866</v>
      </c>
      <c r="C761" s="34" t="s">
        <v>308</v>
      </c>
      <c r="D761" s="36">
        <f>D767</f>
        <v>1</v>
      </c>
      <c r="E761" s="37" t="s">
        <v>2</v>
      </c>
      <c r="F761" s="35">
        <f>F767</f>
        <v>0</v>
      </c>
      <c r="G761" s="36">
        <f>G767</f>
        <v>0</v>
      </c>
    </row>
    <row r="762" spans="2:7" ht="30">
      <c r="B762" s="81" t="s">
        <v>309</v>
      </c>
      <c r="C762" s="30" t="s">
        <v>310</v>
      </c>
      <c r="D762" s="31">
        <v>1</v>
      </c>
      <c r="E762" s="32" t="s">
        <v>49</v>
      </c>
      <c r="F762" s="33"/>
      <c r="G762" s="31">
        <f>ROUND(D762*F762,2)</f>
        <v>0</v>
      </c>
    </row>
    <row r="763" spans="2:7" ht="30">
      <c r="B763" s="81" t="s">
        <v>867</v>
      </c>
      <c r="C763" s="30" t="s">
        <v>868</v>
      </c>
      <c r="D763" s="31">
        <v>2</v>
      </c>
      <c r="E763" s="32" t="s">
        <v>49</v>
      </c>
      <c r="F763" s="33"/>
      <c r="G763" s="31">
        <f>ROUND(D763*F763,2)</f>
        <v>0</v>
      </c>
    </row>
    <row r="764" spans="2:7" ht="30">
      <c r="B764" s="81" t="s">
        <v>869</v>
      </c>
      <c r="C764" s="30" t="s">
        <v>870</v>
      </c>
      <c r="D764" s="31">
        <v>1</v>
      </c>
      <c r="E764" s="32" t="s">
        <v>49</v>
      </c>
      <c r="F764" s="33"/>
      <c r="G764" s="31">
        <f>ROUND(D764*F764,2)</f>
        <v>0</v>
      </c>
    </row>
    <row r="765" spans="2:7" ht="30">
      <c r="B765" s="81" t="s">
        <v>871</v>
      </c>
      <c r="C765" s="30" t="s">
        <v>872</v>
      </c>
      <c r="D765" s="31">
        <v>1</v>
      </c>
      <c r="E765" s="32" t="s">
        <v>49</v>
      </c>
      <c r="F765" s="33"/>
      <c r="G765" s="31">
        <f>ROUND(D765*F765,2)</f>
        <v>0</v>
      </c>
    </row>
    <row r="766" spans="2:7" ht="30">
      <c r="B766" s="81" t="s">
        <v>873</v>
      </c>
      <c r="C766" s="30" t="s">
        <v>874</v>
      </c>
      <c r="D766" s="31">
        <v>1</v>
      </c>
      <c r="E766" s="32" t="s">
        <v>49</v>
      </c>
      <c r="F766" s="33"/>
      <c r="G766" s="31">
        <f>ROUND(D766*F766,2)</f>
        <v>0</v>
      </c>
    </row>
    <row r="767" spans="2:7" ht="15">
      <c r="B767" s="27"/>
      <c r="C767" s="34" t="s">
        <v>875</v>
      </c>
      <c r="D767" s="31">
        <v>1</v>
      </c>
      <c r="E767" s="28"/>
      <c r="F767" s="35">
        <f>SUM(G762:G766)</f>
        <v>0</v>
      </c>
      <c r="G767" s="36">
        <f>ROUND(F767*D767,2)</f>
        <v>0</v>
      </c>
    </row>
    <row r="768" spans="2:7" ht="0.95" customHeight="1">
      <c r="B768" s="27"/>
      <c r="C768" s="26"/>
      <c r="D768" s="27"/>
      <c r="E768" s="28"/>
      <c r="F768" s="29"/>
      <c r="G768" s="27"/>
    </row>
    <row r="769" spans="2:7" ht="15">
      <c r="B769" s="27"/>
      <c r="C769" s="34" t="s">
        <v>876</v>
      </c>
      <c r="D769" s="31">
        <v>1</v>
      </c>
      <c r="E769" s="28"/>
      <c r="F769" s="35">
        <f>G761</f>
        <v>0</v>
      </c>
      <c r="G769" s="36">
        <f>ROUND(F769*D769,2)</f>
        <v>0</v>
      </c>
    </row>
    <row r="770" spans="2:7" ht="0.95" customHeight="1">
      <c r="B770" s="27"/>
      <c r="C770" s="26"/>
      <c r="D770" s="27"/>
      <c r="E770" s="28"/>
      <c r="F770" s="29"/>
      <c r="G770" s="27"/>
    </row>
    <row r="771" spans="2:7" ht="15">
      <c r="B771" s="27"/>
      <c r="C771" s="34" t="s">
        <v>877</v>
      </c>
      <c r="D771" s="31">
        <v>1</v>
      </c>
      <c r="E771" s="28"/>
      <c r="F771" s="35">
        <f>G760</f>
        <v>0</v>
      </c>
      <c r="G771" s="36">
        <f>ROUND(F771*D771,2)</f>
        <v>0</v>
      </c>
    </row>
    <row r="772" spans="2:7" ht="0.95" customHeight="1">
      <c r="B772" s="27"/>
      <c r="C772" s="26"/>
      <c r="D772" s="27"/>
      <c r="E772" s="28"/>
      <c r="F772" s="29"/>
      <c r="G772" s="27"/>
    </row>
    <row r="773" spans="2:7" ht="15">
      <c r="B773" s="27"/>
      <c r="C773" s="34" t="s">
        <v>878</v>
      </c>
      <c r="D773" s="31">
        <v>1</v>
      </c>
      <c r="E773" s="28"/>
      <c r="F773" s="35">
        <f>G744+G759</f>
        <v>0</v>
      </c>
      <c r="G773" s="36">
        <f>ROUND(F773*D773,2)</f>
        <v>0</v>
      </c>
    </row>
    <row r="774" spans="2:7" ht="0.95" customHeight="1">
      <c r="B774" s="27"/>
      <c r="C774" s="26"/>
      <c r="D774" s="27"/>
      <c r="E774" s="28"/>
      <c r="F774" s="29"/>
      <c r="G774" s="27"/>
    </row>
    <row r="775" spans="2:7">
      <c r="B775" s="80" t="s">
        <v>879</v>
      </c>
      <c r="C775" s="34" t="s">
        <v>318</v>
      </c>
      <c r="D775" s="36">
        <f>D813</f>
        <v>1</v>
      </c>
      <c r="E775" s="37" t="s">
        <v>2</v>
      </c>
      <c r="F775" s="35">
        <f>F813</f>
        <v>0</v>
      </c>
      <c r="G775" s="36">
        <f>G813</f>
        <v>0</v>
      </c>
    </row>
    <row r="776" spans="2:7">
      <c r="B776" s="80" t="s">
        <v>880</v>
      </c>
      <c r="C776" s="34" t="s">
        <v>320</v>
      </c>
      <c r="D776" s="36">
        <f>D785</f>
        <v>1</v>
      </c>
      <c r="E776" s="37" t="s">
        <v>2</v>
      </c>
      <c r="F776" s="35">
        <f>F785</f>
        <v>0</v>
      </c>
      <c r="G776" s="36">
        <f>G785</f>
        <v>0</v>
      </c>
    </row>
    <row r="777" spans="2:7">
      <c r="B777" s="80" t="s">
        <v>881</v>
      </c>
      <c r="C777" s="34" t="s">
        <v>322</v>
      </c>
      <c r="D777" s="36">
        <f>D783</f>
        <v>1</v>
      </c>
      <c r="E777" s="37" t="s">
        <v>2</v>
      </c>
      <c r="F777" s="35">
        <f>F783</f>
        <v>0</v>
      </c>
      <c r="G777" s="36">
        <f>G783</f>
        <v>0</v>
      </c>
    </row>
    <row r="778" spans="2:7" ht="30">
      <c r="B778" s="81" t="s">
        <v>323</v>
      </c>
      <c r="C778" s="30" t="s">
        <v>324</v>
      </c>
      <c r="D778" s="31">
        <v>458.31</v>
      </c>
      <c r="E778" s="32" t="s">
        <v>250</v>
      </c>
      <c r="F778" s="33"/>
      <c r="G778" s="31">
        <f>ROUND(D778*F778,2)</f>
        <v>0</v>
      </c>
    </row>
    <row r="779" spans="2:7" ht="15">
      <c r="B779" s="81" t="s">
        <v>325</v>
      </c>
      <c r="C779" s="30" t="s">
        <v>326</v>
      </c>
      <c r="D779" s="31">
        <v>226.52</v>
      </c>
      <c r="E779" s="32" t="s">
        <v>250</v>
      </c>
      <c r="F779" s="33"/>
      <c r="G779" s="31">
        <f>ROUND(D779*F779,2)</f>
        <v>0</v>
      </c>
    </row>
    <row r="780" spans="2:7" ht="15">
      <c r="B780" s="81" t="s">
        <v>327</v>
      </c>
      <c r="C780" s="30" t="s">
        <v>328</v>
      </c>
      <c r="D780" s="31">
        <v>103.37</v>
      </c>
      <c r="E780" s="32" t="s">
        <v>61</v>
      </c>
      <c r="F780" s="33"/>
      <c r="G780" s="31">
        <f>ROUND(D780*F780,2)</f>
        <v>0</v>
      </c>
    </row>
    <row r="781" spans="2:7" ht="15">
      <c r="B781" s="81" t="s">
        <v>329</v>
      </c>
      <c r="C781" s="30" t="s">
        <v>330</v>
      </c>
      <c r="D781" s="31">
        <v>40</v>
      </c>
      <c r="E781" s="32" t="s">
        <v>61</v>
      </c>
      <c r="F781" s="33"/>
      <c r="G781" s="31">
        <f>ROUND(D781*F781,2)</f>
        <v>0</v>
      </c>
    </row>
    <row r="782" spans="2:7" ht="15">
      <c r="B782" s="81" t="s">
        <v>331</v>
      </c>
      <c r="C782" s="30" t="s">
        <v>332</v>
      </c>
      <c r="D782" s="31">
        <v>17.079999999999998</v>
      </c>
      <c r="E782" s="32" t="s">
        <v>250</v>
      </c>
      <c r="F782" s="33"/>
      <c r="G782" s="31">
        <f>ROUND(D782*F782,2)</f>
        <v>0</v>
      </c>
    </row>
    <row r="783" spans="2:7" ht="15">
      <c r="B783" s="27"/>
      <c r="C783" s="34" t="s">
        <v>882</v>
      </c>
      <c r="D783" s="31">
        <v>1</v>
      </c>
      <c r="E783" s="28"/>
      <c r="F783" s="35">
        <f>SUM(G778:G782)</f>
        <v>0</v>
      </c>
      <c r="G783" s="36">
        <f>ROUND(F783*D783,2)</f>
        <v>0</v>
      </c>
    </row>
    <row r="784" spans="2:7" ht="0.95" customHeight="1">
      <c r="B784" s="27"/>
      <c r="C784" s="26"/>
      <c r="D784" s="27"/>
      <c r="E784" s="28"/>
      <c r="F784" s="29"/>
      <c r="G784" s="27"/>
    </row>
    <row r="785" spans="2:7" ht="15">
      <c r="B785" s="27"/>
      <c r="C785" s="34" t="s">
        <v>883</v>
      </c>
      <c r="D785" s="31">
        <v>1</v>
      </c>
      <c r="E785" s="28"/>
      <c r="F785" s="35">
        <f>G777</f>
        <v>0</v>
      </c>
      <c r="G785" s="36">
        <f>ROUND(F785*D785,2)</f>
        <v>0</v>
      </c>
    </row>
    <row r="786" spans="2:7" ht="0.95" customHeight="1">
      <c r="B786" s="27"/>
      <c r="C786" s="26"/>
      <c r="D786" s="27"/>
      <c r="E786" s="28"/>
      <c r="F786" s="29"/>
      <c r="G786" s="27"/>
    </row>
    <row r="787" spans="2:7">
      <c r="B787" s="80" t="s">
        <v>884</v>
      </c>
      <c r="C787" s="34" t="s">
        <v>336</v>
      </c>
      <c r="D787" s="36">
        <f>D795</f>
        <v>1</v>
      </c>
      <c r="E787" s="37" t="s">
        <v>2</v>
      </c>
      <c r="F787" s="35">
        <f>F795</f>
        <v>0</v>
      </c>
      <c r="G787" s="36">
        <f>G795</f>
        <v>0</v>
      </c>
    </row>
    <row r="788" spans="2:7" ht="30">
      <c r="B788" s="81" t="s">
        <v>339</v>
      </c>
      <c r="C788" s="30" t="s">
        <v>340</v>
      </c>
      <c r="D788" s="31">
        <v>5.01</v>
      </c>
      <c r="E788" s="32" t="s">
        <v>250</v>
      </c>
      <c r="F788" s="33"/>
      <c r="G788" s="31">
        <f t="shared" ref="G788:G794" si="7">ROUND(D788*F788,2)</f>
        <v>0</v>
      </c>
    </row>
    <row r="789" spans="2:7" ht="30">
      <c r="B789" s="81" t="s">
        <v>341</v>
      </c>
      <c r="C789" s="30" t="s">
        <v>342</v>
      </c>
      <c r="D789" s="31">
        <v>193.86</v>
      </c>
      <c r="E789" s="32" t="s">
        <v>250</v>
      </c>
      <c r="F789" s="33"/>
      <c r="G789" s="31">
        <f t="shared" si="7"/>
        <v>0</v>
      </c>
    </row>
    <row r="790" spans="2:7" ht="30">
      <c r="B790" s="81" t="s">
        <v>343</v>
      </c>
      <c r="C790" s="30" t="s">
        <v>344</v>
      </c>
      <c r="D790" s="31">
        <v>11.32</v>
      </c>
      <c r="E790" s="32" t="s">
        <v>61</v>
      </c>
      <c r="F790" s="33"/>
      <c r="G790" s="31">
        <f t="shared" si="7"/>
        <v>0</v>
      </c>
    </row>
    <row r="791" spans="2:7" ht="30">
      <c r="B791" s="81" t="s">
        <v>345</v>
      </c>
      <c r="C791" s="30" t="s">
        <v>346</v>
      </c>
      <c r="D791" s="31">
        <v>135.81</v>
      </c>
      <c r="E791" s="32" t="s">
        <v>61</v>
      </c>
      <c r="F791" s="33"/>
      <c r="G791" s="31">
        <f t="shared" si="7"/>
        <v>0</v>
      </c>
    </row>
    <row r="792" spans="2:7" ht="30">
      <c r="B792" s="81" t="s">
        <v>347</v>
      </c>
      <c r="C792" s="30" t="s">
        <v>348</v>
      </c>
      <c r="D792" s="31">
        <v>32.200000000000003</v>
      </c>
      <c r="E792" s="32" t="s">
        <v>61</v>
      </c>
      <c r="F792" s="33"/>
      <c r="G792" s="31">
        <f t="shared" si="7"/>
        <v>0</v>
      </c>
    </row>
    <row r="793" spans="2:7" ht="30">
      <c r="B793" s="81" t="s">
        <v>349</v>
      </c>
      <c r="C793" s="30" t="s">
        <v>350</v>
      </c>
      <c r="D793" s="31">
        <v>27.05</v>
      </c>
      <c r="E793" s="32" t="s">
        <v>250</v>
      </c>
      <c r="F793" s="33"/>
      <c r="G793" s="31">
        <f t="shared" si="7"/>
        <v>0</v>
      </c>
    </row>
    <row r="794" spans="2:7" ht="30">
      <c r="B794" s="81" t="s">
        <v>351</v>
      </c>
      <c r="C794" s="30" t="s">
        <v>352</v>
      </c>
      <c r="D794" s="31">
        <v>2.6</v>
      </c>
      <c r="E794" s="32" t="s">
        <v>250</v>
      </c>
      <c r="F794" s="33"/>
      <c r="G794" s="31">
        <f t="shared" si="7"/>
        <v>0</v>
      </c>
    </row>
    <row r="795" spans="2:7" ht="15">
      <c r="B795" s="27"/>
      <c r="C795" s="34" t="s">
        <v>885</v>
      </c>
      <c r="D795" s="31">
        <v>1</v>
      </c>
      <c r="E795" s="28"/>
      <c r="F795" s="35">
        <f>SUM(G788:G794)</f>
        <v>0</v>
      </c>
      <c r="G795" s="36">
        <f>ROUND(F795*D795,2)</f>
        <v>0</v>
      </c>
    </row>
    <row r="796" spans="2:7" ht="0.95" customHeight="1">
      <c r="B796" s="27"/>
      <c r="C796" s="26"/>
      <c r="D796" s="27"/>
      <c r="E796" s="28"/>
      <c r="F796" s="29"/>
      <c r="G796" s="27"/>
    </row>
    <row r="797" spans="2:7">
      <c r="B797" s="80" t="s">
        <v>886</v>
      </c>
      <c r="C797" s="34" t="s">
        <v>356</v>
      </c>
      <c r="D797" s="36">
        <f>D803</f>
        <v>1</v>
      </c>
      <c r="E797" s="37" t="s">
        <v>2</v>
      </c>
      <c r="F797" s="35">
        <f>F803</f>
        <v>0</v>
      </c>
      <c r="G797" s="36">
        <f>G803</f>
        <v>0</v>
      </c>
    </row>
    <row r="798" spans="2:7">
      <c r="B798" s="80" t="s">
        <v>887</v>
      </c>
      <c r="C798" s="34" t="s">
        <v>888</v>
      </c>
      <c r="D798" s="36">
        <f>D801</f>
        <v>1</v>
      </c>
      <c r="E798" s="37" t="s">
        <v>2</v>
      </c>
      <c r="F798" s="35">
        <f>F801</f>
        <v>0</v>
      </c>
      <c r="G798" s="36">
        <f>G801</f>
        <v>0</v>
      </c>
    </row>
    <row r="799" spans="2:7" ht="15">
      <c r="B799" s="81" t="s">
        <v>357</v>
      </c>
      <c r="C799" s="30" t="s">
        <v>358</v>
      </c>
      <c r="D799" s="31">
        <v>5.01</v>
      </c>
      <c r="E799" s="32" t="s">
        <v>250</v>
      </c>
      <c r="F799" s="33"/>
      <c r="G799" s="31">
        <f>ROUND(D799*F799,2)</f>
        <v>0</v>
      </c>
    </row>
    <row r="800" spans="2:7" ht="15">
      <c r="B800" s="81" t="s">
        <v>889</v>
      </c>
      <c r="C800" s="30" t="s">
        <v>2340</v>
      </c>
      <c r="D800" s="31">
        <v>145.43</v>
      </c>
      <c r="E800" s="32" t="s">
        <v>250</v>
      </c>
      <c r="F800" s="33"/>
      <c r="G800" s="31">
        <f>ROUND(D800*F800,2)</f>
        <v>0</v>
      </c>
    </row>
    <row r="801" spans="2:7" ht="15">
      <c r="B801" s="27"/>
      <c r="C801" s="34" t="s">
        <v>890</v>
      </c>
      <c r="D801" s="31">
        <v>1</v>
      </c>
      <c r="E801" s="28"/>
      <c r="F801" s="35">
        <f>SUM(G799:G800)</f>
        <v>0</v>
      </c>
      <c r="G801" s="36">
        <f>ROUND(F801*D801,2)</f>
        <v>0</v>
      </c>
    </row>
    <row r="802" spans="2:7" ht="0.95" customHeight="1">
      <c r="B802" s="27"/>
      <c r="C802" s="26"/>
      <c r="D802" s="27"/>
      <c r="E802" s="28"/>
      <c r="F802" s="29"/>
      <c r="G802" s="27"/>
    </row>
    <row r="803" spans="2:7" ht="15">
      <c r="B803" s="27"/>
      <c r="C803" s="34" t="s">
        <v>891</v>
      </c>
      <c r="D803" s="31">
        <v>1</v>
      </c>
      <c r="E803" s="28"/>
      <c r="F803" s="35">
        <f>G798</f>
        <v>0</v>
      </c>
      <c r="G803" s="36">
        <f>ROUND(F803*D803,2)</f>
        <v>0</v>
      </c>
    </row>
    <row r="804" spans="2:7" ht="0.95" customHeight="1">
      <c r="B804" s="27"/>
      <c r="C804" s="26"/>
      <c r="D804" s="27"/>
      <c r="E804" s="28"/>
      <c r="F804" s="29"/>
      <c r="G804" s="27"/>
    </row>
    <row r="805" spans="2:7">
      <c r="B805" s="80" t="s">
        <v>892</v>
      </c>
      <c r="C805" s="34" t="s">
        <v>374</v>
      </c>
      <c r="D805" s="36">
        <f>D811</f>
        <v>1</v>
      </c>
      <c r="E805" s="37" t="s">
        <v>2</v>
      </c>
      <c r="F805" s="35">
        <f>F811</f>
        <v>0</v>
      </c>
      <c r="G805" s="36">
        <f>G811</f>
        <v>0</v>
      </c>
    </row>
    <row r="806" spans="2:7">
      <c r="B806" s="80" t="s">
        <v>893</v>
      </c>
      <c r="C806" s="34" t="s">
        <v>376</v>
      </c>
      <c r="D806" s="36">
        <f>D809</f>
        <v>1</v>
      </c>
      <c r="E806" s="37" t="s">
        <v>2</v>
      </c>
      <c r="F806" s="35">
        <f>F809</f>
        <v>0</v>
      </c>
      <c r="G806" s="36">
        <f>G809</f>
        <v>0</v>
      </c>
    </row>
    <row r="807" spans="2:7" ht="15">
      <c r="B807" s="81" t="s">
        <v>377</v>
      </c>
      <c r="C807" s="30" t="s">
        <v>378</v>
      </c>
      <c r="D807" s="31">
        <v>1935.05</v>
      </c>
      <c r="E807" s="32" t="s">
        <v>250</v>
      </c>
      <c r="F807" s="33"/>
      <c r="G807" s="31">
        <f>ROUND(D807*F807,2)</f>
        <v>0</v>
      </c>
    </row>
    <row r="808" spans="2:7" ht="15">
      <c r="B808" s="81" t="s">
        <v>379</v>
      </c>
      <c r="C808" s="30" t="s">
        <v>380</v>
      </c>
      <c r="D808" s="31">
        <v>467.03</v>
      </c>
      <c r="E808" s="32" t="s">
        <v>250</v>
      </c>
      <c r="F808" s="33"/>
      <c r="G808" s="31">
        <f>ROUND(D808*F808,2)</f>
        <v>0</v>
      </c>
    </row>
    <row r="809" spans="2:7" ht="15">
      <c r="B809" s="27"/>
      <c r="C809" s="34" t="s">
        <v>894</v>
      </c>
      <c r="D809" s="31">
        <v>1</v>
      </c>
      <c r="E809" s="28"/>
      <c r="F809" s="35">
        <f>SUM(G807:G808)</f>
        <v>0</v>
      </c>
      <c r="G809" s="36">
        <f>ROUND(F809*D809,2)</f>
        <v>0</v>
      </c>
    </row>
    <row r="810" spans="2:7" ht="0.95" customHeight="1">
      <c r="B810" s="27"/>
      <c r="C810" s="26"/>
      <c r="D810" s="27"/>
      <c r="E810" s="28"/>
      <c r="F810" s="29"/>
      <c r="G810" s="27"/>
    </row>
    <row r="811" spans="2:7" ht="15">
      <c r="B811" s="27"/>
      <c r="C811" s="34" t="s">
        <v>895</v>
      </c>
      <c r="D811" s="31">
        <v>1</v>
      </c>
      <c r="E811" s="28"/>
      <c r="F811" s="35">
        <f>G806</f>
        <v>0</v>
      </c>
      <c r="G811" s="36">
        <f>ROUND(F811*D811,2)</f>
        <v>0</v>
      </c>
    </row>
    <row r="812" spans="2:7" ht="0.95" customHeight="1">
      <c r="B812" s="27"/>
      <c r="C812" s="26"/>
      <c r="D812" s="27"/>
      <c r="E812" s="28"/>
      <c r="F812" s="29"/>
      <c r="G812" s="27"/>
    </row>
    <row r="813" spans="2:7" ht="15">
      <c r="B813" s="27"/>
      <c r="C813" s="34" t="s">
        <v>896</v>
      </c>
      <c r="D813" s="31">
        <v>1</v>
      </c>
      <c r="E813" s="28"/>
      <c r="F813" s="35">
        <f>G776+G787+G797+G805</f>
        <v>0</v>
      </c>
      <c r="G813" s="36">
        <f>ROUND(F813*D813,2)</f>
        <v>0</v>
      </c>
    </row>
    <row r="814" spans="2:7" ht="0.95" customHeight="1">
      <c r="B814" s="27"/>
      <c r="C814" s="26"/>
      <c r="D814" s="27"/>
      <c r="E814" s="28"/>
      <c r="F814" s="29"/>
      <c r="G814" s="27"/>
    </row>
    <row r="815" spans="2:7">
      <c r="B815" s="80" t="s">
        <v>897</v>
      </c>
      <c r="C815" s="34" t="s">
        <v>387</v>
      </c>
      <c r="D815" s="36">
        <f>D826</f>
        <v>1</v>
      </c>
      <c r="E815" s="37" t="s">
        <v>2</v>
      </c>
      <c r="F815" s="35">
        <f>F826</f>
        <v>0</v>
      </c>
      <c r="G815" s="36">
        <f>G826</f>
        <v>0</v>
      </c>
    </row>
    <row r="816" spans="2:7">
      <c r="B816" s="80" t="s">
        <v>898</v>
      </c>
      <c r="C816" s="34" t="s">
        <v>389</v>
      </c>
      <c r="D816" s="36">
        <f>D824</f>
        <v>1</v>
      </c>
      <c r="E816" s="37" t="s">
        <v>2</v>
      </c>
      <c r="F816" s="35">
        <f>F824</f>
        <v>0</v>
      </c>
      <c r="G816" s="36">
        <f>G824</f>
        <v>0</v>
      </c>
    </row>
    <row r="817" spans="2:7">
      <c r="B817" s="80" t="s">
        <v>899</v>
      </c>
      <c r="C817" s="34" t="s">
        <v>391</v>
      </c>
      <c r="D817" s="36">
        <f>D822</f>
        <v>1</v>
      </c>
      <c r="E817" s="37" t="s">
        <v>2</v>
      </c>
      <c r="F817" s="35">
        <f>F822</f>
        <v>0</v>
      </c>
      <c r="G817" s="36">
        <f>G822</f>
        <v>0</v>
      </c>
    </row>
    <row r="818" spans="2:7" ht="15">
      <c r="B818" s="81" t="s">
        <v>392</v>
      </c>
      <c r="C818" s="30" t="s">
        <v>2309</v>
      </c>
      <c r="D818" s="31">
        <v>2</v>
      </c>
      <c r="E818" s="32" t="s">
        <v>49</v>
      </c>
      <c r="F818" s="33"/>
      <c r="G818" s="31">
        <f>ROUND(D818*F818,2)</f>
        <v>0</v>
      </c>
    </row>
    <row r="819" spans="2:7" ht="15">
      <c r="B819" s="81" t="s">
        <v>393</v>
      </c>
      <c r="C819" s="30" t="s">
        <v>2310</v>
      </c>
      <c r="D819" s="31">
        <v>2</v>
      </c>
      <c r="E819" s="32" t="s">
        <v>49</v>
      </c>
      <c r="F819" s="33"/>
      <c r="G819" s="31">
        <f>ROUND(D819*F819,2)</f>
        <v>0</v>
      </c>
    </row>
    <row r="820" spans="2:7" ht="15">
      <c r="B820" s="81" t="s">
        <v>394</v>
      </c>
      <c r="C820" s="30" t="s">
        <v>2311</v>
      </c>
      <c r="D820" s="31">
        <v>2</v>
      </c>
      <c r="E820" s="32" t="s">
        <v>49</v>
      </c>
      <c r="F820" s="33"/>
      <c r="G820" s="31">
        <f>ROUND(D820*F820,2)</f>
        <v>0</v>
      </c>
    </row>
    <row r="821" spans="2:7" ht="15">
      <c r="B821" s="81" t="s">
        <v>395</v>
      </c>
      <c r="C821" s="30" t="s">
        <v>2312</v>
      </c>
      <c r="D821" s="31">
        <v>2</v>
      </c>
      <c r="E821" s="32" t="s">
        <v>49</v>
      </c>
      <c r="F821" s="33"/>
      <c r="G821" s="31">
        <f>ROUND(D821*F821,2)</f>
        <v>0</v>
      </c>
    </row>
    <row r="822" spans="2:7" ht="15">
      <c r="B822" s="27"/>
      <c r="C822" s="34" t="s">
        <v>900</v>
      </c>
      <c r="D822" s="31">
        <v>1</v>
      </c>
      <c r="E822" s="28"/>
      <c r="F822" s="35">
        <f>SUM(G818:G821)</f>
        <v>0</v>
      </c>
      <c r="G822" s="36">
        <f>ROUND(F822*D822,2)</f>
        <v>0</v>
      </c>
    </row>
    <row r="823" spans="2:7" ht="0.95" customHeight="1">
      <c r="B823" s="27"/>
      <c r="C823" s="26"/>
      <c r="D823" s="27"/>
      <c r="E823" s="28"/>
      <c r="F823" s="29"/>
      <c r="G823" s="27"/>
    </row>
    <row r="824" spans="2:7" ht="15">
      <c r="B824" s="27"/>
      <c r="C824" s="34" t="s">
        <v>901</v>
      </c>
      <c r="D824" s="31">
        <v>1</v>
      </c>
      <c r="E824" s="28"/>
      <c r="F824" s="35">
        <f>G817</f>
        <v>0</v>
      </c>
      <c r="G824" s="36">
        <f>ROUND(F824*D824,2)</f>
        <v>0</v>
      </c>
    </row>
    <row r="825" spans="2:7" ht="0.95" customHeight="1">
      <c r="B825" s="27"/>
      <c r="C825" s="26"/>
      <c r="D825" s="27"/>
      <c r="E825" s="28"/>
      <c r="F825" s="29"/>
      <c r="G825" s="27"/>
    </row>
    <row r="826" spans="2:7" ht="15">
      <c r="B826" s="27"/>
      <c r="C826" s="34" t="s">
        <v>902</v>
      </c>
      <c r="D826" s="31">
        <v>1</v>
      </c>
      <c r="E826" s="28"/>
      <c r="F826" s="35">
        <f>G816</f>
        <v>0</v>
      </c>
      <c r="G826" s="36">
        <f>ROUND(F826*D826,2)</f>
        <v>0</v>
      </c>
    </row>
    <row r="827" spans="2:7" ht="0.95" customHeight="1">
      <c r="B827" s="27"/>
      <c r="C827" s="26"/>
      <c r="D827" s="27"/>
      <c r="E827" s="28"/>
      <c r="F827" s="29"/>
      <c r="G827" s="27"/>
    </row>
    <row r="828" spans="2:7">
      <c r="B828" s="80" t="s">
        <v>903</v>
      </c>
      <c r="C828" s="34" t="s">
        <v>42</v>
      </c>
      <c r="D828" s="36">
        <f>D852</f>
        <v>1</v>
      </c>
      <c r="E828" s="37" t="s">
        <v>2</v>
      </c>
      <c r="F828" s="35">
        <f>F852</f>
        <v>0</v>
      </c>
      <c r="G828" s="36">
        <f>G852</f>
        <v>0</v>
      </c>
    </row>
    <row r="829" spans="2:7" ht="28.5">
      <c r="B829" s="80" t="s">
        <v>904</v>
      </c>
      <c r="C829" s="34" t="s">
        <v>44</v>
      </c>
      <c r="D829" s="36">
        <f>D835</f>
        <v>1</v>
      </c>
      <c r="E829" s="37" t="s">
        <v>2</v>
      </c>
      <c r="F829" s="35">
        <f>F835</f>
        <v>0</v>
      </c>
      <c r="G829" s="36">
        <f>G835</f>
        <v>0</v>
      </c>
    </row>
    <row r="830" spans="2:7" ht="28.5">
      <c r="B830" s="80" t="s">
        <v>905</v>
      </c>
      <c r="C830" s="34" t="s">
        <v>46</v>
      </c>
      <c r="D830" s="36">
        <f>D833</f>
        <v>1</v>
      </c>
      <c r="E830" s="37" t="s">
        <v>2</v>
      </c>
      <c r="F830" s="35">
        <f>F833</f>
        <v>0</v>
      </c>
      <c r="G830" s="36">
        <f>G833</f>
        <v>0</v>
      </c>
    </row>
    <row r="831" spans="2:7" ht="30">
      <c r="B831" s="81" t="s">
        <v>47</v>
      </c>
      <c r="C831" s="30" t="s">
        <v>48</v>
      </c>
      <c r="D831" s="31">
        <v>5</v>
      </c>
      <c r="E831" s="32" t="s">
        <v>49</v>
      </c>
      <c r="F831" s="33"/>
      <c r="G831" s="31">
        <f>ROUND(D831*F831,2)</f>
        <v>0</v>
      </c>
    </row>
    <row r="832" spans="2:7" ht="30">
      <c r="B832" s="81" t="s">
        <v>50</v>
      </c>
      <c r="C832" s="30" t="s">
        <v>51</v>
      </c>
      <c r="D832" s="31">
        <v>10</v>
      </c>
      <c r="E832" s="32" t="s">
        <v>49</v>
      </c>
      <c r="F832" s="33"/>
      <c r="G832" s="31">
        <f>ROUND(D832*F832,2)</f>
        <v>0</v>
      </c>
    </row>
    <row r="833" spans="2:7" ht="15">
      <c r="B833" s="27"/>
      <c r="C833" s="34" t="s">
        <v>906</v>
      </c>
      <c r="D833" s="31">
        <v>1</v>
      </c>
      <c r="E833" s="28"/>
      <c r="F833" s="35">
        <f>SUM(G831:G832)</f>
        <v>0</v>
      </c>
      <c r="G833" s="36">
        <f>ROUND(F833*D833,2)</f>
        <v>0</v>
      </c>
    </row>
    <row r="834" spans="2:7" ht="0.95" customHeight="1">
      <c r="B834" s="27"/>
      <c r="C834" s="26"/>
      <c r="D834" s="27"/>
      <c r="E834" s="28"/>
      <c r="F834" s="29"/>
      <c r="G834" s="27"/>
    </row>
    <row r="835" spans="2:7" ht="15">
      <c r="B835" s="27"/>
      <c r="C835" s="34" t="s">
        <v>907</v>
      </c>
      <c r="D835" s="31">
        <v>1</v>
      </c>
      <c r="E835" s="28"/>
      <c r="F835" s="35">
        <f>G830</f>
        <v>0</v>
      </c>
      <c r="G835" s="36">
        <f>ROUND(F835*D835,2)</f>
        <v>0</v>
      </c>
    </row>
    <row r="836" spans="2:7" ht="0.95" customHeight="1">
      <c r="B836" s="27"/>
      <c r="C836" s="26"/>
      <c r="D836" s="27"/>
      <c r="E836" s="28"/>
      <c r="F836" s="29"/>
      <c r="G836" s="27"/>
    </row>
    <row r="837" spans="2:7" ht="28.5">
      <c r="B837" s="80" t="s">
        <v>908</v>
      </c>
      <c r="C837" s="34" t="s">
        <v>57</v>
      </c>
      <c r="D837" s="36">
        <f>D850</f>
        <v>1</v>
      </c>
      <c r="E837" s="37" t="s">
        <v>2</v>
      </c>
      <c r="F837" s="35">
        <f>F850</f>
        <v>0</v>
      </c>
      <c r="G837" s="36">
        <f>G850</f>
        <v>0</v>
      </c>
    </row>
    <row r="838" spans="2:7">
      <c r="B838" s="80" t="s">
        <v>909</v>
      </c>
      <c r="C838" s="34" t="s">
        <v>42</v>
      </c>
      <c r="D838" s="36">
        <f>D841</f>
        <v>1</v>
      </c>
      <c r="E838" s="37" t="s">
        <v>2</v>
      </c>
      <c r="F838" s="35">
        <f>F841</f>
        <v>0</v>
      </c>
      <c r="G838" s="36">
        <f>G841</f>
        <v>0</v>
      </c>
    </row>
    <row r="839" spans="2:7" ht="15">
      <c r="B839" s="81" t="s">
        <v>59</v>
      </c>
      <c r="C839" s="30" t="s">
        <v>60</v>
      </c>
      <c r="D839" s="31">
        <v>80.3</v>
      </c>
      <c r="E839" s="32" t="s">
        <v>61</v>
      </c>
      <c r="F839" s="33"/>
      <c r="G839" s="31">
        <f>ROUND(D839*F839,2)</f>
        <v>0</v>
      </c>
    </row>
    <row r="840" spans="2:7" ht="15">
      <c r="B840" s="81" t="s">
        <v>62</v>
      </c>
      <c r="C840" s="30" t="s">
        <v>63</v>
      </c>
      <c r="D840" s="31">
        <v>23.12</v>
      </c>
      <c r="E840" s="32" t="s">
        <v>61</v>
      </c>
      <c r="F840" s="33"/>
      <c r="G840" s="31">
        <f>ROUND(D840*F840,2)</f>
        <v>0</v>
      </c>
    </row>
    <row r="841" spans="2:7" ht="15">
      <c r="B841" s="27"/>
      <c r="C841" s="34" t="s">
        <v>910</v>
      </c>
      <c r="D841" s="31">
        <v>1</v>
      </c>
      <c r="E841" s="28"/>
      <c r="F841" s="35">
        <f>SUM(G839:G840)</f>
        <v>0</v>
      </c>
      <c r="G841" s="36">
        <f>ROUND(F841*D841,2)</f>
        <v>0</v>
      </c>
    </row>
    <row r="842" spans="2:7" ht="0.95" customHeight="1">
      <c r="B842" s="27"/>
      <c r="C842" s="26"/>
      <c r="D842" s="27"/>
      <c r="E842" s="28"/>
      <c r="F842" s="29"/>
      <c r="G842" s="27"/>
    </row>
    <row r="843" spans="2:7">
      <c r="B843" s="80" t="s">
        <v>911</v>
      </c>
      <c r="C843" s="34" t="s">
        <v>66</v>
      </c>
      <c r="D843" s="36">
        <f>D848</f>
        <v>1</v>
      </c>
      <c r="E843" s="37" t="s">
        <v>2</v>
      </c>
      <c r="F843" s="35">
        <f>F848</f>
        <v>0</v>
      </c>
      <c r="G843" s="36">
        <f>G848</f>
        <v>0</v>
      </c>
    </row>
    <row r="844" spans="2:7">
      <c r="B844" s="80" t="s">
        <v>912</v>
      </c>
      <c r="C844" s="34" t="s">
        <v>409</v>
      </c>
      <c r="D844" s="36">
        <f>D846</f>
        <v>1</v>
      </c>
      <c r="E844" s="37" t="s">
        <v>2</v>
      </c>
      <c r="F844" s="35">
        <f>F846</f>
        <v>0</v>
      </c>
      <c r="G844" s="36">
        <f>G846</f>
        <v>0</v>
      </c>
    </row>
    <row r="845" spans="2:7" ht="15">
      <c r="B845" s="81" t="s">
        <v>69</v>
      </c>
      <c r="C845" s="30" t="s">
        <v>70</v>
      </c>
      <c r="D845" s="31">
        <v>3</v>
      </c>
      <c r="E845" s="32" t="s">
        <v>49</v>
      </c>
      <c r="F845" s="33"/>
      <c r="G845" s="31">
        <f>ROUND(D845*F845,2)</f>
        <v>0</v>
      </c>
    </row>
    <row r="846" spans="2:7" ht="15">
      <c r="B846" s="27"/>
      <c r="C846" s="34" t="s">
        <v>913</v>
      </c>
      <c r="D846" s="31">
        <v>1</v>
      </c>
      <c r="E846" s="28"/>
      <c r="F846" s="35">
        <f>G845</f>
        <v>0</v>
      </c>
      <c r="G846" s="36">
        <f>ROUND(F846*D846,2)</f>
        <v>0</v>
      </c>
    </row>
    <row r="847" spans="2:7" ht="0.95" customHeight="1">
      <c r="B847" s="27"/>
      <c r="C847" s="26"/>
      <c r="D847" s="27"/>
      <c r="E847" s="28"/>
      <c r="F847" s="29"/>
      <c r="G847" s="27"/>
    </row>
    <row r="848" spans="2:7" ht="15">
      <c r="B848" s="27"/>
      <c r="C848" s="34" t="s">
        <v>914</v>
      </c>
      <c r="D848" s="31">
        <v>1</v>
      </c>
      <c r="E848" s="28"/>
      <c r="F848" s="35">
        <f>G844</f>
        <v>0</v>
      </c>
      <c r="G848" s="36">
        <f>ROUND(F848*D848,2)</f>
        <v>0</v>
      </c>
    </row>
    <row r="849" spans="2:7" ht="0.95" customHeight="1">
      <c r="B849" s="27"/>
      <c r="C849" s="26"/>
      <c r="D849" s="27"/>
      <c r="E849" s="28"/>
      <c r="F849" s="29"/>
      <c r="G849" s="27"/>
    </row>
    <row r="850" spans="2:7" ht="15">
      <c r="B850" s="27"/>
      <c r="C850" s="34" t="s">
        <v>915</v>
      </c>
      <c r="D850" s="31">
        <v>1</v>
      </c>
      <c r="E850" s="28"/>
      <c r="F850" s="35">
        <f>G838+G843</f>
        <v>0</v>
      </c>
      <c r="G850" s="36">
        <f>ROUND(F850*D850,2)</f>
        <v>0</v>
      </c>
    </row>
    <row r="851" spans="2:7" ht="0.95" customHeight="1">
      <c r="B851" s="27"/>
      <c r="C851" s="26"/>
      <c r="D851" s="27"/>
      <c r="E851" s="28"/>
      <c r="F851" s="29"/>
      <c r="G851" s="27"/>
    </row>
    <row r="852" spans="2:7" ht="15">
      <c r="B852" s="27"/>
      <c r="C852" s="34" t="s">
        <v>916</v>
      </c>
      <c r="D852" s="31">
        <v>1</v>
      </c>
      <c r="E852" s="28"/>
      <c r="F852" s="35">
        <f>G829+G837</f>
        <v>0</v>
      </c>
      <c r="G852" s="36">
        <f>ROUND(F852*D852,2)</f>
        <v>0</v>
      </c>
    </row>
    <row r="853" spans="2:7" ht="0.95" customHeight="1">
      <c r="B853" s="27"/>
      <c r="C853" s="26"/>
      <c r="D853" s="27"/>
      <c r="E853" s="28"/>
      <c r="F853" s="29"/>
      <c r="G853" s="27"/>
    </row>
    <row r="854" spans="2:7">
      <c r="B854" s="80" t="s">
        <v>917</v>
      </c>
      <c r="C854" s="34" t="s">
        <v>76</v>
      </c>
      <c r="D854" s="36">
        <f>D956</f>
        <v>1</v>
      </c>
      <c r="E854" s="37" t="s">
        <v>2</v>
      </c>
      <c r="F854" s="35">
        <f>F956</f>
        <v>0</v>
      </c>
      <c r="G854" s="36">
        <f>G956</f>
        <v>0</v>
      </c>
    </row>
    <row r="855" spans="2:7">
      <c r="B855" s="80" t="s">
        <v>918</v>
      </c>
      <c r="C855" s="34" t="s">
        <v>78</v>
      </c>
      <c r="D855" s="36">
        <f>D866</f>
        <v>1</v>
      </c>
      <c r="E855" s="37" t="s">
        <v>2</v>
      </c>
      <c r="F855" s="35">
        <f>F866</f>
        <v>0</v>
      </c>
      <c r="G855" s="36">
        <f>G866</f>
        <v>0</v>
      </c>
    </row>
    <row r="856" spans="2:7" ht="28.5">
      <c r="B856" s="80" t="s">
        <v>919</v>
      </c>
      <c r="C856" s="34" t="s">
        <v>80</v>
      </c>
      <c r="D856" s="36">
        <f>D858</f>
        <v>1</v>
      </c>
      <c r="E856" s="37" t="s">
        <v>2</v>
      </c>
      <c r="F856" s="35">
        <f>F858</f>
        <v>0</v>
      </c>
      <c r="G856" s="36">
        <f>G858</f>
        <v>0</v>
      </c>
    </row>
    <row r="857" spans="2:7" ht="45">
      <c r="B857" s="81" t="s">
        <v>81</v>
      </c>
      <c r="C857" s="30" t="s">
        <v>82</v>
      </c>
      <c r="D857" s="31">
        <v>7</v>
      </c>
      <c r="E857" s="32" t="s">
        <v>49</v>
      </c>
      <c r="F857" s="33"/>
      <c r="G857" s="31">
        <f>ROUND(D857*F857,2)</f>
        <v>0</v>
      </c>
    </row>
    <row r="858" spans="2:7" ht="15">
      <c r="B858" s="27"/>
      <c r="C858" s="34" t="s">
        <v>920</v>
      </c>
      <c r="D858" s="31">
        <v>1</v>
      </c>
      <c r="E858" s="28"/>
      <c r="F858" s="35">
        <f>G857</f>
        <v>0</v>
      </c>
      <c r="G858" s="36">
        <f>ROUND(F858*D858,2)</f>
        <v>0</v>
      </c>
    </row>
    <row r="859" spans="2:7" ht="0.95" customHeight="1">
      <c r="B859" s="27"/>
      <c r="C859" s="26"/>
      <c r="D859" s="27"/>
      <c r="E859" s="28"/>
      <c r="F859" s="29"/>
      <c r="G859" s="27"/>
    </row>
    <row r="860" spans="2:7">
      <c r="B860" s="80" t="s">
        <v>921</v>
      </c>
      <c r="C860" s="34" t="s">
        <v>89</v>
      </c>
      <c r="D860" s="36">
        <f>D864</f>
        <v>1</v>
      </c>
      <c r="E860" s="37" t="s">
        <v>2</v>
      </c>
      <c r="F860" s="35">
        <f>F864</f>
        <v>0</v>
      </c>
      <c r="G860" s="36">
        <f>G864</f>
        <v>0</v>
      </c>
    </row>
    <row r="861" spans="2:7" ht="15">
      <c r="B861" s="81" t="s">
        <v>922</v>
      </c>
      <c r="C861" s="30" t="s">
        <v>923</v>
      </c>
      <c r="D861" s="31">
        <v>8</v>
      </c>
      <c r="E861" s="32" t="s">
        <v>49</v>
      </c>
      <c r="F861" s="33"/>
      <c r="G861" s="31">
        <f>ROUND(D861*F861,2)</f>
        <v>0</v>
      </c>
    </row>
    <row r="862" spans="2:7" ht="15">
      <c r="B862" s="81" t="s">
        <v>924</v>
      </c>
      <c r="C862" s="30" t="s">
        <v>925</v>
      </c>
      <c r="D862" s="31">
        <v>5</v>
      </c>
      <c r="E862" s="32" t="s">
        <v>49</v>
      </c>
      <c r="F862" s="33"/>
      <c r="G862" s="31">
        <f>ROUND(D862*F862,2)</f>
        <v>0</v>
      </c>
    </row>
    <row r="863" spans="2:7" ht="15">
      <c r="B863" s="81" t="s">
        <v>90</v>
      </c>
      <c r="C863" s="30" t="s">
        <v>91</v>
      </c>
      <c r="D863" s="31">
        <v>28</v>
      </c>
      <c r="E863" s="32" t="s">
        <v>49</v>
      </c>
      <c r="F863" s="33"/>
      <c r="G863" s="31">
        <f>ROUND(D863*F863,2)</f>
        <v>0</v>
      </c>
    </row>
    <row r="864" spans="2:7" ht="15">
      <c r="B864" s="27"/>
      <c r="C864" s="34" t="s">
        <v>926</v>
      </c>
      <c r="D864" s="31">
        <v>1</v>
      </c>
      <c r="E864" s="28"/>
      <c r="F864" s="35">
        <f>SUM(G861:G863)</f>
        <v>0</v>
      </c>
      <c r="G864" s="36">
        <f>ROUND(F864*D864,2)</f>
        <v>0</v>
      </c>
    </row>
    <row r="865" spans="2:7" ht="0.95" customHeight="1">
      <c r="B865" s="27"/>
      <c r="C865" s="26"/>
      <c r="D865" s="27"/>
      <c r="E865" s="28"/>
      <c r="F865" s="29"/>
      <c r="G865" s="27"/>
    </row>
    <row r="866" spans="2:7" ht="15">
      <c r="B866" s="27"/>
      <c r="C866" s="34" t="s">
        <v>927</v>
      </c>
      <c r="D866" s="31">
        <v>1</v>
      </c>
      <c r="E866" s="28"/>
      <c r="F866" s="35">
        <f>G856+G860</f>
        <v>0</v>
      </c>
      <c r="G866" s="36">
        <f>ROUND(F866*D866,2)</f>
        <v>0</v>
      </c>
    </row>
    <row r="867" spans="2:7" ht="0.95" customHeight="1">
      <c r="B867" s="27"/>
      <c r="C867" s="26"/>
      <c r="D867" s="27"/>
      <c r="E867" s="28"/>
      <c r="F867" s="29"/>
      <c r="G867" s="27"/>
    </row>
    <row r="868" spans="2:7">
      <c r="B868" s="80" t="s">
        <v>928</v>
      </c>
      <c r="C868" s="34" t="s">
        <v>95</v>
      </c>
      <c r="D868" s="36">
        <f>D875</f>
        <v>1</v>
      </c>
      <c r="E868" s="37" t="s">
        <v>2</v>
      </c>
      <c r="F868" s="35">
        <f>F875</f>
        <v>0</v>
      </c>
      <c r="G868" s="36">
        <f>G875</f>
        <v>0</v>
      </c>
    </row>
    <row r="869" spans="2:7">
      <c r="B869" s="80" t="s">
        <v>929</v>
      </c>
      <c r="C869" s="34" t="s">
        <v>97</v>
      </c>
      <c r="D869" s="36">
        <f>D873</f>
        <v>1</v>
      </c>
      <c r="E869" s="37" t="s">
        <v>2</v>
      </c>
      <c r="F869" s="35">
        <f>F873</f>
        <v>0</v>
      </c>
      <c r="G869" s="36">
        <f>G873</f>
        <v>0</v>
      </c>
    </row>
    <row r="870" spans="2:7" ht="15">
      <c r="B870" s="81" t="s">
        <v>98</v>
      </c>
      <c r="C870" s="30" t="s">
        <v>99</v>
      </c>
      <c r="D870" s="31">
        <v>13.39</v>
      </c>
      <c r="E870" s="32" t="s">
        <v>61</v>
      </c>
      <c r="F870" s="33"/>
      <c r="G870" s="31">
        <f>ROUND(D870*F870,2)</f>
        <v>0</v>
      </c>
    </row>
    <row r="871" spans="2:7" ht="15">
      <c r="B871" s="81" t="s">
        <v>930</v>
      </c>
      <c r="C871" s="30" t="s">
        <v>931</v>
      </c>
      <c r="D871" s="31">
        <v>2.2999999999999998</v>
      </c>
      <c r="E871" s="32" t="s">
        <v>61</v>
      </c>
      <c r="F871" s="33"/>
      <c r="G871" s="31">
        <f>ROUND(D871*F871,2)</f>
        <v>0</v>
      </c>
    </row>
    <row r="872" spans="2:7" ht="15">
      <c r="B872" s="81" t="s">
        <v>932</v>
      </c>
      <c r="C872" s="30" t="s">
        <v>933</v>
      </c>
      <c r="D872" s="31">
        <v>10.53</v>
      </c>
      <c r="E872" s="32" t="s">
        <v>61</v>
      </c>
      <c r="F872" s="33"/>
      <c r="G872" s="31">
        <f>ROUND(D872*F872,2)</f>
        <v>0</v>
      </c>
    </row>
    <row r="873" spans="2:7" ht="15">
      <c r="B873" s="27"/>
      <c r="C873" s="34" t="s">
        <v>934</v>
      </c>
      <c r="D873" s="31">
        <v>1</v>
      </c>
      <c r="E873" s="28"/>
      <c r="F873" s="35">
        <f>SUM(G870:G872)</f>
        <v>0</v>
      </c>
      <c r="G873" s="36">
        <f>ROUND(F873*D873,2)</f>
        <v>0</v>
      </c>
    </row>
    <row r="874" spans="2:7" ht="0.95" customHeight="1">
      <c r="B874" s="27"/>
      <c r="C874" s="26"/>
      <c r="D874" s="27"/>
      <c r="E874" s="28"/>
      <c r="F874" s="29"/>
      <c r="G874" s="27"/>
    </row>
    <row r="875" spans="2:7" ht="15">
      <c r="B875" s="27"/>
      <c r="C875" s="34" t="s">
        <v>935</v>
      </c>
      <c r="D875" s="31">
        <v>1</v>
      </c>
      <c r="E875" s="28"/>
      <c r="F875" s="35">
        <f>G869</f>
        <v>0</v>
      </c>
      <c r="G875" s="36">
        <f>ROUND(F875*D875,2)</f>
        <v>0</v>
      </c>
    </row>
    <row r="876" spans="2:7" ht="0.95" customHeight="1">
      <c r="B876" s="27"/>
      <c r="C876" s="26"/>
      <c r="D876" s="27"/>
      <c r="E876" s="28"/>
      <c r="F876" s="29"/>
      <c r="G876" s="27"/>
    </row>
    <row r="877" spans="2:7">
      <c r="B877" s="80" t="s">
        <v>936</v>
      </c>
      <c r="C877" s="34" t="s">
        <v>105</v>
      </c>
      <c r="D877" s="36">
        <f>D921</f>
        <v>1</v>
      </c>
      <c r="E877" s="37" t="s">
        <v>2</v>
      </c>
      <c r="F877" s="35">
        <f>F921</f>
        <v>0</v>
      </c>
      <c r="G877" s="36">
        <f>G921</f>
        <v>0</v>
      </c>
    </row>
    <row r="878" spans="2:7">
      <c r="B878" s="80" t="s">
        <v>937</v>
      </c>
      <c r="C878" s="34" t="s">
        <v>107</v>
      </c>
      <c r="D878" s="36">
        <f>D892</f>
        <v>1</v>
      </c>
      <c r="E878" s="37" t="s">
        <v>2</v>
      </c>
      <c r="F878" s="35">
        <f>F892</f>
        <v>0</v>
      </c>
      <c r="G878" s="36">
        <f>G892</f>
        <v>0</v>
      </c>
    </row>
    <row r="879" spans="2:7">
      <c r="B879" s="80" t="s">
        <v>938</v>
      </c>
      <c r="C879" s="34" t="s">
        <v>109</v>
      </c>
      <c r="D879" s="36">
        <f>D885</f>
        <v>1</v>
      </c>
      <c r="E879" s="37" t="s">
        <v>2</v>
      </c>
      <c r="F879" s="35">
        <f>F885</f>
        <v>0</v>
      </c>
      <c r="G879" s="36">
        <f>G885</f>
        <v>0</v>
      </c>
    </row>
    <row r="880" spans="2:7" ht="45">
      <c r="B880" s="81" t="s">
        <v>110</v>
      </c>
      <c r="C880" s="30" t="s">
        <v>111</v>
      </c>
      <c r="D880" s="31">
        <v>30.29</v>
      </c>
      <c r="E880" s="32" t="s">
        <v>61</v>
      </c>
      <c r="F880" s="33"/>
      <c r="G880" s="31">
        <f>ROUND(D880*F880,2)</f>
        <v>0</v>
      </c>
    </row>
    <row r="881" spans="2:7" ht="45">
      <c r="B881" s="81" t="s">
        <v>430</v>
      </c>
      <c r="C881" s="30" t="s">
        <v>431</v>
      </c>
      <c r="D881" s="31">
        <v>4.2</v>
      </c>
      <c r="E881" s="32" t="s">
        <v>61</v>
      </c>
      <c r="F881" s="33"/>
      <c r="G881" s="31">
        <f>ROUND(D881*F881,2)</f>
        <v>0</v>
      </c>
    </row>
    <row r="882" spans="2:7" ht="45">
      <c r="B882" s="81" t="s">
        <v>432</v>
      </c>
      <c r="C882" s="30" t="s">
        <v>433</v>
      </c>
      <c r="D882" s="31">
        <v>20.54</v>
      </c>
      <c r="E882" s="32" t="s">
        <v>61</v>
      </c>
      <c r="F882" s="33"/>
      <c r="G882" s="31">
        <f>ROUND(D882*F882,2)</f>
        <v>0</v>
      </c>
    </row>
    <row r="883" spans="2:7" ht="45">
      <c r="B883" s="81" t="s">
        <v>112</v>
      </c>
      <c r="C883" s="30" t="s">
        <v>113</v>
      </c>
      <c r="D883" s="31">
        <v>4</v>
      </c>
      <c r="E883" s="32" t="s">
        <v>61</v>
      </c>
      <c r="F883" s="33"/>
      <c r="G883" s="31">
        <f>ROUND(D883*F883,2)</f>
        <v>0</v>
      </c>
    </row>
    <row r="884" spans="2:7" ht="45">
      <c r="B884" s="81" t="s">
        <v>114</v>
      </c>
      <c r="C884" s="30" t="s">
        <v>115</v>
      </c>
      <c r="D884" s="31">
        <v>4</v>
      </c>
      <c r="E884" s="32" t="s">
        <v>61</v>
      </c>
      <c r="F884" s="33"/>
      <c r="G884" s="31">
        <f>ROUND(D884*F884,2)</f>
        <v>0</v>
      </c>
    </row>
    <row r="885" spans="2:7" ht="15">
      <c r="B885" s="27"/>
      <c r="C885" s="34" t="s">
        <v>939</v>
      </c>
      <c r="D885" s="31">
        <v>1</v>
      </c>
      <c r="E885" s="28"/>
      <c r="F885" s="35">
        <f>SUM(G880:G884)</f>
        <v>0</v>
      </c>
      <c r="G885" s="36">
        <f>ROUND(F885*D885,2)</f>
        <v>0</v>
      </c>
    </row>
    <row r="886" spans="2:7" ht="0.95" customHeight="1">
      <c r="B886" s="27"/>
      <c r="C886" s="26"/>
      <c r="D886" s="27"/>
      <c r="E886" s="28"/>
      <c r="F886" s="29"/>
      <c r="G886" s="27"/>
    </row>
    <row r="887" spans="2:7">
      <c r="B887" s="80" t="s">
        <v>940</v>
      </c>
      <c r="C887" s="34" t="s">
        <v>941</v>
      </c>
      <c r="D887" s="36">
        <f>D890</f>
        <v>1</v>
      </c>
      <c r="E887" s="37" t="s">
        <v>2</v>
      </c>
      <c r="F887" s="35">
        <f>F890</f>
        <v>0</v>
      </c>
      <c r="G887" s="36">
        <f>G890</f>
        <v>0</v>
      </c>
    </row>
    <row r="888" spans="2:7" ht="30">
      <c r="B888" s="81" t="s">
        <v>942</v>
      </c>
      <c r="C888" s="30" t="s">
        <v>943</v>
      </c>
      <c r="D888" s="31">
        <v>7</v>
      </c>
      <c r="E888" s="32" t="s">
        <v>49</v>
      </c>
      <c r="F888" s="33"/>
      <c r="G888" s="31">
        <f>ROUND(D888*F888,2)</f>
        <v>0</v>
      </c>
    </row>
    <row r="889" spans="2:7" ht="105">
      <c r="B889" s="27"/>
      <c r="C889" s="26" t="s">
        <v>944</v>
      </c>
      <c r="D889" s="27"/>
      <c r="E889" s="28"/>
      <c r="F889" s="29"/>
      <c r="G889" s="27"/>
    </row>
    <row r="890" spans="2:7" ht="15">
      <c r="B890" s="27"/>
      <c r="C890" s="34" t="s">
        <v>945</v>
      </c>
      <c r="D890" s="31">
        <v>1</v>
      </c>
      <c r="E890" s="28"/>
      <c r="F890" s="35">
        <f>G888</f>
        <v>0</v>
      </c>
      <c r="G890" s="36">
        <f>ROUND(F890*D890,2)</f>
        <v>0</v>
      </c>
    </row>
    <row r="891" spans="2:7" ht="0.95" customHeight="1">
      <c r="B891" s="27"/>
      <c r="C891" s="26"/>
      <c r="D891" s="27"/>
      <c r="E891" s="28"/>
      <c r="F891" s="29"/>
      <c r="G891" s="27"/>
    </row>
    <row r="892" spans="2:7" ht="15">
      <c r="B892" s="27"/>
      <c r="C892" s="34" t="s">
        <v>946</v>
      </c>
      <c r="D892" s="31">
        <v>1</v>
      </c>
      <c r="E892" s="28"/>
      <c r="F892" s="35">
        <f>G879+G887</f>
        <v>0</v>
      </c>
      <c r="G892" s="36">
        <f>ROUND(F892*D892,2)</f>
        <v>0</v>
      </c>
    </row>
    <row r="893" spans="2:7" ht="0.95" customHeight="1">
      <c r="B893" s="27"/>
      <c r="C893" s="26"/>
      <c r="D893" s="27"/>
      <c r="E893" s="28"/>
      <c r="F893" s="29"/>
      <c r="G893" s="27"/>
    </row>
    <row r="894" spans="2:7">
      <c r="B894" s="80" t="s">
        <v>947</v>
      </c>
      <c r="C894" s="34" t="s">
        <v>119</v>
      </c>
      <c r="D894" s="36">
        <f>D907</f>
        <v>1</v>
      </c>
      <c r="E894" s="37" t="s">
        <v>2</v>
      </c>
      <c r="F894" s="35">
        <f>F907</f>
        <v>0</v>
      </c>
      <c r="G894" s="36">
        <f>G907</f>
        <v>0</v>
      </c>
    </row>
    <row r="895" spans="2:7">
      <c r="B895" s="80" t="s">
        <v>948</v>
      </c>
      <c r="C895" s="34" t="s">
        <v>121</v>
      </c>
      <c r="D895" s="36">
        <f>D899</f>
        <v>1</v>
      </c>
      <c r="E895" s="37" t="s">
        <v>2</v>
      </c>
      <c r="F895" s="35">
        <f>F899</f>
        <v>0</v>
      </c>
      <c r="G895" s="36">
        <f>G899</f>
        <v>0</v>
      </c>
    </row>
    <row r="896" spans="2:7" ht="30">
      <c r="B896" s="81" t="s">
        <v>949</v>
      </c>
      <c r="C896" s="30" t="s">
        <v>950</v>
      </c>
      <c r="D896" s="31">
        <v>7.05</v>
      </c>
      <c r="E896" s="32" t="s">
        <v>61</v>
      </c>
      <c r="F896" s="33"/>
      <c r="G896" s="31">
        <f>ROUND(D896*F896,2)</f>
        <v>0</v>
      </c>
    </row>
    <row r="897" spans="2:7" ht="30">
      <c r="B897" s="81" t="s">
        <v>447</v>
      </c>
      <c r="C897" s="30" t="s">
        <v>448</v>
      </c>
      <c r="D897" s="31">
        <v>71.2</v>
      </c>
      <c r="E897" s="32" t="s">
        <v>61</v>
      </c>
      <c r="F897" s="33"/>
      <c r="G897" s="31">
        <f>ROUND(D897*F897,2)</f>
        <v>0</v>
      </c>
    </row>
    <row r="898" spans="2:7" ht="30">
      <c r="B898" s="81" t="s">
        <v>122</v>
      </c>
      <c r="C898" s="30" t="s">
        <v>123</v>
      </c>
      <c r="D898" s="31">
        <v>312.83999999999997</v>
      </c>
      <c r="E898" s="32" t="s">
        <v>61</v>
      </c>
      <c r="F898" s="33"/>
      <c r="G898" s="31">
        <f>ROUND(D898*F898,2)</f>
        <v>0</v>
      </c>
    </row>
    <row r="899" spans="2:7" ht="15">
      <c r="B899" s="27"/>
      <c r="C899" s="34" t="s">
        <v>951</v>
      </c>
      <c r="D899" s="31">
        <v>1</v>
      </c>
      <c r="E899" s="28"/>
      <c r="F899" s="35">
        <f>SUM(G896:G898)</f>
        <v>0</v>
      </c>
      <c r="G899" s="36">
        <f>ROUND(F899*D899,2)</f>
        <v>0</v>
      </c>
    </row>
    <row r="900" spans="2:7" ht="0.95" customHeight="1">
      <c r="B900" s="27"/>
      <c r="C900" s="26"/>
      <c r="D900" s="27"/>
      <c r="E900" s="28"/>
      <c r="F900" s="29"/>
      <c r="G900" s="27"/>
    </row>
    <row r="901" spans="2:7">
      <c r="B901" s="80" t="s">
        <v>952</v>
      </c>
      <c r="C901" s="34" t="s">
        <v>130</v>
      </c>
      <c r="D901" s="36">
        <f>D905</f>
        <v>1</v>
      </c>
      <c r="E901" s="37" t="s">
        <v>2</v>
      </c>
      <c r="F901" s="35">
        <f>F905</f>
        <v>0</v>
      </c>
      <c r="G901" s="36">
        <f>G905</f>
        <v>0</v>
      </c>
    </row>
    <row r="902" spans="2:7" ht="30">
      <c r="B902" s="81" t="s">
        <v>953</v>
      </c>
      <c r="C902" s="30" t="s">
        <v>954</v>
      </c>
      <c r="D902" s="31">
        <v>1</v>
      </c>
      <c r="E902" s="32" t="s">
        <v>49</v>
      </c>
      <c r="F902" s="33"/>
      <c r="G902" s="31">
        <f>ROUND(D902*F902,2)</f>
        <v>0</v>
      </c>
    </row>
    <row r="903" spans="2:7" ht="75">
      <c r="B903" s="27"/>
      <c r="C903" s="26" t="s">
        <v>955</v>
      </c>
      <c r="D903" s="27"/>
      <c r="E903" s="28"/>
      <c r="F903" s="29"/>
      <c r="G903" s="27"/>
    </row>
    <row r="904" spans="2:7" ht="15">
      <c r="B904" s="81" t="s">
        <v>956</v>
      </c>
      <c r="C904" s="30" t="s">
        <v>957</v>
      </c>
      <c r="D904" s="31">
        <v>1</v>
      </c>
      <c r="E904" s="32" t="s">
        <v>49</v>
      </c>
      <c r="F904" s="33"/>
      <c r="G904" s="31">
        <f>ROUND(D904*F904,2)</f>
        <v>0</v>
      </c>
    </row>
    <row r="905" spans="2:7" ht="15">
      <c r="B905" s="27"/>
      <c r="C905" s="34" t="s">
        <v>958</v>
      </c>
      <c r="D905" s="31">
        <v>1</v>
      </c>
      <c r="E905" s="28"/>
      <c r="F905" s="35">
        <f>G902+G904</f>
        <v>0</v>
      </c>
      <c r="G905" s="36">
        <f>ROUND(F905*D905,2)</f>
        <v>0</v>
      </c>
    </row>
    <row r="906" spans="2:7" ht="0.95" customHeight="1">
      <c r="B906" s="27"/>
      <c r="C906" s="26"/>
      <c r="D906" s="27"/>
      <c r="E906" s="28"/>
      <c r="F906" s="29"/>
      <c r="G906" s="27"/>
    </row>
    <row r="907" spans="2:7" ht="15">
      <c r="B907" s="27"/>
      <c r="C907" s="34" t="s">
        <v>959</v>
      </c>
      <c r="D907" s="31">
        <v>1</v>
      </c>
      <c r="E907" s="28"/>
      <c r="F907" s="35">
        <f>G895+G901</f>
        <v>0</v>
      </c>
      <c r="G907" s="36">
        <f>ROUND(F907*D907,2)</f>
        <v>0</v>
      </c>
    </row>
    <row r="908" spans="2:7" ht="0.95" customHeight="1">
      <c r="B908" s="27"/>
      <c r="C908" s="26"/>
      <c r="D908" s="27"/>
      <c r="E908" s="28"/>
      <c r="F908" s="29"/>
      <c r="G908" s="27"/>
    </row>
    <row r="909" spans="2:7">
      <c r="B909" s="80" t="s">
        <v>960</v>
      </c>
      <c r="C909" s="34" t="s">
        <v>140</v>
      </c>
      <c r="D909" s="36">
        <f>D919</f>
        <v>1</v>
      </c>
      <c r="E909" s="37" t="s">
        <v>2</v>
      </c>
      <c r="F909" s="35">
        <f>F919</f>
        <v>0</v>
      </c>
      <c r="G909" s="36">
        <f>G919</f>
        <v>0</v>
      </c>
    </row>
    <row r="910" spans="2:7">
      <c r="B910" s="80" t="s">
        <v>961</v>
      </c>
      <c r="C910" s="34" t="s">
        <v>142</v>
      </c>
      <c r="D910" s="36">
        <f>D917</f>
        <v>1</v>
      </c>
      <c r="E910" s="37" t="s">
        <v>2</v>
      </c>
      <c r="F910" s="35">
        <f>F917</f>
        <v>0</v>
      </c>
      <c r="G910" s="36">
        <f>G917</f>
        <v>0</v>
      </c>
    </row>
    <row r="911" spans="2:7" ht="30">
      <c r="B911" s="81" t="s">
        <v>143</v>
      </c>
      <c r="C911" s="30" t="s">
        <v>123</v>
      </c>
      <c r="D911" s="31">
        <v>62.15</v>
      </c>
      <c r="E911" s="32" t="s">
        <v>61</v>
      </c>
      <c r="F911" s="33"/>
      <c r="G911" s="31">
        <f>ROUND(D911*F911,2)</f>
        <v>0</v>
      </c>
    </row>
    <row r="912" spans="2:7" ht="15">
      <c r="B912" s="27"/>
      <c r="C912" s="26" t="s">
        <v>144</v>
      </c>
      <c r="D912" s="27"/>
      <c r="E912" s="28"/>
      <c r="F912" s="29"/>
      <c r="G912" s="27"/>
    </row>
    <row r="913" spans="2:7" ht="30">
      <c r="B913" s="81" t="s">
        <v>455</v>
      </c>
      <c r="C913" s="30" t="s">
        <v>125</v>
      </c>
      <c r="D913" s="31">
        <v>40</v>
      </c>
      <c r="E913" s="32" t="s">
        <v>61</v>
      </c>
      <c r="F913" s="33"/>
      <c r="G913" s="31">
        <f>ROUND(D913*F913,2)</f>
        <v>0</v>
      </c>
    </row>
    <row r="914" spans="2:7" ht="15">
      <c r="B914" s="27"/>
      <c r="C914" s="26" t="s">
        <v>144</v>
      </c>
      <c r="D914" s="27"/>
      <c r="E914" s="28"/>
      <c r="F914" s="29"/>
      <c r="G914" s="27"/>
    </row>
    <row r="915" spans="2:7" ht="30">
      <c r="B915" s="81" t="s">
        <v>456</v>
      </c>
      <c r="C915" s="30" t="s">
        <v>127</v>
      </c>
      <c r="D915" s="31">
        <v>8.1</v>
      </c>
      <c r="E915" s="32" t="s">
        <v>61</v>
      </c>
      <c r="F915" s="33"/>
      <c r="G915" s="31">
        <f>ROUND(D915*F915,2)</f>
        <v>0</v>
      </c>
    </row>
    <row r="916" spans="2:7" ht="15">
      <c r="B916" s="27"/>
      <c r="C916" s="26" t="s">
        <v>144</v>
      </c>
      <c r="D916" s="27"/>
      <c r="E916" s="28"/>
      <c r="F916" s="29"/>
      <c r="G916" s="27"/>
    </row>
    <row r="917" spans="2:7" ht="15">
      <c r="B917" s="27"/>
      <c r="C917" s="34" t="s">
        <v>962</v>
      </c>
      <c r="D917" s="31">
        <v>1</v>
      </c>
      <c r="E917" s="28"/>
      <c r="F917" s="35">
        <f>G911+G913+G915</f>
        <v>0</v>
      </c>
      <c r="G917" s="36">
        <f>ROUND(F917*D917,2)</f>
        <v>0</v>
      </c>
    </row>
    <row r="918" spans="2:7" ht="0.95" customHeight="1">
      <c r="B918" s="27"/>
      <c r="C918" s="26"/>
      <c r="D918" s="27"/>
      <c r="E918" s="28"/>
      <c r="F918" s="29"/>
      <c r="G918" s="27"/>
    </row>
    <row r="919" spans="2:7" ht="15">
      <c r="B919" s="27"/>
      <c r="C919" s="34" t="s">
        <v>963</v>
      </c>
      <c r="D919" s="31">
        <v>1</v>
      </c>
      <c r="E919" s="28"/>
      <c r="F919" s="35">
        <f>G910</f>
        <v>0</v>
      </c>
      <c r="G919" s="36">
        <f>ROUND(F919*D919,2)</f>
        <v>0</v>
      </c>
    </row>
    <row r="920" spans="2:7" ht="0.95" customHeight="1">
      <c r="B920" s="27"/>
      <c r="C920" s="26"/>
      <c r="D920" s="27"/>
      <c r="E920" s="28"/>
      <c r="F920" s="29"/>
      <c r="G920" s="27"/>
    </row>
    <row r="921" spans="2:7" ht="15">
      <c r="B921" s="27"/>
      <c r="C921" s="34" t="s">
        <v>964</v>
      </c>
      <c r="D921" s="31">
        <v>1</v>
      </c>
      <c r="E921" s="28"/>
      <c r="F921" s="35">
        <f>G878+G894+G909</f>
        <v>0</v>
      </c>
      <c r="G921" s="36">
        <f>ROUND(F921*D921,2)</f>
        <v>0</v>
      </c>
    </row>
    <row r="922" spans="2:7" ht="0.95" customHeight="1">
      <c r="B922" s="27"/>
      <c r="C922" s="26"/>
      <c r="D922" s="27"/>
      <c r="E922" s="28"/>
      <c r="F922" s="29"/>
      <c r="G922" s="27"/>
    </row>
    <row r="923" spans="2:7">
      <c r="B923" s="80" t="s">
        <v>965</v>
      </c>
      <c r="C923" s="34" t="s">
        <v>463</v>
      </c>
      <c r="D923" s="36">
        <f>D946</f>
        <v>1</v>
      </c>
      <c r="E923" s="37" t="s">
        <v>2</v>
      </c>
      <c r="F923" s="35">
        <f>F946</f>
        <v>0</v>
      </c>
      <c r="G923" s="36">
        <f>G946</f>
        <v>0</v>
      </c>
    </row>
    <row r="924" spans="2:7">
      <c r="B924" s="80" t="s">
        <v>966</v>
      </c>
      <c r="C924" s="34" t="s">
        <v>463</v>
      </c>
      <c r="D924" s="36">
        <f>D944</f>
        <v>1</v>
      </c>
      <c r="E924" s="37" t="s">
        <v>2</v>
      </c>
      <c r="F924" s="35">
        <f>F944</f>
        <v>0</v>
      </c>
      <c r="G924" s="36">
        <f>G944</f>
        <v>0</v>
      </c>
    </row>
    <row r="925" spans="2:7">
      <c r="B925" s="80" t="s">
        <v>967</v>
      </c>
      <c r="C925" s="34" t="s">
        <v>466</v>
      </c>
      <c r="D925" s="36">
        <f>D928</f>
        <v>1</v>
      </c>
      <c r="E925" s="37" t="s">
        <v>2</v>
      </c>
      <c r="F925" s="35">
        <f>F928</f>
        <v>0</v>
      </c>
      <c r="G925" s="36">
        <f>G928</f>
        <v>0</v>
      </c>
    </row>
    <row r="926" spans="2:7" ht="30">
      <c r="B926" s="81" t="s">
        <v>467</v>
      </c>
      <c r="C926" s="30" t="s">
        <v>2314</v>
      </c>
      <c r="D926" s="31">
        <v>1</v>
      </c>
      <c r="E926" s="32" t="s">
        <v>49</v>
      </c>
      <c r="F926" s="33"/>
      <c r="G926" s="31">
        <f>ROUND(D926*F926,2)</f>
        <v>0</v>
      </c>
    </row>
    <row r="927" spans="2:7" ht="30">
      <c r="B927" s="27"/>
      <c r="C927" s="26" t="s">
        <v>468</v>
      </c>
      <c r="D927" s="27"/>
      <c r="E927" s="28"/>
      <c r="F927" s="29"/>
      <c r="G927" s="27"/>
    </row>
    <row r="928" spans="2:7" ht="15">
      <c r="B928" s="27"/>
      <c r="C928" s="34" t="s">
        <v>968</v>
      </c>
      <c r="D928" s="31">
        <v>1</v>
      </c>
      <c r="E928" s="28"/>
      <c r="F928" s="35">
        <f>G926</f>
        <v>0</v>
      </c>
      <c r="G928" s="36">
        <f>ROUND(F928*D928,2)</f>
        <v>0</v>
      </c>
    </row>
    <row r="929" spans="2:7" ht="0.95" customHeight="1">
      <c r="B929" s="27"/>
      <c r="C929" s="26"/>
      <c r="D929" s="27"/>
      <c r="E929" s="28"/>
      <c r="F929" s="29"/>
      <c r="G929" s="27"/>
    </row>
    <row r="930" spans="2:7">
      <c r="B930" s="80" t="s">
        <v>969</v>
      </c>
      <c r="C930" s="34" t="s">
        <v>472</v>
      </c>
      <c r="D930" s="36">
        <f>D935</f>
        <v>1</v>
      </c>
      <c r="E930" s="37" t="s">
        <v>2</v>
      </c>
      <c r="F930" s="35">
        <f>F935</f>
        <v>0</v>
      </c>
      <c r="G930" s="36">
        <f>G935</f>
        <v>0</v>
      </c>
    </row>
    <row r="931" spans="2:7" ht="30">
      <c r="B931" s="81" t="s">
        <v>970</v>
      </c>
      <c r="C931" s="30" t="s">
        <v>2318</v>
      </c>
      <c r="D931" s="31">
        <v>3</v>
      </c>
      <c r="E931" s="32" t="s">
        <v>49</v>
      </c>
      <c r="F931" s="33"/>
      <c r="G931" s="31">
        <f>ROUND(D931*F931,2)</f>
        <v>0</v>
      </c>
    </row>
    <row r="932" spans="2:7" ht="30">
      <c r="B932" s="27"/>
      <c r="C932" s="26" t="s">
        <v>971</v>
      </c>
      <c r="D932" s="27"/>
      <c r="E932" s="28"/>
      <c r="F932" s="29"/>
      <c r="G932" s="27"/>
    </row>
    <row r="933" spans="2:7" ht="30">
      <c r="B933" s="81" t="s">
        <v>972</v>
      </c>
      <c r="C933" s="30" t="s">
        <v>2319</v>
      </c>
      <c r="D933" s="31">
        <v>3</v>
      </c>
      <c r="E933" s="32" t="s">
        <v>49</v>
      </c>
      <c r="F933" s="33"/>
      <c r="G933" s="31">
        <f>ROUND(D933*F933,2)</f>
        <v>0</v>
      </c>
    </row>
    <row r="934" spans="2:7" ht="30">
      <c r="B934" s="27"/>
      <c r="C934" s="26" t="s">
        <v>971</v>
      </c>
      <c r="D934" s="27"/>
      <c r="E934" s="28"/>
      <c r="F934" s="29"/>
      <c r="G934" s="27"/>
    </row>
    <row r="935" spans="2:7" ht="15">
      <c r="B935" s="27"/>
      <c r="C935" s="34" t="s">
        <v>973</v>
      </c>
      <c r="D935" s="31">
        <v>1</v>
      </c>
      <c r="E935" s="28"/>
      <c r="F935" s="35">
        <f>G931+G933</f>
        <v>0</v>
      </c>
      <c r="G935" s="36">
        <f>ROUND(F935*D935,2)</f>
        <v>0</v>
      </c>
    </row>
    <row r="936" spans="2:7" ht="0.95" customHeight="1">
      <c r="B936" s="27"/>
      <c r="C936" s="26"/>
      <c r="D936" s="27"/>
      <c r="E936" s="28"/>
      <c r="F936" s="29"/>
      <c r="G936" s="27"/>
    </row>
    <row r="937" spans="2:7">
      <c r="B937" s="80" t="s">
        <v>974</v>
      </c>
      <c r="C937" s="34" t="s">
        <v>477</v>
      </c>
      <c r="D937" s="36">
        <f>D942</f>
        <v>1</v>
      </c>
      <c r="E937" s="37" t="s">
        <v>2</v>
      </c>
      <c r="F937" s="35">
        <f>F942</f>
        <v>0</v>
      </c>
      <c r="G937" s="36">
        <f>G942</f>
        <v>0</v>
      </c>
    </row>
    <row r="938" spans="2:7" ht="30">
      <c r="B938" s="81" t="s">
        <v>975</v>
      </c>
      <c r="C938" s="30" t="s">
        <v>2320</v>
      </c>
      <c r="D938" s="31">
        <v>3</v>
      </c>
      <c r="E938" s="32" t="s">
        <v>49</v>
      </c>
      <c r="F938" s="33"/>
      <c r="G938" s="31">
        <f>ROUND(D938*F938,2)</f>
        <v>0</v>
      </c>
    </row>
    <row r="939" spans="2:7" ht="60">
      <c r="B939" s="27"/>
      <c r="C939" s="26" t="s">
        <v>976</v>
      </c>
      <c r="D939" s="27"/>
      <c r="E939" s="28"/>
      <c r="F939" s="29"/>
      <c r="G939" s="27"/>
    </row>
    <row r="940" spans="2:7" ht="30">
      <c r="B940" s="81" t="s">
        <v>478</v>
      </c>
      <c r="C940" s="30" t="s">
        <v>2317</v>
      </c>
      <c r="D940" s="31">
        <v>3</v>
      </c>
      <c r="E940" s="32" t="s">
        <v>49</v>
      </c>
      <c r="F940" s="33"/>
      <c r="G940" s="31">
        <f>ROUND(D940*F940,2)</f>
        <v>0</v>
      </c>
    </row>
    <row r="941" spans="2:7" ht="30">
      <c r="B941" s="27"/>
      <c r="C941" s="26" t="s">
        <v>468</v>
      </c>
      <c r="D941" s="27"/>
      <c r="E941" s="28"/>
      <c r="F941" s="29"/>
      <c r="G941" s="27"/>
    </row>
    <row r="942" spans="2:7" ht="15">
      <c r="B942" s="27"/>
      <c r="C942" s="34" t="s">
        <v>977</v>
      </c>
      <c r="D942" s="31">
        <v>1</v>
      </c>
      <c r="E942" s="28"/>
      <c r="F942" s="35">
        <f>G938+G940</f>
        <v>0</v>
      </c>
      <c r="G942" s="36">
        <f>ROUND(F942*D942,2)</f>
        <v>0</v>
      </c>
    </row>
    <row r="943" spans="2:7" ht="0.95" customHeight="1">
      <c r="B943" s="27"/>
      <c r="C943" s="26"/>
      <c r="D943" s="27"/>
      <c r="E943" s="28"/>
      <c r="F943" s="29"/>
      <c r="G943" s="27"/>
    </row>
    <row r="944" spans="2:7" ht="15">
      <c r="B944" s="27"/>
      <c r="C944" s="34" t="s">
        <v>978</v>
      </c>
      <c r="D944" s="31">
        <v>1</v>
      </c>
      <c r="E944" s="28"/>
      <c r="F944" s="35">
        <f>G925+G930+G937</f>
        <v>0</v>
      </c>
      <c r="G944" s="36">
        <f>ROUND(F944*D944,2)</f>
        <v>0</v>
      </c>
    </row>
    <row r="945" spans="2:7" ht="0.95" customHeight="1">
      <c r="B945" s="27"/>
      <c r="C945" s="26"/>
      <c r="D945" s="27"/>
      <c r="E945" s="28"/>
      <c r="F945" s="29"/>
      <c r="G945" s="27"/>
    </row>
    <row r="946" spans="2:7" ht="15">
      <c r="B946" s="27"/>
      <c r="C946" s="34" t="s">
        <v>979</v>
      </c>
      <c r="D946" s="31">
        <v>1</v>
      </c>
      <c r="E946" s="28"/>
      <c r="F946" s="35">
        <f>G924</f>
        <v>0</v>
      </c>
      <c r="G946" s="36">
        <f>ROUND(F946*D946,2)</f>
        <v>0</v>
      </c>
    </row>
    <row r="947" spans="2:7" ht="0.95" customHeight="1">
      <c r="B947" s="27"/>
      <c r="C947" s="26"/>
      <c r="D947" s="27"/>
      <c r="E947" s="28"/>
      <c r="F947" s="29"/>
      <c r="G947" s="27"/>
    </row>
    <row r="948" spans="2:7" ht="28.5">
      <c r="B948" s="80" t="s">
        <v>980</v>
      </c>
      <c r="C948" s="34" t="s">
        <v>483</v>
      </c>
      <c r="D948" s="36">
        <f>D954</f>
        <v>1</v>
      </c>
      <c r="E948" s="37" t="s">
        <v>2</v>
      </c>
      <c r="F948" s="35">
        <f>F954</f>
        <v>0</v>
      </c>
      <c r="G948" s="36">
        <f>G954</f>
        <v>0</v>
      </c>
    </row>
    <row r="949" spans="2:7" ht="28.5">
      <c r="B949" s="80" t="s">
        <v>981</v>
      </c>
      <c r="C949" s="34" t="s">
        <v>485</v>
      </c>
      <c r="D949" s="36">
        <f>D952</f>
        <v>1</v>
      </c>
      <c r="E949" s="37" t="s">
        <v>2</v>
      </c>
      <c r="F949" s="35">
        <f>F952</f>
        <v>0</v>
      </c>
      <c r="G949" s="36">
        <f>G952</f>
        <v>0</v>
      </c>
    </row>
    <row r="950" spans="2:7" ht="30">
      <c r="B950" s="81" t="s">
        <v>486</v>
      </c>
      <c r="C950" s="30" t="s">
        <v>487</v>
      </c>
      <c r="D950" s="31">
        <v>12</v>
      </c>
      <c r="E950" s="32" t="s">
        <v>61</v>
      </c>
      <c r="F950" s="33"/>
      <c r="G950" s="31">
        <f>ROUND(D950*F950,2)</f>
        <v>0</v>
      </c>
    </row>
    <row r="951" spans="2:7" ht="30">
      <c r="B951" s="81" t="s">
        <v>488</v>
      </c>
      <c r="C951" s="30" t="s">
        <v>489</v>
      </c>
      <c r="D951" s="31">
        <v>4</v>
      </c>
      <c r="E951" s="32" t="s">
        <v>61</v>
      </c>
      <c r="F951" s="33"/>
      <c r="G951" s="31">
        <f>ROUND(D951*F951,2)</f>
        <v>0</v>
      </c>
    </row>
    <row r="952" spans="2:7" ht="15">
      <c r="B952" s="27"/>
      <c r="C952" s="34" t="s">
        <v>982</v>
      </c>
      <c r="D952" s="31">
        <v>1</v>
      </c>
      <c r="E952" s="28"/>
      <c r="F952" s="35">
        <f>SUM(G950:G951)</f>
        <v>0</v>
      </c>
      <c r="G952" s="36">
        <f>ROUND(F952*D952,2)</f>
        <v>0</v>
      </c>
    </row>
    <row r="953" spans="2:7" ht="0.95" customHeight="1">
      <c r="B953" s="27"/>
      <c r="C953" s="26"/>
      <c r="D953" s="27"/>
      <c r="E953" s="28"/>
      <c r="F953" s="29"/>
      <c r="G953" s="27"/>
    </row>
    <row r="954" spans="2:7" ht="15">
      <c r="B954" s="27"/>
      <c r="C954" s="34" t="s">
        <v>983</v>
      </c>
      <c r="D954" s="31">
        <v>1</v>
      </c>
      <c r="E954" s="28"/>
      <c r="F954" s="35">
        <f>G949</f>
        <v>0</v>
      </c>
      <c r="G954" s="36">
        <f>ROUND(F954*D954,2)</f>
        <v>0</v>
      </c>
    </row>
    <row r="955" spans="2:7" ht="0.95" customHeight="1">
      <c r="B955" s="27"/>
      <c r="C955" s="26"/>
      <c r="D955" s="27"/>
      <c r="E955" s="28"/>
      <c r="F955" s="29"/>
      <c r="G955" s="27"/>
    </row>
    <row r="956" spans="2:7" ht="15">
      <c r="B956" s="27"/>
      <c r="C956" s="34" t="s">
        <v>984</v>
      </c>
      <c r="D956" s="31">
        <v>1</v>
      </c>
      <c r="E956" s="28"/>
      <c r="F956" s="35">
        <f>G855+G868+G877+G923+G948</f>
        <v>0</v>
      </c>
      <c r="G956" s="36">
        <f>ROUND(F956*D956,2)</f>
        <v>0</v>
      </c>
    </row>
    <row r="957" spans="2:7" ht="0.95" customHeight="1">
      <c r="B957" s="27"/>
      <c r="C957" s="26"/>
      <c r="D957" s="27"/>
      <c r="E957" s="28"/>
      <c r="F957" s="29"/>
      <c r="G957" s="27"/>
    </row>
    <row r="958" spans="2:7" ht="28.5">
      <c r="B958" s="80" t="s">
        <v>985</v>
      </c>
      <c r="C958" s="34" t="s">
        <v>588</v>
      </c>
      <c r="D958" s="36">
        <f>D979</f>
        <v>1</v>
      </c>
      <c r="E958" s="37" t="s">
        <v>2</v>
      </c>
      <c r="F958" s="35">
        <f>F979</f>
        <v>0</v>
      </c>
      <c r="G958" s="36">
        <f>G979</f>
        <v>0</v>
      </c>
    </row>
    <row r="959" spans="2:7">
      <c r="B959" s="80" t="s">
        <v>986</v>
      </c>
      <c r="C959" s="34" t="s">
        <v>590</v>
      </c>
      <c r="D959" s="36">
        <f>D961</f>
        <v>1</v>
      </c>
      <c r="E959" s="37" t="s">
        <v>2</v>
      </c>
      <c r="F959" s="35">
        <f>F961</f>
        <v>0</v>
      </c>
      <c r="G959" s="36">
        <f>G961</f>
        <v>0</v>
      </c>
    </row>
    <row r="960" spans="2:7" ht="30">
      <c r="B960" s="81" t="s">
        <v>987</v>
      </c>
      <c r="C960" s="30" t="s">
        <v>988</v>
      </c>
      <c r="D960" s="31">
        <v>1</v>
      </c>
      <c r="E960" s="32" t="s">
        <v>49</v>
      </c>
      <c r="F960" s="33"/>
      <c r="G960" s="31">
        <f>ROUND(D960*F960,2)</f>
        <v>0</v>
      </c>
    </row>
    <row r="961" spans="2:7" ht="15">
      <c r="B961" s="27"/>
      <c r="C961" s="34" t="s">
        <v>989</v>
      </c>
      <c r="D961" s="31">
        <v>1</v>
      </c>
      <c r="E961" s="28"/>
      <c r="F961" s="35">
        <f>G960</f>
        <v>0</v>
      </c>
      <c r="G961" s="36">
        <f>ROUND(F961*D961,2)</f>
        <v>0</v>
      </c>
    </row>
    <row r="962" spans="2:7" ht="0.95" customHeight="1">
      <c r="B962" s="27"/>
      <c r="C962" s="26"/>
      <c r="D962" s="27"/>
      <c r="E962" s="28"/>
      <c r="F962" s="29"/>
      <c r="G962" s="27"/>
    </row>
    <row r="963" spans="2:7">
      <c r="B963" s="80" t="s">
        <v>990</v>
      </c>
      <c r="C963" s="34" t="s">
        <v>595</v>
      </c>
      <c r="D963" s="36">
        <f>D967</f>
        <v>1</v>
      </c>
      <c r="E963" s="37" t="s">
        <v>2</v>
      </c>
      <c r="F963" s="35">
        <f>F967</f>
        <v>0</v>
      </c>
      <c r="G963" s="36">
        <f>G967</f>
        <v>0</v>
      </c>
    </row>
    <row r="964" spans="2:7" ht="15">
      <c r="B964" s="81" t="s">
        <v>596</v>
      </c>
      <c r="C964" s="30" t="s">
        <v>597</v>
      </c>
      <c r="D964" s="31">
        <v>3</v>
      </c>
      <c r="E964" s="32" t="s">
        <v>49</v>
      </c>
      <c r="F964" s="33"/>
      <c r="G964" s="31">
        <f>ROUND(D964*F964,2)</f>
        <v>0</v>
      </c>
    </row>
    <row r="965" spans="2:7" ht="15">
      <c r="B965" s="81" t="s">
        <v>598</v>
      </c>
      <c r="C965" s="30" t="s">
        <v>599</v>
      </c>
      <c r="D965" s="31">
        <v>3</v>
      </c>
      <c r="E965" s="32" t="s">
        <v>49</v>
      </c>
      <c r="F965" s="33"/>
      <c r="G965" s="31">
        <f>ROUND(D965*F965,2)</f>
        <v>0</v>
      </c>
    </row>
    <row r="966" spans="2:7" ht="15">
      <c r="B966" s="81" t="s">
        <v>600</v>
      </c>
      <c r="C966" s="30" t="s">
        <v>601</v>
      </c>
      <c r="D966" s="31">
        <v>1</v>
      </c>
      <c r="E966" s="32" t="s">
        <v>49</v>
      </c>
      <c r="F966" s="33"/>
      <c r="G966" s="31">
        <f>ROUND(D966*F966,2)</f>
        <v>0</v>
      </c>
    </row>
    <row r="967" spans="2:7" ht="15">
      <c r="B967" s="27"/>
      <c r="C967" s="34" t="s">
        <v>991</v>
      </c>
      <c r="D967" s="31">
        <v>1</v>
      </c>
      <c r="E967" s="28"/>
      <c r="F967" s="35">
        <f>SUM(G964:G966)</f>
        <v>0</v>
      </c>
      <c r="G967" s="36">
        <f>ROUND(F967*D967,2)</f>
        <v>0</v>
      </c>
    </row>
    <row r="968" spans="2:7" ht="0.95" customHeight="1">
      <c r="B968" s="27"/>
      <c r="C968" s="26"/>
      <c r="D968" s="27"/>
      <c r="E968" s="28"/>
      <c r="F968" s="29"/>
      <c r="G968" s="27"/>
    </row>
    <row r="969" spans="2:7">
      <c r="B969" s="80" t="s">
        <v>992</v>
      </c>
      <c r="C969" s="34" t="s">
        <v>604</v>
      </c>
      <c r="D969" s="36">
        <f>D977</f>
        <v>1</v>
      </c>
      <c r="E969" s="37" t="s">
        <v>2</v>
      </c>
      <c r="F969" s="35">
        <f>F977</f>
        <v>0</v>
      </c>
      <c r="G969" s="36">
        <f>G977</f>
        <v>0</v>
      </c>
    </row>
    <row r="970" spans="2:7">
      <c r="B970" s="80" t="s">
        <v>993</v>
      </c>
      <c r="C970" s="34" t="s">
        <v>606</v>
      </c>
      <c r="D970" s="36">
        <f>D975</f>
        <v>1</v>
      </c>
      <c r="E970" s="37" t="s">
        <v>2</v>
      </c>
      <c r="F970" s="35">
        <f>F975</f>
        <v>0</v>
      </c>
      <c r="G970" s="36">
        <f>G975</f>
        <v>0</v>
      </c>
    </row>
    <row r="971" spans="2:7" ht="15">
      <c r="B971" s="81" t="s">
        <v>607</v>
      </c>
      <c r="C971" s="30" t="s">
        <v>608</v>
      </c>
      <c r="D971" s="31">
        <v>5.3</v>
      </c>
      <c r="E971" s="32" t="s">
        <v>61</v>
      </c>
      <c r="F971" s="33"/>
      <c r="G971" s="31">
        <f>ROUND(D971*F971,2)</f>
        <v>0</v>
      </c>
    </row>
    <row r="972" spans="2:7" ht="15">
      <c r="B972" s="81" t="s">
        <v>994</v>
      </c>
      <c r="C972" s="30" t="s">
        <v>995</v>
      </c>
      <c r="D972" s="31">
        <v>6.76</v>
      </c>
      <c r="E972" s="32" t="s">
        <v>61</v>
      </c>
      <c r="F972" s="33"/>
      <c r="G972" s="31">
        <f>ROUND(D972*F972,2)</f>
        <v>0</v>
      </c>
    </row>
    <row r="973" spans="2:7" ht="15">
      <c r="B973" s="81" t="s">
        <v>996</v>
      </c>
      <c r="C973" s="30" t="s">
        <v>997</v>
      </c>
      <c r="D973" s="31">
        <v>9.48</v>
      </c>
      <c r="E973" s="32" t="s">
        <v>61</v>
      </c>
      <c r="F973" s="33"/>
      <c r="G973" s="31">
        <f>ROUND(D973*F973,2)</f>
        <v>0</v>
      </c>
    </row>
    <row r="974" spans="2:7" ht="15">
      <c r="B974" s="81" t="s">
        <v>998</v>
      </c>
      <c r="C974" s="30" t="s">
        <v>999</v>
      </c>
      <c r="D974" s="31">
        <v>8.49</v>
      </c>
      <c r="E974" s="32" t="s">
        <v>61</v>
      </c>
      <c r="F974" s="33"/>
      <c r="G974" s="31">
        <f>ROUND(D974*F974,2)</f>
        <v>0</v>
      </c>
    </row>
    <row r="975" spans="2:7" ht="15">
      <c r="B975" s="27"/>
      <c r="C975" s="34" t="s">
        <v>1000</v>
      </c>
      <c r="D975" s="31">
        <v>1</v>
      </c>
      <c r="E975" s="28"/>
      <c r="F975" s="35">
        <f>SUM(G971:G974)</f>
        <v>0</v>
      </c>
      <c r="G975" s="36">
        <f>ROUND(F975*D975,2)</f>
        <v>0</v>
      </c>
    </row>
    <row r="976" spans="2:7" ht="0.95" customHeight="1">
      <c r="B976" s="27"/>
      <c r="C976" s="26"/>
      <c r="D976" s="27"/>
      <c r="E976" s="28"/>
      <c r="F976" s="29"/>
      <c r="G976" s="27"/>
    </row>
    <row r="977" spans="2:7" ht="15">
      <c r="B977" s="27"/>
      <c r="C977" s="34" t="s">
        <v>1001</v>
      </c>
      <c r="D977" s="31">
        <v>1</v>
      </c>
      <c r="E977" s="28"/>
      <c r="F977" s="35">
        <f>G970</f>
        <v>0</v>
      </c>
      <c r="G977" s="36">
        <f>ROUND(F977*D977,2)</f>
        <v>0</v>
      </c>
    </row>
    <row r="978" spans="2:7" ht="0.95" customHeight="1">
      <c r="B978" s="27"/>
      <c r="C978" s="26"/>
      <c r="D978" s="27"/>
      <c r="E978" s="28"/>
      <c r="F978" s="29"/>
      <c r="G978" s="27"/>
    </row>
    <row r="979" spans="2:7" ht="15">
      <c r="B979" s="27"/>
      <c r="C979" s="34" t="s">
        <v>1002</v>
      </c>
      <c r="D979" s="31">
        <v>1</v>
      </c>
      <c r="E979" s="28"/>
      <c r="F979" s="35">
        <f>G959+G963+G969</f>
        <v>0</v>
      </c>
      <c r="G979" s="36">
        <f>ROUND(F979*D979,2)</f>
        <v>0</v>
      </c>
    </row>
    <row r="980" spans="2:7" ht="0.95" customHeight="1">
      <c r="B980" s="27"/>
      <c r="C980" s="26"/>
      <c r="D980" s="27"/>
      <c r="E980" s="28"/>
      <c r="F980" s="29"/>
      <c r="G980" s="27"/>
    </row>
    <row r="981" spans="2:7">
      <c r="B981" s="80" t="s">
        <v>1003</v>
      </c>
      <c r="C981" s="34" t="s">
        <v>1004</v>
      </c>
      <c r="D981" s="36">
        <f>D1037</f>
        <v>1</v>
      </c>
      <c r="E981" s="37" t="s">
        <v>2</v>
      </c>
      <c r="F981" s="35">
        <f>F1037</f>
        <v>0</v>
      </c>
      <c r="G981" s="36">
        <f>G1037</f>
        <v>0</v>
      </c>
    </row>
    <row r="982" spans="2:7">
      <c r="B982" s="80" t="s">
        <v>1005</v>
      </c>
      <c r="C982" s="34" t="s">
        <v>646</v>
      </c>
      <c r="D982" s="36">
        <f>D999</f>
        <v>1</v>
      </c>
      <c r="E982" s="37" t="s">
        <v>2</v>
      </c>
      <c r="F982" s="35">
        <f>F999</f>
        <v>0</v>
      </c>
      <c r="G982" s="36">
        <f>G999</f>
        <v>0</v>
      </c>
    </row>
    <row r="983" spans="2:7">
      <c r="B983" s="80" t="s">
        <v>1006</v>
      </c>
      <c r="C983" s="34" t="s">
        <v>648</v>
      </c>
      <c r="D983" s="36">
        <f>D985</f>
        <v>1</v>
      </c>
      <c r="E983" s="37" t="s">
        <v>2</v>
      </c>
      <c r="F983" s="35">
        <f>F985</f>
        <v>0</v>
      </c>
      <c r="G983" s="36">
        <f>G985</f>
        <v>0</v>
      </c>
    </row>
    <row r="984" spans="2:7" ht="30">
      <c r="B984" s="81" t="s">
        <v>1007</v>
      </c>
      <c r="C984" s="30" t="s">
        <v>1008</v>
      </c>
      <c r="D984" s="31">
        <v>30</v>
      </c>
      <c r="E984" s="32" t="s">
        <v>61</v>
      </c>
      <c r="F984" s="33"/>
      <c r="G984" s="31">
        <f>ROUND(D984*F984,2)</f>
        <v>0</v>
      </c>
    </row>
    <row r="985" spans="2:7" ht="15">
      <c r="B985" s="27"/>
      <c r="C985" s="34" t="s">
        <v>1009</v>
      </c>
      <c r="D985" s="31">
        <v>1</v>
      </c>
      <c r="E985" s="28"/>
      <c r="F985" s="35">
        <f>G984</f>
        <v>0</v>
      </c>
      <c r="G985" s="36">
        <f>ROUND(F985*D985,2)</f>
        <v>0</v>
      </c>
    </row>
    <row r="986" spans="2:7" ht="0.95" customHeight="1">
      <c r="B986" s="27"/>
      <c r="C986" s="26"/>
      <c r="D986" s="27"/>
      <c r="E986" s="28"/>
      <c r="F986" s="29"/>
      <c r="G986" s="27"/>
    </row>
    <row r="987" spans="2:7">
      <c r="B987" s="80" t="s">
        <v>1010</v>
      </c>
      <c r="C987" s="34" t="s">
        <v>671</v>
      </c>
      <c r="D987" s="36">
        <f>D990</f>
        <v>1</v>
      </c>
      <c r="E987" s="37" t="s">
        <v>2</v>
      </c>
      <c r="F987" s="35">
        <f>F990</f>
        <v>0</v>
      </c>
      <c r="G987" s="36">
        <f>G990</f>
        <v>0</v>
      </c>
    </row>
    <row r="988" spans="2:7" ht="15">
      <c r="B988" s="81" t="s">
        <v>1011</v>
      </c>
      <c r="C988" s="30" t="s">
        <v>1012</v>
      </c>
      <c r="D988" s="31">
        <v>1</v>
      </c>
      <c r="E988" s="32" t="s">
        <v>49</v>
      </c>
      <c r="F988" s="33"/>
      <c r="G988" s="31">
        <f>ROUND(D988*F988,2)</f>
        <v>0</v>
      </c>
    </row>
    <row r="989" spans="2:7" ht="15">
      <c r="B989" s="81" t="s">
        <v>1013</v>
      </c>
      <c r="C989" s="30" t="s">
        <v>1014</v>
      </c>
      <c r="D989" s="31">
        <v>1</v>
      </c>
      <c r="E989" s="32" t="s">
        <v>49</v>
      </c>
      <c r="F989" s="33"/>
      <c r="G989" s="31">
        <f>ROUND(D989*F989,2)</f>
        <v>0</v>
      </c>
    </row>
    <row r="990" spans="2:7" ht="15">
      <c r="B990" s="27"/>
      <c r="C990" s="34" t="s">
        <v>1015</v>
      </c>
      <c r="D990" s="31">
        <v>1</v>
      </c>
      <c r="E990" s="28"/>
      <c r="F990" s="35">
        <f>SUM(G988:G989)</f>
        <v>0</v>
      </c>
      <c r="G990" s="36">
        <f>ROUND(F990*D990,2)</f>
        <v>0</v>
      </c>
    </row>
    <row r="991" spans="2:7" ht="0.95" customHeight="1">
      <c r="B991" s="27"/>
      <c r="C991" s="26"/>
      <c r="D991" s="27"/>
      <c r="E991" s="28"/>
      <c r="F991" s="29"/>
      <c r="G991" s="27"/>
    </row>
    <row r="992" spans="2:7" ht="28.5">
      <c r="B992" s="80" t="s">
        <v>1016</v>
      </c>
      <c r="C992" s="34" t="s">
        <v>676</v>
      </c>
      <c r="D992" s="36">
        <f>D997</f>
        <v>1</v>
      </c>
      <c r="E992" s="37" t="s">
        <v>2</v>
      </c>
      <c r="F992" s="35">
        <f>F997</f>
        <v>0</v>
      </c>
      <c r="G992" s="36">
        <f>G997</f>
        <v>0</v>
      </c>
    </row>
    <row r="993" spans="2:7" ht="15">
      <c r="B993" s="81" t="s">
        <v>677</v>
      </c>
      <c r="C993" s="30" t="s">
        <v>678</v>
      </c>
      <c r="D993" s="31">
        <v>6</v>
      </c>
      <c r="E993" s="32" t="s">
        <v>61</v>
      </c>
      <c r="F993" s="33"/>
      <c r="G993" s="31">
        <f>ROUND(D993*F993,2)</f>
        <v>0</v>
      </c>
    </row>
    <row r="994" spans="2:7" ht="15">
      <c r="B994" s="81" t="s">
        <v>1017</v>
      </c>
      <c r="C994" s="30" t="s">
        <v>1018</v>
      </c>
      <c r="D994" s="31">
        <v>22</v>
      </c>
      <c r="E994" s="32" t="s">
        <v>61</v>
      </c>
      <c r="F994" s="33"/>
      <c r="G994" s="31">
        <f>ROUND(D994*F994,2)</f>
        <v>0</v>
      </c>
    </row>
    <row r="995" spans="2:7" ht="15">
      <c r="B995" s="81" t="s">
        <v>1019</v>
      </c>
      <c r="C995" s="30" t="s">
        <v>1020</v>
      </c>
      <c r="D995" s="31">
        <v>4</v>
      </c>
      <c r="E995" s="32" t="s">
        <v>61</v>
      </c>
      <c r="F995" s="33"/>
      <c r="G995" s="31">
        <f>ROUND(D995*F995,2)</f>
        <v>0</v>
      </c>
    </row>
    <row r="996" spans="2:7" ht="15">
      <c r="B996" s="81" t="s">
        <v>1021</v>
      </c>
      <c r="C996" s="30" t="s">
        <v>1022</v>
      </c>
      <c r="D996" s="31">
        <v>1</v>
      </c>
      <c r="E996" s="32" t="s">
        <v>61</v>
      </c>
      <c r="F996" s="33"/>
      <c r="G996" s="31">
        <f>ROUND(D996*F996,2)</f>
        <v>0</v>
      </c>
    </row>
    <row r="997" spans="2:7" ht="15">
      <c r="B997" s="27"/>
      <c r="C997" s="34" t="s">
        <v>1023</v>
      </c>
      <c r="D997" s="31">
        <v>1</v>
      </c>
      <c r="E997" s="28"/>
      <c r="F997" s="35">
        <f>SUM(G993:G996)</f>
        <v>0</v>
      </c>
      <c r="G997" s="36">
        <f>ROUND(F997*D997,2)</f>
        <v>0</v>
      </c>
    </row>
    <row r="998" spans="2:7" ht="0.95" customHeight="1">
      <c r="B998" s="27"/>
      <c r="C998" s="26"/>
      <c r="D998" s="27"/>
      <c r="E998" s="28"/>
      <c r="F998" s="29"/>
      <c r="G998" s="27"/>
    </row>
    <row r="999" spans="2:7" ht="15">
      <c r="B999" s="27"/>
      <c r="C999" s="34" t="s">
        <v>1024</v>
      </c>
      <c r="D999" s="31">
        <v>1</v>
      </c>
      <c r="E999" s="28"/>
      <c r="F999" s="35">
        <f>G983+G987+G992</f>
        <v>0</v>
      </c>
      <c r="G999" s="36">
        <f>ROUND(F999*D999,2)</f>
        <v>0</v>
      </c>
    </row>
    <row r="1000" spans="2:7" ht="0.95" customHeight="1">
      <c r="B1000" s="27"/>
      <c r="C1000" s="26"/>
      <c r="D1000" s="27"/>
      <c r="E1000" s="28"/>
      <c r="F1000" s="29"/>
      <c r="G1000" s="27"/>
    </row>
    <row r="1001" spans="2:7">
      <c r="B1001" s="80" t="s">
        <v>1025</v>
      </c>
      <c r="C1001" s="34" t="s">
        <v>682</v>
      </c>
      <c r="D1001" s="36">
        <f>D1006</f>
        <v>1</v>
      </c>
      <c r="E1001" s="37" t="s">
        <v>2</v>
      </c>
      <c r="F1001" s="35">
        <f>F1006</f>
        <v>0</v>
      </c>
      <c r="G1001" s="36">
        <f>G1006</f>
        <v>0</v>
      </c>
    </row>
    <row r="1002" spans="2:7" ht="15">
      <c r="B1002" s="81" t="s">
        <v>683</v>
      </c>
      <c r="C1002" s="30" t="s">
        <v>684</v>
      </c>
      <c r="D1002" s="31">
        <v>4</v>
      </c>
      <c r="E1002" s="32" t="s">
        <v>49</v>
      </c>
      <c r="F1002" s="33"/>
      <c r="G1002" s="31">
        <f>ROUND(D1002*F1002,2)</f>
        <v>0</v>
      </c>
    </row>
    <row r="1003" spans="2:7" ht="15">
      <c r="B1003" s="81" t="s">
        <v>685</v>
      </c>
      <c r="C1003" s="30" t="s">
        <v>686</v>
      </c>
      <c r="D1003" s="31">
        <v>20</v>
      </c>
      <c r="E1003" s="32" t="s">
        <v>61</v>
      </c>
      <c r="F1003" s="33"/>
      <c r="G1003" s="31">
        <f>ROUND(D1003*F1003,2)</f>
        <v>0</v>
      </c>
    </row>
    <row r="1004" spans="2:7" ht="15">
      <c r="B1004" s="81" t="s">
        <v>687</v>
      </c>
      <c r="C1004" s="30" t="s">
        <v>688</v>
      </c>
      <c r="D1004" s="31">
        <v>1</v>
      </c>
      <c r="E1004" s="32" t="s">
        <v>4</v>
      </c>
      <c r="F1004" s="33"/>
      <c r="G1004" s="31">
        <f>ROUND(D1004*F1004,2)</f>
        <v>0</v>
      </c>
    </row>
    <row r="1005" spans="2:7" ht="15">
      <c r="B1005" s="81" t="s">
        <v>689</v>
      </c>
      <c r="C1005" s="30" t="s">
        <v>690</v>
      </c>
      <c r="D1005" s="31">
        <v>6</v>
      </c>
      <c r="E1005" s="32" t="s">
        <v>49</v>
      </c>
      <c r="F1005" s="33"/>
      <c r="G1005" s="31">
        <f>ROUND(D1005*F1005,2)</f>
        <v>0</v>
      </c>
    </row>
    <row r="1006" spans="2:7" ht="15">
      <c r="B1006" s="27"/>
      <c r="C1006" s="34" t="s">
        <v>1026</v>
      </c>
      <c r="D1006" s="31">
        <v>1</v>
      </c>
      <c r="E1006" s="28"/>
      <c r="F1006" s="35">
        <f>SUM(G1002:G1005)</f>
        <v>0</v>
      </c>
      <c r="G1006" s="36">
        <f>ROUND(F1006*D1006,2)</f>
        <v>0</v>
      </c>
    </row>
    <row r="1007" spans="2:7" ht="0.95" customHeight="1">
      <c r="B1007" s="27"/>
      <c r="C1007" s="26"/>
      <c r="D1007" s="27"/>
      <c r="E1007" s="28"/>
      <c r="F1007" s="29"/>
      <c r="G1007" s="27"/>
    </row>
    <row r="1008" spans="2:7">
      <c r="B1008" s="80" t="s">
        <v>1027</v>
      </c>
      <c r="C1008" s="34" t="s">
        <v>710</v>
      </c>
      <c r="D1008" s="36">
        <f>D1017</f>
        <v>1</v>
      </c>
      <c r="E1008" s="37" t="s">
        <v>2</v>
      </c>
      <c r="F1008" s="35">
        <f>F1017</f>
        <v>0</v>
      </c>
      <c r="G1008" s="36">
        <f>G1017</f>
        <v>0</v>
      </c>
    </row>
    <row r="1009" spans="2:7">
      <c r="B1009" s="80" t="s">
        <v>1028</v>
      </c>
      <c r="C1009" s="34" t="s">
        <v>718</v>
      </c>
      <c r="D1009" s="36">
        <f>D1015</f>
        <v>1</v>
      </c>
      <c r="E1009" s="37" t="s">
        <v>2</v>
      </c>
      <c r="F1009" s="35">
        <f>F1015</f>
        <v>0</v>
      </c>
      <c r="G1009" s="36">
        <f>G1015</f>
        <v>0</v>
      </c>
    </row>
    <row r="1010" spans="2:7">
      <c r="B1010" s="80" t="s">
        <v>1029</v>
      </c>
      <c r="C1010" s="34" t="s">
        <v>720</v>
      </c>
      <c r="D1010" s="36">
        <f>D1013</f>
        <v>1</v>
      </c>
      <c r="E1010" s="37" t="s">
        <v>2</v>
      </c>
      <c r="F1010" s="35">
        <f>F1013</f>
        <v>0</v>
      </c>
      <c r="G1010" s="36">
        <f>G1013</f>
        <v>0</v>
      </c>
    </row>
    <row r="1011" spans="2:7" ht="30">
      <c r="B1011" s="81" t="s">
        <v>1030</v>
      </c>
      <c r="C1011" s="30" t="s">
        <v>1031</v>
      </c>
      <c r="D1011" s="31">
        <v>1</v>
      </c>
      <c r="E1011" s="32" t="s">
        <v>49</v>
      </c>
      <c r="F1011" s="33"/>
      <c r="G1011" s="31">
        <f>ROUND(D1011*F1011,2)</f>
        <v>0</v>
      </c>
    </row>
    <row r="1012" spans="2:7" ht="105">
      <c r="B1012" s="27"/>
      <c r="C1012" s="26" t="s">
        <v>1032</v>
      </c>
      <c r="D1012" s="27"/>
      <c r="E1012" s="28"/>
      <c r="F1012" s="29"/>
      <c r="G1012" s="27"/>
    </row>
    <row r="1013" spans="2:7" ht="15">
      <c r="B1013" s="27"/>
      <c r="C1013" s="34" t="s">
        <v>1033</v>
      </c>
      <c r="D1013" s="31">
        <v>1</v>
      </c>
      <c r="E1013" s="28"/>
      <c r="F1013" s="35">
        <f>G1011</f>
        <v>0</v>
      </c>
      <c r="G1013" s="36">
        <f>ROUND(F1013*D1013,2)</f>
        <v>0</v>
      </c>
    </row>
    <row r="1014" spans="2:7" ht="0.95" customHeight="1">
      <c r="B1014" s="27"/>
      <c r="C1014" s="26"/>
      <c r="D1014" s="27"/>
      <c r="E1014" s="28"/>
      <c r="F1014" s="29"/>
      <c r="G1014" s="27"/>
    </row>
    <row r="1015" spans="2:7" ht="15">
      <c r="B1015" s="27"/>
      <c r="C1015" s="34" t="s">
        <v>1034</v>
      </c>
      <c r="D1015" s="31">
        <v>1</v>
      </c>
      <c r="E1015" s="28"/>
      <c r="F1015" s="35">
        <f>G1010</f>
        <v>0</v>
      </c>
      <c r="G1015" s="36">
        <f>ROUND(F1015*D1015,2)</f>
        <v>0</v>
      </c>
    </row>
    <row r="1016" spans="2:7" ht="0.95" customHeight="1">
      <c r="B1016" s="27"/>
      <c r="C1016" s="26"/>
      <c r="D1016" s="27"/>
      <c r="E1016" s="28"/>
      <c r="F1016" s="29"/>
      <c r="G1016" s="27"/>
    </row>
    <row r="1017" spans="2:7" ht="15">
      <c r="B1017" s="27"/>
      <c r="C1017" s="34" t="s">
        <v>1035</v>
      </c>
      <c r="D1017" s="31">
        <v>1</v>
      </c>
      <c r="E1017" s="28"/>
      <c r="F1017" s="35">
        <f>G1009</f>
        <v>0</v>
      </c>
      <c r="G1017" s="36">
        <f>ROUND(F1017*D1017,2)</f>
        <v>0</v>
      </c>
    </row>
    <row r="1018" spans="2:7" ht="0.95" customHeight="1">
      <c r="B1018" s="27"/>
      <c r="C1018" s="26"/>
      <c r="D1018" s="27"/>
      <c r="E1018" s="28"/>
      <c r="F1018" s="29"/>
      <c r="G1018" s="27"/>
    </row>
    <row r="1019" spans="2:7">
      <c r="B1019" s="80" t="s">
        <v>1036</v>
      </c>
      <c r="C1019" s="34" t="s">
        <v>737</v>
      </c>
      <c r="D1019" s="36">
        <f>D1029</f>
        <v>1</v>
      </c>
      <c r="E1019" s="37" t="s">
        <v>2</v>
      </c>
      <c r="F1019" s="35">
        <f>F1029</f>
        <v>0</v>
      </c>
      <c r="G1019" s="36">
        <f>G1029</f>
        <v>0</v>
      </c>
    </row>
    <row r="1020" spans="2:7">
      <c r="B1020" s="80" t="s">
        <v>1037</v>
      </c>
      <c r="C1020" s="34" t="s">
        <v>739</v>
      </c>
      <c r="D1020" s="36">
        <f>D1027</f>
        <v>1</v>
      </c>
      <c r="E1020" s="37" t="s">
        <v>2</v>
      </c>
      <c r="F1020" s="35">
        <f>F1027</f>
        <v>0</v>
      </c>
      <c r="G1020" s="36">
        <f>G1027</f>
        <v>0</v>
      </c>
    </row>
    <row r="1021" spans="2:7" ht="15">
      <c r="B1021" s="81" t="s">
        <v>1038</v>
      </c>
      <c r="C1021" s="30" t="s">
        <v>1039</v>
      </c>
      <c r="D1021" s="31">
        <v>8</v>
      </c>
      <c r="E1021" s="32" t="s">
        <v>49</v>
      </c>
      <c r="F1021" s="33"/>
      <c r="G1021" s="31">
        <f t="shared" ref="G1021:G1026" si="8">ROUND(D1021*F1021,2)</f>
        <v>0</v>
      </c>
    </row>
    <row r="1022" spans="2:7" ht="30">
      <c r="B1022" s="81" t="s">
        <v>740</v>
      </c>
      <c r="C1022" s="30" t="s">
        <v>741</v>
      </c>
      <c r="D1022" s="31">
        <v>12</v>
      </c>
      <c r="E1022" s="32" t="s">
        <v>49</v>
      </c>
      <c r="F1022" s="33"/>
      <c r="G1022" s="31">
        <f t="shared" si="8"/>
        <v>0</v>
      </c>
    </row>
    <row r="1023" spans="2:7" ht="30">
      <c r="B1023" s="81" t="s">
        <v>742</v>
      </c>
      <c r="C1023" s="30" t="s">
        <v>743</v>
      </c>
      <c r="D1023" s="31">
        <v>9</v>
      </c>
      <c r="E1023" s="32" t="s">
        <v>49</v>
      </c>
      <c r="F1023" s="33"/>
      <c r="G1023" s="31">
        <f t="shared" si="8"/>
        <v>0</v>
      </c>
    </row>
    <row r="1024" spans="2:7" ht="30">
      <c r="B1024" s="81" t="s">
        <v>744</v>
      </c>
      <c r="C1024" s="30" t="s">
        <v>745</v>
      </c>
      <c r="D1024" s="31">
        <v>2</v>
      </c>
      <c r="E1024" s="32" t="s">
        <v>49</v>
      </c>
      <c r="F1024" s="33"/>
      <c r="G1024" s="31">
        <f t="shared" si="8"/>
        <v>0</v>
      </c>
    </row>
    <row r="1025" spans="2:7" ht="15">
      <c r="B1025" s="81" t="s">
        <v>748</v>
      </c>
      <c r="C1025" s="30" t="s">
        <v>749</v>
      </c>
      <c r="D1025" s="31">
        <v>13</v>
      </c>
      <c r="E1025" s="32" t="s">
        <v>49</v>
      </c>
      <c r="F1025" s="33"/>
      <c r="G1025" s="31">
        <f t="shared" si="8"/>
        <v>0</v>
      </c>
    </row>
    <row r="1026" spans="2:7" ht="15">
      <c r="B1026" s="81" t="s">
        <v>750</v>
      </c>
      <c r="C1026" s="30" t="s">
        <v>751</v>
      </c>
      <c r="D1026" s="31">
        <v>11</v>
      </c>
      <c r="E1026" s="32" t="s">
        <v>49</v>
      </c>
      <c r="F1026" s="33"/>
      <c r="G1026" s="31">
        <f t="shared" si="8"/>
        <v>0</v>
      </c>
    </row>
    <row r="1027" spans="2:7" ht="15">
      <c r="B1027" s="27"/>
      <c r="C1027" s="34" t="s">
        <v>1040</v>
      </c>
      <c r="D1027" s="31">
        <v>1</v>
      </c>
      <c r="E1027" s="28"/>
      <c r="F1027" s="35">
        <f>SUM(G1021:G1026)</f>
        <v>0</v>
      </c>
      <c r="G1027" s="36">
        <f>ROUND(F1027*D1027,2)</f>
        <v>0</v>
      </c>
    </row>
    <row r="1028" spans="2:7" ht="0.95" customHeight="1">
      <c r="B1028" s="27"/>
      <c r="C1028" s="26"/>
      <c r="D1028" s="27"/>
      <c r="E1028" s="28"/>
      <c r="F1028" s="29"/>
      <c r="G1028" s="27"/>
    </row>
    <row r="1029" spans="2:7" ht="15">
      <c r="B1029" s="27"/>
      <c r="C1029" s="34" t="s">
        <v>1041</v>
      </c>
      <c r="D1029" s="31">
        <v>1</v>
      </c>
      <c r="E1029" s="28"/>
      <c r="F1029" s="35">
        <f>G1020</f>
        <v>0</v>
      </c>
      <c r="G1029" s="36">
        <f>ROUND(F1029*D1029,2)</f>
        <v>0</v>
      </c>
    </row>
    <row r="1030" spans="2:7" ht="0.95" customHeight="1">
      <c r="B1030" s="27"/>
      <c r="C1030" s="26"/>
      <c r="D1030" s="27"/>
      <c r="E1030" s="28"/>
      <c r="F1030" s="29"/>
      <c r="G1030" s="27"/>
    </row>
    <row r="1031" spans="2:7">
      <c r="B1031" s="80" t="s">
        <v>1042</v>
      </c>
      <c r="C1031" s="34" t="s">
        <v>755</v>
      </c>
      <c r="D1031" s="36">
        <f>D1035</f>
        <v>1</v>
      </c>
      <c r="E1031" s="37" t="s">
        <v>2</v>
      </c>
      <c r="F1031" s="35">
        <f>F1035</f>
        <v>0</v>
      </c>
      <c r="G1031" s="36">
        <f>G1035</f>
        <v>0</v>
      </c>
    </row>
    <row r="1032" spans="2:7" ht="15">
      <c r="B1032" s="81" t="s">
        <v>1043</v>
      </c>
      <c r="C1032" s="30" t="s">
        <v>1044</v>
      </c>
      <c r="D1032" s="31">
        <v>15</v>
      </c>
      <c r="E1032" s="32" t="s">
        <v>49</v>
      </c>
      <c r="F1032" s="33"/>
      <c r="G1032" s="31">
        <f>ROUND(D1032*F1032,2)</f>
        <v>0</v>
      </c>
    </row>
    <row r="1033" spans="2:7" ht="15">
      <c r="B1033" s="81" t="s">
        <v>1045</v>
      </c>
      <c r="C1033" s="30" t="s">
        <v>1046</v>
      </c>
      <c r="D1033" s="31">
        <v>19</v>
      </c>
      <c r="E1033" s="32" t="s">
        <v>49</v>
      </c>
      <c r="F1033" s="33"/>
      <c r="G1033" s="31">
        <f>ROUND(D1033*F1033,2)</f>
        <v>0</v>
      </c>
    </row>
    <row r="1034" spans="2:7" ht="30">
      <c r="B1034" s="81" t="s">
        <v>756</v>
      </c>
      <c r="C1034" s="30" t="s">
        <v>757</v>
      </c>
      <c r="D1034" s="31">
        <v>2</v>
      </c>
      <c r="E1034" s="32" t="s">
        <v>49</v>
      </c>
      <c r="F1034" s="33"/>
      <c r="G1034" s="31">
        <f>ROUND(D1034*F1034,2)</f>
        <v>0</v>
      </c>
    </row>
    <row r="1035" spans="2:7" ht="15">
      <c r="B1035" s="27"/>
      <c r="C1035" s="34" t="s">
        <v>1047</v>
      </c>
      <c r="D1035" s="31">
        <v>1</v>
      </c>
      <c r="E1035" s="28"/>
      <c r="F1035" s="35">
        <f>SUM(G1032:G1034)</f>
        <v>0</v>
      </c>
      <c r="G1035" s="36">
        <f>ROUND(F1035*D1035,2)</f>
        <v>0</v>
      </c>
    </row>
    <row r="1036" spans="2:7" ht="0.95" customHeight="1">
      <c r="B1036" s="27"/>
      <c r="C1036" s="26"/>
      <c r="D1036" s="27"/>
      <c r="E1036" s="28"/>
      <c r="F1036" s="29"/>
      <c r="G1036" s="27"/>
    </row>
    <row r="1037" spans="2:7" ht="15">
      <c r="B1037" s="27"/>
      <c r="C1037" s="34" t="s">
        <v>1048</v>
      </c>
      <c r="D1037" s="31">
        <v>1</v>
      </c>
      <c r="E1037" s="28"/>
      <c r="F1037" s="35">
        <f>G982+G1001+G1008+G1019+G1031</f>
        <v>0</v>
      </c>
      <c r="G1037" s="36">
        <f>ROUND(F1037*D1037,2)</f>
        <v>0</v>
      </c>
    </row>
    <row r="1038" spans="2:7" ht="0.95" customHeight="1">
      <c r="B1038" s="27"/>
      <c r="C1038" s="26"/>
      <c r="D1038" s="27"/>
      <c r="E1038" s="28"/>
      <c r="F1038" s="29"/>
      <c r="G1038" s="27"/>
    </row>
    <row r="1039" spans="2:7" ht="15">
      <c r="B1039" s="27"/>
      <c r="C1039" s="34" t="s">
        <v>1049</v>
      </c>
      <c r="D1039" s="31">
        <v>1</v>
      </c>
      <c r="E1039" s="28"/>
      <c r="F1039" s="35">
        <f>G661+G678+G711+G721+G733+G743+G775+G815+G828+G854+G958+G981</f>
        <v>0</v>
      </c>
      <c r="G1039" s="36">
        <f>ROUND(F1039*D1039,2)</f>
        <v>0</v>
      </c>
    </row>
    <row r="1040" spans="2:7" ht="0.95" customHeight="1">
      <c r="B1040" s="27"/>
      <c r="C1040" s="26"/>
      <c r="D1040" s="27"/>
      <c r="E1040" s="28"/>
      <c r="F1040" s="29"/>
      <c r="G1040" s="27"/>
    </row>
    <row r="1041" spans="2:7">
      <c r="B1041" s="80" t="s">
        <v>1050</v>
      </c>
      <c r="C1041" s="34" t="s">
        <v>1051</v>
      </c>
      <c r="D1041" s="36">
        <f>D1746</f>
        <v>1</v>
      </c>
      <c r="E1041" s="37" t="s">
        <v>2</v>
      </c>
      <c r="F1041" s="35">
        <f>F1746</f>
        <v>0</v>
      </c>
      <c r="G1041" s="36">
        <f>G1746</f>
        <v>0</v>
      </c>
    </row>
    <row r="1042" spans="2:7">
      <c r="B1042" s="80" t="s">
        <v>1052</v>
      </c>
      <c r="C1042" s="34" t="s">
        <v>26</v>
      </c>
      <c r="D1042" s="36">
        <f>D1143</f>
        <v>1</v>
      </c>
      <c r="E1042" s="37" t="s">
        <v>2</v>
      </c>
      <c r="F1042" s="35">
        <f>F1143</f>
        <v>0</v>
      </c>
      <c r="G1042" s="36">
        <f>G1143</f>
        <v>0</v>
      </c>
    </row>
    <row r="1043" spans="2:7">
      <c r="B1043" s="80" t="s">
        <v>1053</v>
      </c>
      <c r="C1043" s="34" t="s">
        <v>28</v>
      </c>
      <c r="D1043" s="36">
        <f>D1141</f>
        <v>1</v>
      </c>
      <c r="E1043" s="37" t="s">
        <v>2</v>
      </c>
      <c r="F1043" s="35">
        <f>F1141</f>
        <v>0</v>
      </c>
      <c r="G1043" s="36">
        <f>G1141</f>
        <v>0</v>
      </c>
    </row>
    <row r="1044" spans="2:7">
      <c r="B1044" s="80" t="s">
        <v>1054</v>
      </c>
      <c r="C1044" s="34" t="s">
        <v>30</v>
      </c>
      <c r="D1044" s="36">
        <f>D1139</f>
        <v>1</v>
      </c>
      <c r="E1044" s="37" t="s">
        <v>2</v>
      </c>
      <c r="F1044" s="35">
        <f>F1139</f>
        <v>0</v>
      </c>
      <c r="G1044" s="36">
        <f>G1139</f>
        <v>0</v>
      </c>
    </row>
    <row r="1045" spans="2:7" ht="15">
      <c r="B1045" s="81" t="s">
        <v>1055</v>
      </c>
      <c r="C1045" s="30" t="s">
        <v>1056</v>
      </c>
      <c r="D1045" s="31">
        <v>228.09</v>
      </c>
      <c r="E1045" s="32" t="s">
        <v>33</v>
      </c>
      <c r="F1045" s="33"/>
      <c r="G1045" s="31">
        <f>ROUND(D1045*F1045,2)</f>
        <v>0</v>
      </c>
    </row>
    <row r="1046" spans="2:7" ht="60">
      <c r="B1046" s="27"/>
      <c r="C1046" s="26" t="s">
        <v>208</v>
      </c>
      <c r="D1046" s="27"/>
      <c r="E1046" s="28"/>
      <c r="F1046" s="29"/>
      <c r="G1046" s="27"/>
    </row>
    <row r="1047" spans="2:7" ht="15">
      <c r="B1047" s="81" t="s">
        <v>1057</v>
      </c>
      <c r="C1047" s="30" t="s">
        <v>1056</v>
      </c>
      <c r="D1047" s="31">
        <v>45.64</v>
      </c>
      <c r="E1047" s="32" t="s">
        <v>33</v>
      </c>
      <c r="F1047" s="33"/>
      <c r="G1047" s="31">
        <f>ROUND(D1047*F1047,2)</f>
        <v>0</v>
      </c>
    </row>
    <row r="1048" spans="2:7" ht="60">
      <c r="B1048" s="27"/>
      <c r="C1048" s="26" t="s">
        <v>1058</v>
      </c>
      <c r="D1048" s="27"/>
      <c r="E1048" s="28"/>
      <c r="F1048" s="29"/>
      <c r="G1048" s="27"/>
    </row>
    <row r="1049" spans="2:7" ht="15">
      <c r="B1049" s="81" t="s">
        <v>1059</v>
      </c>
      <c r="C1049" s="30" t="s">
        <v>1060</v>
      </c>
      <c r="D1049" s="31">
        <v>4.53</v>
      </c>
      <c r="E1049" s="32" t="s">
        <v>33</v>
      </c>
      <c r="F1049" s="33"/>
      <c r="G1049" s="31">
        <f>ROUND(D1049*F1049,2)</f>
        <v>0</v>
      </c>
    </row>
    <row r="1050" spans="2:7" ht="30">
      <c r="B1050" s="27"/>
      <c r="C1050" s="26" t="s">
        <v>1061</v>
      </c>
      <c r="D1050" s="27"/>
      <c r="E1050" s="28"/>
      <c r="F1050" s="29"/>
      <c r="G1050" s="27"/>
    </row>
    <row r="1051" spans="2:7" ht="15">
      <c r="B1051" s="81" t="s">
        <v>1062</v>
      </c>
      <c r="C1051" s="30" t="s">
        <v>1060</v>
      </c>
      <c r="D1051" s="31">
        <v>16.77</v>
      </c>
      <c r="E1051" s="32" t="s">
        <v>33</v>
      </c>
      <c r="F1051" s="33"/>
      <c r="G1051" s="31">
        <f>ROUND(D1051*F1051,2)</f>
        <v>0</v>
      </c>
    </row>
    <row r="1052" spans="2:7" ht="30">
      <c r="B1052" s="27"/>
      <c r="C1052" s="26" t="s">
        <v>1063</v>
      </c>
      <c r="D1052" s="27"/>
      <c r="E1052" s="28"/>
      <c r="F1052" s="29"/>
      <c r="G1052" s="27"/>
    </row>
    <row r="1053" spans="2:7" ht="15">
      <c r="B1053" s="81" t="s">
        <v>1064</v>
      </c>
      <c r="C1053" s="30" t="s">
        <v>1065</v>
      </c>
      <c r="D1053" s="31">
        <v>86.88</v>
      </c>
      <c r="E1053" s="32" t="s">
        <v>33</v>
      </c>
      <c r="F1053" s="33"/>
      <c r="G1053" s="31">
        <f>ROUND(D1053*F1053,2)</f>
        <v>0</v>
      </c>
    </row>
    <row r="1054" spans="2:7" ht="60">
      <c r="B1054" s="27"/>
      <c r="C1054" s="26" t="s">
        <v>199</v>
      </c>
      <c r="D1054" s="27"/>
      <c r="E1054" s="28"/>
      <c r="F1054" s="29"/>
      <c r="G1054" s="27"/>
    </row>
    <row r="1055" spans="2:7" ht="15">
      <c r="B1055" s="81" t="s">
        <v>1066</v>
      </c>
      <c r="C1055" s="30" t="s">
        <v>1067</v>
      </c>
      <c r="D1055" s="31">
        <v>55.02</v>
      </c>
      <c r="E1055" s="32" t="s">
        <v>33</v>
      </c>
      <c r="F1055" s="33"/>
      <c r="G1055" s="31">
        <f>ROUND(D1055*F1055,2)</f>
        <v>0</v>
      </c>
    </row>
    <row r="1056" spans="2:7" ht="60">
      <c r="B1056" s="27"/>
      <c r="C1056" s="26" t="s">
        <v>1068</v>
      </c>
      <c r="D1056" s="27"/>
      <c r="E1056" s="28"/>
      <c r="F1056" s="29"/>
      <c r="G1056" s="27"/>
    </row>
    <row r="1057" spans="2:7" ht="15">
      <c r="B1057" s="81" t="s">
        <v>1069</v>
      </c>
      <c r="C1057" s="30" t="s">
        <v>1070</v>
      </c>
      <c r="D1057" s="31">
        <v>115.84</v>
      </c>
      <c r="E1057" s="32" t="s">
        <v>33</v>
      </c>
      <c r="F1057" s="33"/>
      <c r="G1057" s="31">
        <f>ROUND(D1057*F1057,2)</f>
        <v>0</v>
      </c>
    </row>
    <row r="1058" spans="2:7" ht="60">
      <c r="B1058" s="27"/>
      <c r="C1058" s="26" t="s">
        <v>199</v>
      </c>
      <c r="D1058" s="27"/>
      <c r="E1058" s="28"/>
      <c r="F1058" s="29"/>
      <c r="G1058" s="27"/>
    </row>
    <row r="1059" spans="2:7" ht="15">
      <c r="B1059" s="81" t="s">
        <v>1071</v>
      </c>
      <c r="C1059" s="30" t="s">
        <v>1072</v>
      </c>
      <c r="D1059" s="31">
        <v>1.68</v>
      </c>
      <c r="E1059" s="32" t="s">
        <v>33</v>
      </c>
      <c r="F1059" s="33"/>
      <c r="G1059" s="31">
        <f>ROUND(D1059*F1059,2)</f>
        <v>0</v>
      </c>
    </row>
    <row r="1060" spans="2:7" ht="30">
      <c r="B1060" s="27"/>
      <c r="C1060" s="26" t="s">
        <v>1073</v>
      </c>
      <c r="D1060" s="27"/>
      <c r="E1060" s="28"/>
      <c r="F1060" s="29"/>
      <c r="G1060" s="27"/>
    </row>
    <row r="1061" spans="2:7" ht="45">
      <c r="B1061" s="81" t="s">
        <v>1074</v>
      </c>
      <c r="C1061" s="30" t="s">
        <v>1075</v>
      </c>
      <c r="D1061" s="31">
        <v>1.68</v>
      </c>
      <c r="E1061" s="32" t="s">
        <v>33</v>
      </c>
      <c r="F1061" s="33"/>
      <c r="G1061" s="31">
        <f>ROUND(D1061*F1061,2)</f>
        <v>0</v>
      </c>
    </row>
    <row r="1062" spans="2:7" ht="30">
      <c r="B1062" s="27"/>
      <c r="C1062" s="26" t="s">
        <v>1073</v>
      </c>
      <c r="D1062" s="27"/>
      <c r="E1062" s="28"/>
      <c r="F1062" s="29"/>
      <c r="G1062" s="27"/>
    </row>
    <row r="1063" spans="2:7" ht="15">
      <c r="B1063" s="81" t="s">
        <v>1076</v>
      </c>
      <c r="C1063" s="30" t="s">
        <v>1077</v>
      </c>
      <c r="D1063" s="31">
        <v>3.05</v>
      </c>
      <c r="E1063" s="32" t="s">
        <v>33</v>
      </c>
      <c r="F1063" s="33"/>
      <c r="G1063" s="31">
        <f>ROUND(D1063*F1063,2)</f>
        <v>0</v>
      </c>
    </row>
    <row r="1064" spans="2:7" ht="60">
      <c r="B1064" s="27"/>
      <c r="C1064" s="26" t="s">
        <v>217</v>
      </c>
      <c r="D1064" s="27"/>
      <c r="E1064" s="28"/>
      <c r="F1064" s="29"/>
      <c r="G1064" s="27"/>
    </row>
    <row r="1065" spans="2:7" ht="15">
      <c r="B1065" s="81" t="s">
        <v>1078</v>
      </c>
      <c r="C1065" s="30" t="s">
        <v>1079</v>
      </c>
      <c r="D1065" s="31">
        <v>1.72</v>
      </c>
      <c r="E1065" s="32" t="s">
        <v>33</v>
      </c>
      <c r="F1065" s="33"/>
      <c r="G1065" s="31">
        <f>ROUND(D1065*F1065,2)</f>
        <v>0</v>
      </c>
    </row>
    <row r="1066" spans="2:7" ht="60">
      <c r="B1066" s="27"/>
      <c r="C1066" s="26" t="s">
        <v>1080</v>
      </c>
      <c r="D1066" s="27"/>
      <c r="E1066" s="28"/>
      <c r="F1066" s="29"/>
      <c r="G1066" s="27"/>
    </row>
    <row r="1067" spans="2:7" ht="15">
      <c r="B1067" s="81" t="s">
        <v>1081</v>
      </c>
      <c r="C1067" s="30" t="s">
        <v>1082</v>
      </c>
      <c r="D1067" s="31">
        <v>12.3</v>
      </c>
      <c r="E1067" s="32" t="s">
        <v>33</v>
      </c>
      <c r="F1067" s="33"/>
      <c r="G1067" s="31">
        <f>ROUND(D1067*F1067,2)</f>
        <v>0</v>
      </c>
    </row>
    <row r="1068" spans="2:7" ht="45">
      <c r="B1068" s="27"/>
      <c r="C1068" s="26" t="s">
        <v>202</v>
      </c>
      <c r="D1068" s="27"/>
      <c r="E1068" s="28"/>
      <c r="F1068" s="29"/>
      <c r="G1068" s="27"/>
    </row>
    <row r="1069" spans="2:7" ht="15">
      <c r="B1069" s="81" t="s">
        <v>1083</v>
      </c>
      <c r="C1069" s="30" t="s">
        <v>1084</v>
      </c>
      <c r="D1069" s="31">
        <v>21.22</v>
      </c>
      <c r="E1069" s="32" t="s">
        <v>33</v>
      </c>
      <c r="F1069" s="33"/>
      <c r="G1069" s="31">
        <f>ROUND(D1069*F1069,2)</f>
        <v>0</v>
      </c>
    </row>
    <row r="1070" spans="2:7" ht="45">
      <c r="B1070" s="27"/>
      <c r="C1070" s="26" t="s">
        <v>797</v>
      </c>
      <c r="D1070" s="27"/>
      <c r="E1070" s="28"/>
      <c r="F1070" s="29"/>
      <c r="G1070" s="27"/>
    </row>
    <row r="1071" spans="2:7" ht="15">
      <c r="B1071" s="81" t="s">
        <v>1085</v>
      </c>
      <c r="C1071" s="30" t="s">
        <v>1086</v>
      </c>
      <c r="D1071" s="31">
        <v>32.799999999999997</v>
      </c>
      <c r="E1071" s="32" t="s">
        <v>33</v>
      </c>
      <c r="F1071" s="33"/>
      <c r="G1071" s="31">
        <f>ROUND(D1071*F1071,2)</f>
        <v>0</v>
      </c>
    </row>
    <row r="1072" spans="2:7" ht="45">
      <c r="B1072" s="27"/>
      <c r="C1072" s="26" t="s">
        <v>1087</v>
      </c>
      <c r="D1072" s="27"/>
      <c r="E1072" s="28"/>
      <c r="F1072" s="29"/>
      <c r="G1072" s="27"/>
    </row>
    <row r="1073" spans="2:7" ht="15">
      <c r="B1073" s="81" t="s">
        <v>1088</v>
      </c>
      <c r="C1073" s="30" t="s">
        <v>1089</v>
      </c>
      <c r="D1073" s="31">
        <v>25.3</v>
      </c>
      <c r="E1073" s="32" t="s">
        <v>33</v>
      </c>
      <c r="F1073" s="33"/>
      <c r="G1073" s="31">
        <f>ROUND(D1073*F1073,2)</f>
        <v>0</v>
      </c>
    </row>
    <row r="1074" spans="2:7" ht="45">
      <c r="B1074" s="27"/>
      <c r="C1074" s="26" t="s">
        <v>1090</v>
      </c>
      <c r="D1074" s="27"/>
      <c r="E1074" s="28"/>
      <c r="F1074" s="29"/>
      <c r="G1074" s="27"/>
    </row>
    <row r="1075" spans="2:7" ht="15">
      <c r="B1075" s="81" t="s">
        <v>1091</v>
      </c>
      <c r="C1075" s="30" t="s">
        <v>1092</v>
      </c>
      <c r="D1075" s="31">
        <v>18.489999999999998</v>
      </c>
      <c r="E1075" s="32" t="s">
        <v>33</v>
      </c>
      <c r="F1075" s="33"/>
      <c r="G1075" s="31">
        <f>ROUND(D1075*F1075,2)</f>
        <v>0</v>
      </c>
    </row>
    <row r="1076" spans="2:7" ht="45">
      <c r="B1076" s="27"/>
      <c r="C1076" s="26" t="s">
        <v>1093</v>
      </c>
      <c r="D1076" s="27"/>
      <c r="E1076" s="28"/>
      <c r="F1076" s="29"/>
      <c r="G1076" s="27"/>
    </row>
    <row r="1077" spans="2:7" ht="15">
      <c r="B1077" s="81" t="s">
        <v>1094</v>
      </c>
      <c r="C1077" s="30" t="s">
        <v>1095</v>
      </c>
      <c r="D1077" s="31">
        <v>19.440000000000001</v>
      </c>
      <c r="E1077" s="32" t="s">
        <v>33</v>
      </c>
      <c r="F1077" s="33"/>
      <c r="G1077" s="31">
        <f>ROUND(D1077*F1077,2)</f>
        <v>0</v>
      </c>
    </row>
    <row r="1078" spans="2:7" ht="30">
      <c r="B1078" s="27"/>
      <c r="C1078" s="26" t="s">
        <v>1096</v>
      </c>
      <c r="D1078" s="27"/>
      <c r="E1078" s="28"/>
      <c r="F1078" s="29"/>
      <c r="G1078" s="27"/>
    </row>
    <row r="1079" spans="2:7" ht="15">
      <c r="B1079" s="81" t="s">
        <v>1097</v>
      </c>
      <c r="C1079" s="30" t="s">
        <v>1098</v>
      </c>
      <c r="D1079" s="31">
        <v>1.59</v>
      </c>
      <c r="E1079" s="32" t="s">
        <v>33</v>
      </c>
      <c r="F1079" s="33"/>
      <c r="G1079" s="31">
        <f>ROUND(D1079*F1079,2)</f>
        <v>0</v>
      </c>
    </row>
    <row r="1080" spans="2:7" ht="30">
      <c r="B1080" s="27"/>
      <c r="C1080" s="26" t="s">
        <v>809</v>
      </c>
      <c r="D1080" s="27"/>
      <c r="E1080" s="28"/>
      <c r="F1080" s="29"/>
      <c r="G1080" s="27"/>
    </row>
    <row r="1081" spans="2:7" ht="15">
      <c r="B1081" s="81" t="s">
        <v>1099</v>
      </c>
      <c r="C1081" s="30" t="s">
        <v>1100</v>
      </c>
      <c r="D1081" s="31">
        <v>2.84</v>
      </c>
      <c r="E1081" s="32" t="s">
        <v>33</v>
      </c>
      <c r="F1081" s="33"/>
      <c r="G1081" s="31">
        <f>ROUND(D1081*F1081,2)</f>
        <v>0</v>
      </c>
    </row>
    <row r="1082" spans="2:7" ht="15">
      <c r="B1082" s="27"/>
      <c r="C1082" s="26" t="s">
        <v>1101</v>
      </c>
      <c r="D1082" s="27"/>
      <c r="E1082" s="28"/>
      <c r="F1082" s="29"/>
      <c r="G1082" s="27"/>
    </row>
    <row r="1083" spans="2:7" ht="15">
      <c r="B1083" s="81" t="s">
        <v>1102</v>
      </c>
      <c r="C1083" s="30" t="s">
        <v>1103</v>
      </c>
      <c r="D1083" s="31">
        <v>2.64</v>
      </c>
      <c r="E1083" s="32" t="s">
        <v>33</v>
      </c>
      <c r="F1083" s="33"/>
      <c r="G1083" s="31">
        <f>ROUND(D1083*F1083,2)</f>
        <v>0</v>
      </c>
    </row>
    <row r="1084" spans="2:7" ht="30">
      <c r="B1084" s="27"/>
      <c r="C1084" s="26" t="s">
        <v>1104</v>
      </c>
      <c r="D1084" s="27"/>
      <c r="E1084" s="28"/>
      <c r="F1084" s="29"/>
      <c r="G1084" s="27"/>
    </row>
    <row r="1085" spans="2:7" ht="15">
      <c r="B1085" s="81" t="s">
        <v>1105</v>
      </c>
      <c r="C1085" s="30" t="s">
        <v>1106</v>
      </c>
      <c r="D1085" s="31">
        <v>16.25</v>
      </c>
      <c r="E1085" s="32" t="s">
        <v>33</v>
      </c>
      <c r="F1085" s="33"/>
      <c r="G1085" s="31">
        <f>ROUND(D1085*F1085,2)</f>
        <v>0</v>
      </c>
    </row>
    <row r="1086" spans="2:7" ht="45">
      <c r="B1086" s="27"/>
      <c r="C1086" s="26" t="s">
        <v>1107</v>
      </c>
      <c r="D1086" s="27"/>
      <c r="E1086" s="28"/>
      <c r="F1086" s="29"/>
      <c r="G1086" s="27"/>
    </row>
    <row r="1087" spans="2:7" ht="15">
      <c r="B1087" s="81" t="s">
        <v>1108</v>
      </c>
      <c r="C1087" s="30" t="s">
        <v>1109</v>
      </c>
      <c r="D1087" s="31">
        <v>6.03</v>
      </c>
      <c r="E1087" s="32" t="s">
        <v>33</v>
      </c>
      <c r="F1087" s="33"/>
      <c r="G1087" s="31">
        <f>ROUND(D1087*F1087,2)</f>
        <v>0</v>
      </c>
    </row>
    <row r="1088" spans="2:7" ht="75">
      <c r="B1088" s="27"/>
      <c r="C1088" s="26" t="s">
        <v>1110</v>
      </c>
      <c r="D1088" s="27"/>
      <c r="E1088" s="28"/>
      <c r="F1088" s="29"/>
      <c r="G1088" s="27"/>
    </row>
    <row r="1089" spans="2:7" ht="15">
      <c r="B1089" s="81" t="s">
        <v>1111</v>
      </c>
      <c r="C1089" s="30" t="s">
        <v>1112</v>
      </c>
      <c r="D1089" s="31">
        <v>9.64</v>
      </c>
      <c r="E1089" s="32" t="s">
        <v>33</v>
      </c>
      <c r="F1089" s="33"/>
      <c r="G1089" s="31">
        <f>ROUND(D1089*F1089,2)</f>
        <v>0</v>
      </c>
    </row>
    <row r="1090" spans="2:7" ht="45">
      <c r="B1090" s="27"/>
      <c r="C1090" s="26" t="s">
        <v>1113</v>
      </c>
      <c r="D1090" s="27"/>
      <c r="E1090" s="28"/>
      <c r="F1090" s="29"/>
      <c r="G1090" s="27"/>
    </row>
    <row r="1091" spans="2:7" ht="15">
      <c r="B1091" s="81" t="s">
        <v>1114</v>
      </c>
      <c r="C1091" s="30" t="s">
        <v>1115</v>
      </c>
      <c r="D1091" s="31">
        <v>7.14</v>
      </c>
      <c r="E1091" s="32" t="s">
        <v>33</v>
      </c>
      <c r="F1091" s="33"/>
      <c r="G1091" s="31">
        <f>ROUND(D1091*F1091,2)</f>
        <v>0</v>
      </c>
    </row>
    <row r="1092" spans="2:7" ht="45">
      <c r="B1092" s="27"/>
      <c r="C1092" s="26" t="s">
        <v>1116</v>
      </c>
      <c r="D1092" s="27"/>
      <c r="E1092" s="28"/>
      <c r="F1092" s="29"/>
      <c r="G1092" s="27"/>
    </row>
    <row r="1093" spans="2:7" ht="15">
      <c r="B1093" s="81" t="s">
        <v>1117</v>
      </c>
      <c r="C1093" s="30" t="s">
        <v>1118</v>
      </c>
      <c r="D1093" s="31">
        <v>6.12</v>
      </c>
      <c r="E1093" s="32" t="s">
        <v>33</v>
      </c>
      <c r="F1093" s="33"/>
      <c r="G1093" s="31">
        <f>ROUND(D1093*F1093,2)</f>
        <v>0</v>
      </c>
    </row>
    <row r="1094" spans="2:7" ht="45">
      <c r="B1094" s="27"/>
      <c r="C1094" s="26" t="s">
        <v>1116</v>
      </c>
      <c r="D1094" s="27"/>
      <c r="E1094" s="28"/>
      <c r="F1094" s="29"/>
      <c r="G1094" s="27"/>
    </row>
    <row r="1095" spans="2:7" ht="15">
      <c r="B1095" s="81" t="s">
        <v>1119</v>
      </c>
      <c r="C1095" s="30" t="s">
        <v>1120</v>
      </c>
      <c r="D1095" s="31">
        <v>3.23</v>
      </c>
      <c r="E1095" s="32" t="s">
        <v>33</v>
      </c>
      <c r="F1095" s="33"/>
      <c r="G1095" s="31">
        <f>ROUND(D1095*F1095,2)</f>
        <v>0</v>
      </c>
    </row>
    <row r="1096" spans="2:7" ht="45">
      <c r="B1096" s="27"/>
      <c r="C1096" s="26" t="s">
        <v>1121</v>
      </c>
      <c r="D1096" s="27"/>
      <c r="E1096" s="28"/>
      <c r="F1096" s="29"/>
      <c r="G1096" s="27"/>
    </row>
    <row r="1097" spans="2:7" ht="15">
      <c r="B1097" s="81" t="s">
        <v>1122</v>
      </c>
      <c r="C1097" s="30" t="s">
        <v>1123</v>
      </c>
      <c r="D1097" s="31">
        <v>10.23</v>
      </c>
      <c r="E1097" s="32" t="s">
        <v>33</v>
      </c>
      <c r="F1097" s="33"/>
      <c r="G1097" s="31">
        <f>ROUND(D1097*F1097,2)</f>
        <v>0</v>
      </c>
    </row>
    <row r="1098" spans="2:7" ht="75">
      <c r="B1098" s="27"/>
      <c r="C1098" s="26" t="s">
        <v>1124</v>
      </c>
      <c r="D1098" s="27"/>
      <c r="E1098" s="28"/>
      <c r="F1098" s="29"/>
      <c r="G1098" s="27"/>
    </row>
    <row r="1099" spans="2:7" ht="15">
      <c r="B1099" s="81" t="s">
        <v>1125</v>
      </c>
      <c r="C1099" s="30" t="s">
        <v>1126</v>
      </c>
      <c r="D1099" s="31">
        <v>0.86</v>
      </c>
      <c r="E1099" s="32" t="s">
        <v>33</v>
      </c>
      <c r="F1099" s="33"/>
      <c r="G1099" s="31">
        <f>ROUND(D1099*F1099,2)</f>
        <v>0</v>
      </c>
    </row>
    <row r="1100" spans="2:7" ht="45">
      <c r="B1100" s="27"/>
      <c r="C1100" s="26" t="s">
        <v>211</v>
      </c>
      <c r="D1100" s="27"/>
      <c r="E1100" s="28"/>
      <c r="F1100" s="29"/>
      <c r="G1100" s="27"/>
    </row>
    <row r="1101" spans="2:7" ht="15">
      <c r="B1101" s="81" t="s">
        <v>1127</v>
      </c>
      <c r="C1101" s="30" t="s">
        <v>1128</v>
      </c>
      <c r="D1101" s="31">
        <v>5.23</v>
      </c>
      <c r="E1101" s="32" t="s">
        <v>33</v>
      </c>
      <c r="F1101" s="33"/>
      <c r="G1101" s="31">
        <f>ROUND(D1101*F1101,2)</f>
        <v>0</v>
      </c>
    </row>
    <row r="1102" spans="2:7" ht="75">
      <c r="B1102" s="27"/>
      <c r="C1102" s="26" t="s">
        <v>1129</v>
      </c>
      <c r="D1102" s="27"/>
      <c r="E1102" s="28"/>
      <c r="F1102" s="29"/>
      <c r="G1102" s="27"/>
    </row>
    <row r="1103" spans="2:7" ht="15">
      <c r="B1103" s="81" t="s">
        <v>1130</v>
      </c>
      <c r="C1103" s="30" t="s">
        <v>1131</v>
      </c>
      <c r="D1103" s="31">
        <v>2.0699999999999998</v>
      </c>
      <c r="E1103" s="32" t="s">
        <v>33</v>
      </c>
      <c r="F1103" s="33"/>
      <c r="G1103" s="31">
        <f>ROUND(D1103*F1103,2)</f>
        <v>0</v>
      </c>
    </row>
    <row r="1104" spans="2:7" ht="45">
      <c r="B1104" s="27"/>
      <c r="C1104" s="26" t="s">
        <v>1132</v>
      </c>
      <c r="D1104" s="27"/>
      <c r="E1104" s="28"/>
      <c r="F1104" s="29"/>
      <c r="G1104" s="27"/>
    </row>
    <row r="1105" spans="2:7" ht="15">
      <c r="B1105" s="81" t="s">
        <v>1133</v>
      </c>
      <c r="C1105" s="30" t="s">
        <v>1134</v>
      </c>
      <c r="D1105" s="31">
        <v>2.86</v>
      </c>
      <c r="E1105" s="32" t="s">
        <v>33</v>
      </c>
      <c r="F1105" s="33"/>
      <c r="G1105" s="31">
        <f>ROUND(D1105*F1105,2)</f>
        <v>0</v>
      </c>
    </row>
    <row r="1106" spans="2:7" ht="60">
      <c r="B1106" s="27"/>
      <c r="C1106" s="26" t="s">
        <v>1135</v>
      </c>
      <c r="D1106" s="27"/>
      <c r="E1106" s="28"/>
      <c r="F1106" s="29"/>
      <c r="G1106" s="27"/>
    </row>
    <row r="1107" spans="2:7" ht="15">
      <c r="B1107" s="81" t="s">
        <v>1136</v>
      </c>
      <c r="C1107" s="30" t="s">
        <v>1137</v>
      </c>
      <c r="D1107" s="31">
        <v>4.04</v>
      </c>
      <c r="E1107" s="32" t="s">
        <v>33</v>
      </c>
      <c r="F1107" s="33"/>
      <c r="G1107" s="31">
        <f>ROUND(D1107*F1107,2)</f>
        <v>0</v>
      </c>
    </row>
    <row r="1108" spans="2:7" ht="75">
      <c r="B1108" s="27"/>
      <c r="C1108" s="26" t="s">
        <v>1138</v>
      </c>
      <c r="D1108" s="27"/>
      <c r="E1108" s="28"/>
      <c r="F1108" s="29"/>
      <c r="G1108" s="27"/>
    </row>
    <row r="1109" spans="2:7" ht="15">
      <c r="B1109" s="81" t="s">
        <v>1139</v>
      </c>
      <c r="C1109" s="30" t="s">
        <v>1140</v>
      </c>
      <c r="D1109" s="31">
        <v>2.82</v>
      </c>
      <c r="E1109" s="32" t="s">
        <v>33</v>
      </c>
      <c r="F1109" s="33"/>
      <c r="G1109" s="31">
        <f>ROUND(D1109*F1109,2)</f>
        <v>0</v>
      </c>
    </row>
    <row r="1110" spans="2:7" ht="60">
      <c r="B1110" s="27"/>
      <c r="C1110" s="26" t="s">
        <v>1141</v>
      </c>
      <c r="D1110" s="27"/>
      <c r="E1110" s="28"/>
      <c r="F1110" s="29"/>
      <c r="G1110" s="27"/>
    </row>
    <row r="1111" spans="2:7" ht="15">
      <c r="B1111" s="81" t="s">
        <v>1142</v>
      </c>
      <c r="C1111" s="30" t="s">
        <v>1143</v>
      </c>
      <c r="D1111" s="31">
        <v>2.06</v>
      </c>
      <c r="E1111" s="32" t="s">
        <v>33</v>
      </c>
      <c r="F1111" s="33"/>
      <c r="G1111" s="31">
        <f>ROUND(D1111*F1111,2)</f>
        <v>0</v>
      </c>
    </row>
    <row r="1112" spans="2:7" ht="45">
      <c r="B1112" s="27"/>
      <c r="C1112" s="26" t="s">
        <v>1144</v>
      </c>
      <c r="D1112" s="27"/>
      <c r="E1112" s="28"/>
      <c r="F1112" s="29"/>
      <c r="G1112" s="27"/>
    </row>
    <row r="1113" spans="2:7" ht="15">
      <c r="B1113" s="81" t="s">
        <v>1145</v>
      </c>
      <c r="C1113" s="30" t="s">
        <v>1146</v>
      </c>
      <c r="D1113" s="31">
        <v>7.67</v>
      </c>
      <c r="E1113" s="32" t="s">
        <v>33</v>
      </c>
      <c r="F1113" s="33"/>
      <c r="G1113" s="31">
        <f>ROUND(D1113*F1113,2)</f>
        <v>0</v>
      </c>
    </row>
    <row r="1114" spans="2:7" ht="45">
      <c r="B1114" s="27"/>
      <c r="C1114" s="26" t="s">
        <v>1147</v>
      </c>
      <c r="D1114" s="27"/>
      <c r="E1114" s="28"/>
      <c r="F1114" s="29"/>
      <c r="G1114" s="27"/>
    </row>
    <row r="1115" spans="2:7" ht="15">
      <c r="B1115" s="81" t="s">
        <v>1148</v>
      </c>
      <c r="C1115" s="30" t="s">
        <v>1149</v>
      </c>
      <c r="D1115" s="31">
        <v>2.75</v>
      </c>
      <c r="E1115" s="32" t="s">
        <v>33</v>
      </c>
      <c r="F1115" s="33"/>
      <c r="G1115" s="31">
        <f>ROUND(D1115*F1115,2)</f>
        <v>0</v>
      </c>
    </row>
    <row r="1116" spans="2:7" ht="60">
      <c r="B1116" s="27"/>
      <c r="C1116" s="26" t="s">
        <v>1150</v>
      </c>
      <c r="D1116" s="27"/>
      <c r="E1116" s="28"/>
      <c r="F1116" s="29"/>
      <c r="G1116" s="27"/>
    </row>
    <row r="1117" spans="2:7" ht="15">
      <c r="B1117" s="81" t="s">
        <v>1151</v>
      </c>
      <c r="C1117" s="30" t="s">
        <v>1152</v>
      </c>
      <c r="D1117" s="31">
        <v>7.99</v>
      </c>
      <c r="E1117" s="32" t="s">
        <v>33</v>
      </c>
      <c r="F1117" s="33"/>
      <c r="G1117" s="31">
        <f>ROUND(D1117*F1117,2)</f>
        <v>0</v>
      </c>
    </row>
    <row r="1118" spans="2:7" ht="90">
      <c r="B1118" s="27"/>
      <c r="C1118" s="26" t="s">
        <v>1153</v>
      </c>
      <c r="D1118" s="27"/>
      <c r="E1118" s="28"/>
      <c r="F1118" s="29"/>
      <c r="G1118" s="27"/>
    </row>
    <row r="1119" spans="2:7" ht="15">
      <c r="B1119" s="81" t="s">
        <v>1154</v>
      </c>
      <c r="C1119" s="30" t="s">
        <v>1155</v>
      </c>
      <c r="D1119" s="31">
        <v>7.91</v>
      </c>
      <c r="E1119" s="32" t="s">
        <v>33</v>
      </c>
      <c r="F1119" s="33"/>
      <c r="G1119" s="31">
        <f>ROUND(D1119*F1119,2)</f>
        <v>0</v>
      </c>
    </row>
    <row r="1120" spans="2:7" ht="60">
      <c r="B1120" s="27"/>
      <c r="C1120" s="26" t="s">
        <v>1156</v>
      </c>
      <c r="D1120" s="27"/>
      <c r="E1120" s="28"/>
      <c r="F1120" s="29"/>
      <c r="G1120" s="27"/>
    </row>
    <row r="1121" spans="2:7" ht="15">
      <c r="B1121" s="81" t="s">
        <v>1157</v>
      </c>
      <c r="C1121" s="30" t="s">
        <v>1158</v>
      </c>
      <c r="D1121" s="31">
        <v>6.04</v>
      </c>
      <c r="E1121" s="32" t="s">
        <v>33</v>
      </c>
      <c r="F1121" s="33"/>
      <c r="G1121" s="31">
        <f>ROUND(D1121*F1121,2)</f>
        <v>0</v>
      </c>
    </row>
    <row r="1122" spans="2:7" ht="45">
      <c r="B1122" s="27"/>
      <c r="C1122" s="26" t="s">
        <v>1159</v>
      </c>
      <c r="D1122" s="27"/>
      <c r="E1122" s="28"/>
      <c r="F1122" s="29"/>
      <c r="G1122" s="27"/>
    </row>
    <row r="1123" spans="2:7" ht="15">
      <c r="B1123" s="81" t="s">
        <v>1160</v>
      </c>
      <c r="C1123" s="30" t="s">
        <v>1161</v>
      </c>
      <c r="D1123" s="31">
        <v>8.43</v>
      </c>
      <c r="E1123" s="32" t="s">
        <v>33</v>
      </c>
      <c r="F1123" s="33"/>
      <c r="G1123" s="31">
        <f>ROUND(D1123*F1123,2)</f>
        <v>0</v>
      </c>
    </row>
    <row r="1124" spans="2:7" ht="45">
      <c r="B1124" s="27"/>
      <c r="C1124" s="26" t="s">
        <v>1162</v>
      </c>
      <c r="D1124" s="27"/>
      <c r="E1124" s="28"/>
      <c r="F1124" s="29"/>
      <c r="G1124" s="27"/>
    </row>
    <row r="1125" spans="2:7" ht="15">
      <c r="B1125" s="81" t="s">
        <v>1163</v>
      </c>
      <c r="C1125" s="30" t="s">
        <v>1164</v>
      </c>
      <c r="D1125" s="31">
        <v>6.11</v>
      </c>
      <c r="E1125" s="32" t="s">
        <v>33</v>
      </c>
      <c r="F1125" s="33"/>
      <c r="G1125" s="31">
        <f>ROUND(D1125*F1125,2)</f>
        <v>0</v>
      </c>
    </row>
    <row r="1126" spans="2:7" ht="45">
      <c r="B1126" s="27"/>
      <c r="C1126" s="26" t="s">
        <v>1165</v>
      </c>
      <c r="D1126" s="27"/>
      <c r="E1126" s="28"/>
      <c r="F1126" s="29"/>
      <c r="G1126" s="27"/>
    </row>
    <row r="1127" spans="2:7" ht="15">
      <c r="B1127" s="81" t="s">
        <v>1166</v>
      </c>
      <c r="C1127" s="30" t="s">
        <v>1167</v>
      </c>
      <c r="D1127" s="31">
        <v>0.77</v>
      </c>
      <c r="E1127" s="32" t="s">
        <v>33</v>
      </c>
      <c r="F1127" s="33"/>
      <c r="G1127" s="31">
        <f>ROUND(D1127*F1127,2)</f>
        <v>0</v>
      </c>
    </row>
    <row r="1128" spans="2:7" ht="45">
      <c r="B1128" s="27"/>
      <c r="C1128" s="26" t="s">
        <v>1168</v>
      </c>
      <c r="D1128" s="27"/>
      <c r="E1128" s="28"/>
      <c r="F1128" s="29"/>
      <c r="G1128" s="27"/>
    </row>
    <row r="1129" spans="2:7" ht="15">
      <c r="B1129" s="81" t="s">
        <v>1169</v>
      </c>
      <c r="C1129" s="30" t="s">
        <v>1170</v>
      </c>
      <c r="D1129" s="31">
        <v>7.14</v>
      </c>
      <c r="E1129" s="32" t="s">
        <v>33</v>
      </c>
      <c r="F1129" s="33"/>
      <c r="G1129" s="31">
        <f>ROUND(D1129*F1129,2)</f>
        <v>0</v>
      </c>
    </row>
    <row r="1130" spans="2:7" ht="45">
      <c r="B1130" s="27"/>
      <c r="C1130" s="26" t="s">
        <v>211</v>
      </c>
      <c r="D1130" s="27"/>
      <c r="E1130" s="28"/>
      <c r="F1130" s="29"/>
      <c r="G1130" s="27"/>
    </row>
    <row r="1131" spans="2:7" ht="15">
      <c r="B1131" s="81" t="s">
        <v>1171</v>
      </c>
      <c r="C1131" s="30" t="s">
        <v>1172</v>
      </c>
      <c r="D1131" s="31">
        <v>7.14</v>
      </c>
      <c r="E1131" s="32" t="s">
        <v>33</v>
      </c>
      <c r="F1131" s="33"/>
      <c r="G1131" s="31">
        <f>ROUND(D1131*F1131,2)</f>
        <v>0</v>
      </c>
    </row>
    <row r="1132" spans="2:7" ht="45">
      <c r="B1132" s="27"/>
      <c r="C1132" s="26" t="s">
        <v>1116</v>
      </c>
      <c r="D1132" s="27"/>
      <c r="E1132" s="28"/>
      <c r="F1132" s="29"/>
      <c r="G1132" s="27"/>
    </row>
    <row r="1133" spans="2:7" ht="15">
      <c r="B1133" s="81" t="s">
        <v>1173</v>
      </c>
      <c r="C1133" s="30" t="s">
        <v>1174</v>
      </c>
      <c r="D1133" s="31">
        <v>5.46</v>
      </c>
      <c r="E1133" s="32" t="s">
        <v>33</v>
      </c>
      <c r="F1133" s="33"/>
      <c r="G1133" s="31">
        <f>ROUND(D1133*F1133,2)</f>
        <v>0</v>
      </c>
    </row>
    <row r="1134" spans="2:7" ht="45">
      <c r="B1134" s="27"/>
      <c r="C1134" s="26" t="s">
        <v>229</v>
      </c>
      <c r="D1134" s="27"/>
      <c r="E1134" s="28"/>
      <c r="F1134" s="29"/>
      <c r="G1134" s="27"/>
    </row>
    <row r="1135" spans="2:7" ht="15">
      <c r="B1135" s="81" t="s">
        <v>1175</v>
      </c>
      <c r="C1135" s="30" t="s">
        <v>1176</v>
      </c>
      <c r="D1135" s="31">
        <v>4.9400000000000004</v>
      </c>
      <c r="E1135" s="32" t="s">
        <v>33</v>
      </c>
      <c r="F1135" s="33"/>
      <c r="G1135" s="31">
        <f>ROUND(D1135*F1135,2)</f>
        <v>0</v>
      </c>
    </row>
    <row r="1136" spans="2:7" ht="45">
      <c r="B1136" s="27"/>
      <c r="C1136" s="26" t="s">
        <v>1177</v>
      </c>
      <c r="D1136" s="27"/>
      <c r="E1136" s="28"/>
      <c r="F1136" s="29"/>
      <c r="G1136" s="27"/>
    </row>
    <row r="1137" spans="2:7" ht="15">
      <c r="B1137" s="81" t="s">
        <v>1178</v>
      </c>
      <c r="C1137" s="30" t="s">
        <v>1179</v>
      </c>
      <c r="D1137" s="31">
        <v>4.4800000000000004</v>
      </c>
      <c r="E1137" s="32" t="s">
        <v>33</v>
      </c>
      <c r="F1137" s="33"/>
      <c r="G1137" s="31">
        <f>ROUND(D1137*F1137,2)</f>
        <v>0</v>
      </c>
    </row>
    <row r="1138" spans="2:7" ht="45">
      <c r="B1138" s="27"/>
      <c r="C1138" s="26" t="s">
        <v>1177</v>
      </c>
      <c r="D1138" s="27"/>
      <c r="E1138" s="28"/>
      <c r="F1138" s="29"/>
      <c r="G1138" s="27"/>
    </row>
    <row r="1139" spans="2:7" ht="15">
      <c r="B1139" s="27"/>
      <c r="C1139" s="34" t="s">
        <v>1180</v>
      </c>
      <c r="D1139" s="31">
        <v>1</v>
      </c>
      <c r="E1139" s="28"/>
      <c r="F1139" s="35">
        <f>G1045+G1047+G1049+G1051+G1053+G1055+G1057+G1059+G1061+G1063+G1065+G1067+G1069+G1071+G1073+G1075+G1077+G1079+G1081+G1083+G1085+G1087+G1089+G1091+G1093+G1095+G1097+G1099+G1101+G1103+G1105+G1107+G1109+G1111+G1113+G1115+G1117+G1119+G1121+G1123+G1125+G1127+G1129+G1131+G1133+G1135+G1137</f>
        <v>0</v>
      </c>
      <c r="G1139" s="36">
        <f>ROUND(F1139*D1139,2)</f>
        <v>0</v>
      </c>
    </row>
    <row r="1140" spans="2:7" ht="0.95" customHeight="1">
      <c r="B1140" s="27"/>
      <c r="C1140" s="26"/>
      <c r="D1140" s="27"/>
      <c r="E1140" s="28"/>
      <c r="F1140" s="29"/>
      <c r="G1140" s="27"/>
    </row>
    <row r="1141" spans="2:7" ht="15">
      <c r="B1141" s="27"/>
      <c r="C1141" s="34" t="s">
        <v>1181</v>
      </c>
      <c r="D1141" s="31">
        <v>1</v>
      </c>
      <c r="E1141" s="28"/>
      <c r="F1141" s="35">
        <f>G1044</f>
        <v>0</v>
      </c>
      <c r="G1141" s="36">
        <f>ROUND(F1141*D1141,2)</f>
        <v>0</v>
      </c>
    </row>
    <row r="1142" spans="2:7" ht="0.95" customHeight="1">
      <c r="B1142" s="27"/>
      <c r="C1142" s="26"/>
      <c r="D1142" s="27"/>
      <c r="E1142" s="28"/>
      <c r="F1142" s="29"/>
      <c r="G1142" s="27"/>
    </row>
    <row r="1143" spans="2:7" ht="15">
      <c r="B1143" s="27"/>
      <c r="C1143" s="34" t="s">
        <v>1182</v>
      </c>
      <c r="D1143" s="31">
        <v>1</v>
      </c>
      <c r="E1143" s="28"/>
      <c r="F1143" s="35">
        <f>G1043</f>
        <v>0</v>
      </c>
      <c r="G1143" s="36">
        <f>ROUND(F1143*D1143,2)</f>
        <v>0</v>
      </c>
    </row>
    <row r="1144" spans="2:7" ht="0.95" customHeight="1">
      <c r="B1144" s="27"/>
      <c r="C1144" s="26"/>
      <c r="D1144" s="27"/>
      <c r="E1144" s="28"/>
      <c r="F1144" s="29"/>
      <c r="G1144" s="27"/>
    </row>
    <row r="1145" spans="2:7">
      <c r="B1145" s="80" t="s">
        <v>1183</v>
      </c>
      <c r="C1145" s="34" t="s">
        <v>244</v>
      </c>
      <c r="D1145" s="36">
        <f>D1153</f>
        <v>1</v>
      </c>
      <c r="E1145" s="37" t="s">
        <v>2</v>
      </c>
      <c r="F1145" s="35">
        <f>F1153</f>
        <v>0</v>
      </c>
      <c r="G1145" s="36">
        <f>G1153</f>
        <v>0</v>
      </c>
    </row>
    <row r="1146" spans="2:7">
      <c r="B1146" s="80" t="s">
        <v>1184</v>
      </c>
      <c r="C1146" s="34" t="s">
        <v>244</v>
      </c>
      <c r="D1146" s="36">
        <f>D1151</f>
        <v>1</v>
      </c>
      <c r="E1146" s="37" t="s">
        <v>2</v>
      </c>
      <c r="F1146" s="35">
        <f>F1151</f>
        <v>0</v>
      </c>
      <c r="G1146" s="36">
        <f>G1151</f>
        <v>0</v>
      </c>
    </row>
    <row r="1147" spans="2:7">
      <c r="B1147" s="80" t="s">
        <v>1185</v>
      </c>
      <c r="C1147" s="34" t="s">
        <v>247</v>
      </c>
      <c r="D1147" s="36">
        <f>D1149</f>
        <v>1</v>
      </c>
      <c r="E1147" s="37" t="s">
        <v>2</v>
      </c>
      <c r="F1147" s="35">
        <f>F1149</f>
        <v>0</v>
      </c>
      <c r="G1147" s="36">
        <f>G1149</f>
        <v>0</v>
      </c>
    </row>
    <row r="1148" spans="2:7" ht="15">
      <c r="B1148" s="81" t="s">
        <v>248</v>
      </c>
      <c r="C1148" s="30" t="s">
        <v>249</v>
      </c>
      <c r="D1148" s="31">
        <v>3565.1</v>
      </c>
      <c r="E1148" s="32" t="s">
        <v>250</v>
      </c>
      <c r="F1148" s="33"/>
      <c r="G1148" s="31">
        <f>ROUND(D1148*F1148,2)</f>
        <v>0</v>
      </c>
    </row>
    <row r="1149" spans="2:7" ht="15">
      <c r="B1149" s="27"/>
      <c r="C1149" s="34" t="s">
        <v>1186</v>
      </c>
      <c r="D1149" s="31">
        <v>1</v>
      </c>
      <c r="E1149" s="28"/>
      <c r="F1149" s="35">
        <f>G1148</f>
        <v>0</v>
      </c>
      <c r="G1149" s="36">
        <f>ROUND(F1149*D1149,2)</f>
        <v>0</v>
      </c>
    </row>
    <row r="1150" spans="2:7" ht="0.95" customHeight="1">
      <c r="B1150" s="27"/>
      <c r="C1150" s="26"/>
      <c r="D1150" s="27"/>
      <c r="E1150" s="28"/>
      <c r="F1150" s="29"/>
      <c r="G1150" s="27"/>
    </row>
    <row r="1151" spans="2:7" ht="15">
      <c r="B1151" s="27"/>
      <c r="C1151" s="34" t="s">
        <v>1187</v>
      </c>
      <c r="D1151" s="31">
        <v>1</v>
      </c>
      <c r="E1151" s="28"/>
      <c r="F1151" s="35">
        <f>G1147</f>
        <v>0</v>
      </c>
      <c r="G1151" s="36">
        <f>ROUND(F1151*D1151,2)</f>
        <v>0</v>
      </c>
    </row>
    <row r="1152" spans="2:7" ht="0.95" customHeight="1">
      <c r="B1152" s="27"/>
      <c r="C1152" s="26"/>
      <c r="D1152" s="27"/>
      <c r="E1152" s="28"/>
      <c r="F1152" s="29"/>
      <c r="G1152" s="27"/>
    </row>
    <row r="1153" spans="2:7" ht="15">
      <c r="B1153" s="27"/>
      <c r="C1153" s="34" t="s">
        <v>1188</v>
      </c>
      <c r="D1153" s="31">
        <v>1</v>
      </c>
      <c r="E1153" s="28"/>
      <c r="F1153" s="35">
        <f>G1146</f>
        <v>0</v>
      </c>
      <c r="G1153" s="36">
        <f>ROUND(F1153*D1153,2)</f>
        <v>0</v>
      </c>
    </row>
    <row r="1154" spans="2:7" ht="0.95" customHeight="1">
      <c r="B1154" s="27"/>
      <c r="C1154" s="26"/>
      <c r="D1154" s="27"/>
      <c r="E1154" s="28"/>
      <c r="F1154" s="29"/>
      <c r="G1154" s="27"/>
    </row>
    <row r="1155" spans="2:7">
      <c r="B1155" s="80" t="s">
        <v>1189</v>
      </c>
      <c r="C1155" s="34" t="s">
        <v>255</v>
      </c>
      <c r="D1155" s="36">
        <f>D1160</f>
        <v>1</v>
      </c>
      <c r="E1155" s="37" t="s">
        <v>2</v>
      </c>
      <c r="F1155" s="35">
        <f>F1160</f>
        <v>0</v>
      </c>
      <c r="G1155" s="36">
        <f>G1160</f>
        <v>0</v>
      </c>
    </row>
    <row r="1156" spans="2:7">
      <c r="B1156" s="80" t="s">
        <v>1190</v>
      </c>
      <c r="C1156" s="34" t="s">
        <v>257</v>
      </c>
      <c r="D1156" s="36">
        <f>D1158</f>
        <v>1</v>
      </c>
      <c r="E1156" s="37" t="s">
        <v>2</v>
      </c>
      <c r="F1156" s="35">
        <f>F1158</f>
        <v>0</v>
      </c>
      <c r="G1156" s="36">
        <f>G1158</f>
        <v>0</v>
      </c>
    </row>
    <row r="1157" spans="2:7" ht="30">
      <c r="B1157" s="81" t="s">
        <v>258</v>
      </c>
      <c r="C1157" s="30" t="s">
        <v>259</v>
      </c>
      <c r="D1157" s="31">
        <v>21.15</v>
      </c>
      <c r="E1157" s="32" t="s">
        <v>61</v>
      </c>
      <c r="F1157" s="33"/>
      <c r="G1157" s="31">
        <f>ROUND(D1157*F1157,2)</f>
        <v>0</v>
      </c>
    </row>
    <row r="1158" spans="2:7" ht="15">
      <c r="B1158" s="27"/>
      <c r="C1158" s="34" t="s">
        <v>1191</v>
      </c>
      <c r="D1158" s="31">
        <v>1</v>
      </c>
      <c r="E1158" s="28"/>
      <c r="F1158" s="35">
        <f>G1157</f>
        <v>0</v>
      </c>
      <c r="G1158" s="36">
        <f>ROUND(F1158*D1158,2)</f>
        <v>0</v>
      </c>
    </row>
    <row r="1159" spans="2:7" ht="0.95" customHeight="1">
      <c r="B1159" s="27"/>
      <c r="C1159" s="26"/>
      <c r="D1159" s="27"/>
      <c r="E1159" s="28"/>
      <c r="F1159" s="29"/>
      <c r="G1159" s="27"/>
    </row>
    <row r="1160" spans="2:7" ht="15">
      <c r="B1160" s="27"/>
      <c r="C1160" s="34" t="s">
        <v>1192</v>
      </c>
      <c r="D1160" s="31">
        <v>1</v>
      </c>
      <c r="E1160" s="28"/>
      <c r="F1160" s="35">
        <f>G1156</f>
        <v>0</v>
      </c>
      <c r="G1160" s="36">
        <f>ROUND(F1160*D1160,2)</f>
        <v>0</v>
      </c>
    </row>
    <row r="1161" spans="2:7" ht="0.95" customHeight="1">
      <c r="B1161" s="27"/>
      <c r="C1161" s="26"/>
      <c r="D1161" s="27"/>
      <c r="E1161" s="28"/>
      <c r="F1161" s="29"/>
      <c r="G1161" s="27"/>
    </row>
    <row r="1162" spans="2:7">
      <c r="B1162" s="80" t="s">
        <v>1193</v>
      </c>
      <c r="C1162" s="34" t="s">
        <v>263</v>
      </c>
      <c r="D1162" s="36">
        <f>D1170</f>
        <v>1</v>
      </c>
      <c r="E1162" s="37" t="s">
        <v>2</v>
      </c>
      <c r="F1162" s="35">
        <f>F1170</f>
        <v>0</v>
      </c>
      <c r="G1162" s="36">
        <f>G1170</f>
        <v>0</v>
      </c>
    </row>
    <row r="1163" spans="2:7">
      <c r="B1163" s="80" t="s">
        <v>1194</v>
      </c>
      <c r="C1163" s="34" t="s">
        <v>265</v>
      </c>
      <c r="D1163" s="36">
        <f>D1168</f>
        <v>1</v>
      </c>
      <c r="E1163" s="37" t="s">
        <v>2</v>
      </c>
      <c r="F1163" s="35">
        <f>F1168</f>
        <v>0</v>
      </c>
      <c r="G1163" s="36">
        <f>G1168</f>
        <v>0</v>
      </c>
    </row>
    <row r="1164" spans="2:7">
      <c r="B1164" s="80" t="s">
        <v>1195</v>
      </c>
      <c r="C1164" s="34" t="s">
        <v>267</v>
      </c>
      <c r="D1164" s="36">
        <f>D1166</f>
        <v>1</v>
      </c>
      <c r="E1164" s="37" t="s">
        <v>2</v>
      </c>
      <c r="F1164" s="35">
        <f>F1166</f>
        <v>0</v>
      </c>
      <c r="G1164" s="36">
        <f>G1166</f>
        <v>0</v>
      </c>
    </row>
    <row r="1165" spans="2:7" ht="15">
      <c r="B1165" s="81" t="s">
        <v>268</v>
      </c>
      <c r="C1165" s="30" t="s">
        <v>269</v>
      </c>
      <c r="D1165" s="31">
        <v>411.26</v>
      </c>
      <c r="E1165" s="32" t="s">
        <v>250</v>
      </c>
      <c r="F1165" s="33"/>
      <c r="G1165" s="31">
        <f>ROUND(D1165*F1165,2)</f>
        <v>0</v>
      </c>
    </row>
    <row r="1166" spans="2:7" ht="15">
      <c r="B1166" s="27"/>
      <c r="C1166" s="34" t="s">
        <v>1196</v>
      </c>
      <c r="D1166" s="31">
        <v>1</v>
      </c>
      <c r="E1166" s="28"/>
      <c r="F1166" s="35">
        <f>G1165</f>
        <v>0</v>
      </c>
      <c r="G1166" s="36">
        <f>ROUND(F1166*D1166,2)</f>
        <v>0</v>
      </c>
    </row>
    <row r="1167" spans="2:7" ht="0.95" customHeight="1">
      <c r="B1167" s="27"/>
      <c r="C1167" s="26"/>
      <c r="D1167" s="27"/>
      <c r="E1167" s="28"/>
      <c r="F1167" s="29"/>
      <c r="G1167" s="27"/>
    </row>
    <row r="1168" spans="2:7" ht="15">
      <c r="B1168" s="27"/>
      <c r="C1168" s="34" t="s">
        <v>1197</v>
      </c>
      <c r="D1168" s="31">
        <v>1</v>
      </c>
      <c r="E1168" s="28"/>
      <c r="F1168" s="35">
        <f>G1164</f>
        <v>0</v>
      </c>
      <c r="G1168" s="36">
        <f>ROUND(F1168*D1168,2)</f>
        <v>0</v>
      </c>
    </row>
    <row r="1169" spans="2:7" ht="0.95" customHeight="1">
      <c r="B1169" s="27"/>
      <c r="C1169" s="26"/>
      <c r="D1169" s="27"/>
      <c r="E1169" s="28"/>
      <c r="F1169" s="29"/>
      <c r="G1169" s="27"/>
    </row>
    <row r="1170" spans="2:7" ht="15">
      <c r="B1170" s="27"/>
      <c r="C1170" s="34" t="s">
        <v>1198</v>
      </c>
      <c r="D1170" s="31">
        <v>1</v>
      </c>
      <c r="E1170" s="28"/>
      <c r="F1170" s="35">
        <f>G1163</f>
        <v>0</v>
      </c>
      <c r="G1170" s="36">
        <f>ROUND(F1170*D1170,2)</f>
        <v>0</v>
      </c>
    </row>
    <row r="1171" spans="2:7" ht="0.95" customHeight="1">
      <c r="B1171" s="27"/>
      <c r="C1171" s="26"/>
      <c r="D1171" s="27"/>
      <c r="E1171" s="28"/>
      <c r="F1171" s="29"/>
      <c r="G1171" s="27"/>
    </row>
    <row r="1172" spans="2:7">
      <c r="B1172" s="80" t="s">
        <v>1199</v>
      </c>
      <c r="C1172" s="34" t="s">
        <v>274</v>
      </c>
      <c r="D1172" s="36">
        <f>D1224</f>
        <v>1</v>
      </c>
      <c r="E1172" s="37" t="s">
        <v>2</v>
      </c>
      <c r="F1172" s="35">
        <f>F1224</f>
        <v>0</v>
      </c>
      <c r="G1172" s="36">
        <f>G1224</f>
        <v>0</v>
      </c>
    </row>
    <row r="1173" spans="2:7">
      <c r="B1173" s="80" t="s">
        <v>1200</v>
      </c>
      <c r="C1173" s="34" t="s">
        <v>276</v>
      </c>
      <c r="D1173" s="36">
        <f>D1207</f>
        <v>1</v>
      </c>
      <c r="E1173" s="37" t="s">
        <v>2</v>
      </c>
      <c r="F1173" s="35">
        <f>F1207</f>
        <v>0</v>
      </c>
      <c r="G1173" s="36">
        <f>G1207</f>
        <v>0</v>
      </c>
    </row>
    <row r="1174" spans="2:7">
      <c r="B1174" s="80" t="s">
        <v>1201</v>
      </c>
      <c r="C1174" s="34" t="s">
        <v>278</v>
      </c>
      <c r="D1174" s="36">
        <f>D1197</f>
        <v>1</v>
      </c>
      <c r="E1174" s="37" t="s">
        <v>2</v>
      </c>
      <c r="F1174" s="35">
        <f>F1197</f>
        <v>0</v>
      </c>
      <c r="G1174" s="36">
        <f>G1197</f>
        <v>0</v>
      </c>
    </row>
    <row r="1175" spans="2:7">
      <c r="B1175" s="80" t="s">
        <v>1202</v>
      </c>
      <c r="C1175" s="34" t="s">
        <v>280</v>
      </c>
      <c r="D1175" s="36">
        <f>D1190</f>
        <v>1</v>
      </c>
      <c r="E1175" s="37" t="s">
        <v>2</v>
      </c>
      <c r="F1175" s="35">
        <f>F1190</f>
        <v>0</v>
      </c>
      <c r="G1175" s="36">
        <f>G1190</f>
        <v>0</v>
      </c>
    </row>
    <row r="1176" spans="2:7" ht="30">
      <c r="B1176" s="81" t="s">
        <v>1203</v>
      </c>
      <c r="C1176" s="30" t="s">
        <v>1204</v>
      </c>
      <c r="D1176" s="31">
        <v>11</v>
      </c>
      <c r="E1176" s="32" t="s">
        <v>49</v>
      </c>
      <c r="F1176" s="33"/>
      <c r="G1176" s="31">
        <f t="shared" ref="G1176:G1189" si="9">ROUND(D1176*F1176,2)</f>
        <v>0</v>
      </c>
    </row>
    <row r="1177" spans="2:7" ht="30">
      <c r="B1177" s="81" t="s">
        <v>1205</v>
      </c>
      <c r="C1177" s="30" t="s">
        <v>1206</v>
      </c>
      <c r="D1177" s="31">
        <v>4</v>
      </c>
      <c r="E1177" s="32" t="s">
        <v>49</v>
      </c>
      <c r="F1177" s="33"/>
      <c r="G1177" s="31">
        <f t="shared" si="9"/>
        <v>0</v>
      </c>
    </row>
    <row r="1178" spans="2:7" ht="30">
      <c r="B1178" s="81" t="s">
        <v>1207</v>
      </c>
      <c r="C1178" s="30" t="s">
        <v>1208</v>
      </c>
      <c r="D1178" s="31">
        <v>1</v>
      </c>
      <c r="E1178" s="32" t="s">
        <v>49</v>
      </c>
      <c r="F1178" s="33"/>
      <c r="G1178" s="31">
        <f t="shared" si="9"/>
        <v>0</v>
      </c>
    </row>
    <row r="1179" spans="2:7" ht="30">
      <c r="B1179" s="81" t="s">
        <v>281</v>
      </c>
      <c r="C1179" s="30" t="s">
        <v>282</v>
      </c>
      <c r="D1179" s="31">
        <v>8</v>
      </c>
      <c r="E1179" s="32" t="s">
        <v>49</v>
      </c>
      <c r="F1179" s="33"/>
      <c r="G1179" s="31">
        <f t="shared" si="9"/>
        <v>0</v>
      </c>
    </row>
    <row r="1180" spans="2:7" ht="30">
      <c r="B1180" s="81" t="s">
        <v>855</v>
      </c>
      <c r="C1180" s="30" t="s">
        <v>856</v>
      </c>
      <c r="D1180" s="31">
        <v>32</v>
      </c>
      <c r="E1180" s="32" t="s">
        <v>49</v>
      </c>
      <c r="F1180" s="33"/>
      <c r="G1180" s="31">
        <f t="shared" si="9"/>
        <v>0</v>
      </c>
    </row>
    <row r="1181" spans="2:7" ht="30">
      <c r="B1181" s="81" t="s">
        <v>857</v>
      </c>
      <c r="C1181" s="30" t="s">
        <v>858</v>
      </c>
      <c r="D1181" s="31">
        <v>22</v>
      </c>
      <c r="E1181" s="32" t="s">
        <v>49</v>
      </c>
      <c r="F1181" s="33"/>
      <c r="G1181" s="31">
        <f t="shared" si="9"/>
        <v>0</v>
      </c>
    </row>
    <row r="1182" spans="2:7" ht="30">
      <c r="B1182" s="81" t="s">
        <v>1209</v>
      </c>
      <c r="C1182" s="30" t="s">
        <v>1210</v>
      </c>
      <c r="D1182" s="31">
        <v>29</v>
      </c>
      <c r="E1182" s="32" t="s">
        <v>49</v>
      </c>
      <c r="F1182" s="33"/>
      <c r="G1182" s="31">
        <f t="shared" si="9"/>
        <v>0</v>
      </c>
    </row>
    <row r="1183" spans="2:7" ht="30">
      <c r="B1183" s="81" t="s">
        <v>1211</v>
      </c>
      <c r="C1183" s="30" t="s">
        <v>1212</v>
      </c>
      <c r="D1183" s="31">
        <v>1</v>
      </c>
      <c r="E1183" s="32" t="s">
        <v>49</v>
      </c>
      <c r="F1183" s="33"/>
      <c r="G1183" s="31">
        <f t="shared" si="9"/>
        <v>0</v>
      </c>
    </row>
    <row r="1184" spans="2:7" ht="30">
      <c r="B1184" s="81" t="s">
        <v>1213</v>
      </c>
      <c r="C1184" s="30" t="s">
        <v>1214</v>
      </c>
      <c r="D1184" s="31">
        <v>2</v>
      </c>
      <c r="E1184" s="32" t="s">
        <v>49</v>
      </c>
      <c r="F1184" s="33"/>
      <c r="G1184" s="31">
        <f t="shared" si="9"/>
        <v>0</v>
      </c>
    </row>
    <row r="1185" spans="2:7" ht="30">
      <c r="B1185" s="81" t="s">
        <v>1215</v>
      </c>
      <c r="C1185" s="30" t="s">
        <v>1216</v>
      </c>
      <c r="D1185" s="31">
        <v>1</v>
      </c>
      <c r="E1185" s="32" t="s">
        <v>49</v>
      </c>
      <c r="F1185" s="33"/>
      <c r="G1185" s="31">
        <f t="shared" si="9"/>
        <v>0</v>
      </c>
    </row>
    <row r="1186" spans="2:7" ht="45">
      <c r="B1186" s="81" t="s">
        <v>1217</v>
      </c>
      <c r="C1186" s="30" t="s">
        <v>1218</v>
      </c>
      <c r="D1186" s="31">
        <v>1</v>
      </c>
      <c r="E1186" s="32" t="s">
        <v>49</v>
      </c>
      <c r="F1186" s="33"/>
      <c r="G1186" s="31">
        <f t="shared" si="9"/>
        <v>0</v>
      </c>
    </row>
    <row r="1187" spans="2:7" ht="30">
      <c r="B1187" s="81" t="s">
        <v>1219</v>
      </c>
      <c r="C1187" s="30" t="s">
        <v>1220</v>
      </c>
      <c r="D1187" s="31">
        <v>8</v>
      </c>
      <c r="E1187" s="32" t="s">
        <v>49</v>
      </c>
      <c r="F1187" s="33"/>
      <c r="G1187" s="31">
        <f t="shared" si="9"/>
        <v>0</v>
      </c>
    </row>
    <row r="1188" spans="2:7" ht="45">
      <c r="B1188" s="81" t="s">
        <v>1221</v>
      </c>
      <c r="C1188" s="30" t="s">
        <v>1222</v>
      </c>
      <c r="D1188" s="31">
        <v>5</v>
      </c>
      <c r="E1188" s="32" t="s">
        <v>49</v>
      </c>
      <c r="F1188" s="33"/>
      <c r="G1188" s="31">
        <f t="shared" si="9"/>
        <v>0</v>
      </c>
    </row>
    <row r="1189" spans="2:7" ht="30">
      <c r="B1189" s="81" t="s">
        <v>1223</v>
      </c>
      <c r="C1189" s="30" t="s">
        <v>1224</v>
      </c>
      <c r="D1189" s="31">
        <v>4</v>
      </c>
      <c r="E1189" s="32" t="s">
        <v>49</v>
      </c>
      <c r="F1189" s="33"/>
      <c r="G1189" s="31">
        <f t="shared" si="9"/>
        <v>0</v>
      </c>
    </row>
    <row r="1190" spans="2:7" ht="15">
      <c r="B1190" s="27"/>
      <c r="C1190" s="34" t="s">
        <v>1225</v>
      </c>
      <c r="D1190" s="31">
        <v>1</v>
      </c>
      <c r="E1190" s="28"/>
      <c r="F1190" s="35">
        <f>SUM(G1176:G1189)</f>
        <v>0</v>
      </c>
      <c r="G1190" s="36">
        <f>ROUND(F1190*D1190,2)</f>
        <v>0</v>
      </c>
    </row>
    <row r="1191" spans="2:7" ht="0.95" customHeight="1">
      <c r="B1191" s="27"/>
      <c r="C1191" s="26"/>
      <c r="D1191" s="27"/>
      <c r="E1191" s="28"/>
      <c r="F1191" s="29"/>
      <c r="G1191" s="27"/>
    </row>
    <row r="1192" spans="2:7">
      <c r="B1192" s="80" t="s">
        <v>1226</v>
      </c>
      <c r="C1192" s="34" t="s">
        <v>285</v>
      </c>
      <c r="D1192" s="36">
        <f>D1195</f>
        <v>1</v>
      </c>
      <c r="E1192" s="37" t="s">
        <v>2</v>
      </c>
      <c r="F1192" s="35">
        <f>F1195</f>
        <v>0</v>
      </c>
      <c r="G1192" s="36">
        <f>G1195</f>
        <v>0</v>
      </c>
    </row>
    <row r="1193" spans="2:7" ht="30">
      <c r="B1193" s="81" t="s">
        <v>1227</v>
      </c>
      <c r="C1193" s="30" t="s">
        <v>1228</v>
      </c>
      <c r="D1193" s="31">
        <v>1</v>
      </c>
      <c r="E1193" s="32" t="s">
        <v>49</v>
      </c>
      <c r="F1193" s="33"/>
      <c r="G1193" s="31">
        <f>ROUND(D1193*F1193,2)</f>
        <v>0</v>
      </c>
    </row>
    <row r="1194" spans="2:7" ht="30">
      <c r="B1194" s="81" t="s">
        <v>290</v>
      </c>
      <c r="C1194" s="30" t="s">
        <v>291</v>
      </c>
      <c r="D1194" s="31">
        <v>1</v>
      </c>
      <c r="E1194" s="32" t="s">
        <v>49</v>
      </c>
      <c r="F1194" s="33"/>
      <c r="G1194" s="31">
        <f>ROUND(D1194*F1194,2)</f>
        <v>0</v>
      </c>
    </row>
    <row r="1195" spans="2:7" ht="15">
      <c r="B1195" s="27"/>
      <c r="C1195" s="34" t="s">
        <v>1229</v>
      </c>
      <c r="D1195" s="31">
        <v>1</v>
      </c>
      <c r="E1195" s="28"/>
      <c r="F1195" s="35">
        <f>SUM(G1193:G1194)</f>
        <v>0</v>
      </c>
      <c r="G1195" s="36">
        <f>ROUND(F1195*D1195,2)</f>
        <v>0</v>
      </c>
    </row>
    <row r="1196" spans="2:7" ht="0.95" customHeight="1">
      <c r="B1196" s="27"/>
      <c r="C1196" s="26"/>
      <c r="D1196" s="27"/>
      <c r="E1196" s="28"/>
      <c r="F1196" s="29"/>
      <c r="G1196" s="27"/>
    </row>
    <row r="1197" spans="2:7" ht="15">
      <c r="B1197" s="27"/>
      <c r="C1197" s="34" t="s">
        <v>1230</v>
      </c>
      <c r="D1197" s="31">
        <v>1</v>
      </c>
      <c r="E1197" s="28"/>
      <c r="F1197" s="35">
        <f>G1175+G1192</f>
        <v>0</v>
      </c>
      <c r="G1197" s="36">
        <f>ROUND(F1197*D1197,2)</f>
        <v>0</v>
      </c>
    </row>
    <row r="1198" spans="2:7" ht="0.95" customHeight="1">
      <c r="B1198" s="27"/>
      <c r="C1198" s="26"/>
      <c r="D1198" s="27"/>
      <c r="E1198" s="28"/>
      <c r="F1198" s="29"/>
      <c r="G1198" s="27"/>
    </row>
    <row r="1199" spans="2:7">
      <c r="B1199" s="80" t="s">
        <v>1231</v>
      </c>
      <c r="C1199" s="34" t="s">
        <v>295</v>
      </c>
      <c r="D1199" s="36">
        <f>D1205</f>
        <v>1</v>
      </c>
      <c r="E1199" s="37" t="s">
        <v>2</v>
      </c>
      <c r="F1199" s="35">
        <f>F1205</f>
        <v>0</v>
      </c>
      <c r="G1199" s="36">
        <f>G1205</f>
        <v>0</v>
      </c>
    </row>
    <row r="1200" spans="2:7">
      <c r="B1200" s="80" t="s">
        <v>1232</v>
      </c>
      <c r="C1200" s="34" t="s">
        <v>297</v>
      </c>
      <c r="D1200" s="36">
        <f>D1203</f>
        <v>1</v>
      </c>
      <c r="E1200" s="37" t="s">
        <v>2</v>
      </c>
      <c r="F1200" s="35">
        <f>F1203</f>
        <v>0</v>
      </c>
      <c r="G1200" s="36">
        <f>G1203</f>
        <v>0</v>
      </c>
    </row>
    <row r="1201" spans="2:7" ht="30">
      <c r="B1201" s="81" t="s">
        <v>1233</v>
      </c>
      <c r="C1201" s="30" t="s">
        <v>1234</v>
      </c>
      <c r="D1201" s="31">
        <v>2</v>
      </c>
      <c r="E1201" s="32" t="s">
        <v>49</v>
      </c>
      <c r="F1201" s="33"/>
      <c r="G1201" s="31">
        <f>ROUND(D1201*F1201,2)</f>
        <v>0</v>
      </c>
    </row>
    <row r="1202" spans="2:7" ht="30">
      <c r="B1202" s="81" t="s">
        <v>1235</v>
      </c>
      <c r="C1202" s="30" t="s">
        <v>1236</v>
      </c>
      <c r="D1202" s="31">
        <v>2</v>
      </c>
      <c r="E1202" s="32" t="s">
        <v>49</v>
      </c>
      <c r="F1202" s="33"/>
      <c r="G1202" s="31">
        <f>ROUND(D1202*F1202,2)</f>
        <v>0</v>
      </c>
    </row>
    <row r="1203" spans="2:7" ht="15">
      <c r="B1203" s="27"/>
      <c r="C1203" s="34" t="s">
        <v>1237</v>
      </c>
      <c r="D1203" s="31">
        <v>1</v>
      </c>
      <c r="E1203" s="28"/>
      <c r="F1203" s="35">
        <f>SUM(G1201:G1202)</f>
        <v>0</v>
      </c>
      <c r="G1203" s="36">
        <f>ROUND(F1203*D1203,2)</f>
        <v>0</v>
      </c>
    </row>
    <row r="1204" spans="2:7" ht="0.95" customHeight="1">
      <c r="B1204" s="27"/>
      <c r="C1204" s="26"/>
      <c r="D1204" s="27"/>
      <c r="E1204" s="28"/>
      <c r="F1204" s="29"/>
      <c r="G1204" s="27"/>
    </row>
    <row r="1205" spans="2:7" ht="15">
      <c r="B1205" s="27"/>
      <c r="C1205" s="34" t="s">
        <v>1238</v>
      </c>
      <c r="D1205" s="31">
        <v>1</v>
      </c>
      <c r="E1205" s="28"/>
      <c r="F1205" s="35">
        <f>G1200</f>
        <v>0</v>
      </c>
      <c r="G1205" s="36">
        <f>ROUND(F1205*D1205,2)</f>
        <v>0</v>
      </c>
    </row>
    <row r="1206" spans="2:7" ht="0.95" customHeight="1">
      <c r="B1206" s="27"/>
      <c r="C1206" s="26"/>
      <c r="D1206" s="27"/>
      <c r="E1206" s="28"/>
      <c r="F1206" s="29"/>
      <c r="G1206" s="27"/>
    </row>
    <row r="1207" spans="2:7" ht="15">
      <c r="B1207" s="27"/>
      <c r="C1207" s="34" t="s">
        <v>1239</v>
      </c>
      <c r="D1207" s="31">
        <v>1</v>
      </c>
      <c r="E1207" s="28"/>
      <c r="F1207" s="35">
        <f>G1174+G1199</f>
        <v>0</v>
      </c>
      <c r="G1207" s="36">
        <f>ROUND(F1207*D1207,2)</f>
        <v>0</v>
      </c>
    </row>
    <row r="1208" spans="2:7" ht="0.95" customHeight="1">
      <c r="B1208" s="27"/>
      <c r="C1208" s="26"/>
      <c r="D1208" s="27"/>
      <c r="E1208" s="28"/>
      <c r="F1208" s="29"/>
      <c r="G1208" s="27"/>
    </row>
    <row r="1209" spans="2:7">
      <c r="B1209" s="80" t="s">
        <v>1240</v>
      </c>
      <c r="C1209" s="34" t="s">
        <v>304</v>
      </c>
      <c r="D1209" s="36">
        <f>D1222</f>
        <v>1</v>
      </c>
      <c r="E1209" s="37" t="s">
        <v>2</v>
      </c>
      <c r="F1209" s="35">
        <f>F1222</f>
        <v>0</v>
      </c>
      <c r="G1209" s="36">
        <f>G1222</f>
        <v>0</v>
      </c>
    </row>
    <row r="1210" spans="2:7">
      <c r="B1210" s="80" t="s">
        <v>1241</v>
      </c>
      <c r="C1210" s="34" t="s">
        <v>306</v>
      </c>
      <c r="D1210" s="36">
        <f>D1220</f>
        <v>1</v>
      </c>
      <c r="E1210" s="37" t="s">
        <v>2</v>
      </c>
      <c r="F1210" s="35">
        <f>F1220</f>
        <v>0</v>
      </c>
      <c r="G1210" s="36">
        <f>G1220</f>
        <v>0</v>
      </c>
    </row>
    <row r="1211" spans="2:7">
      <c r="B1211" s="80" t="s">
        <v>1242</v>
      </c>
      <c r="C1211" s="34" t="s">
        <v>308</v>
      </c>
      <c r="D1211" s="36">
        <f>D1218</f>
        <v>1</v>
      </c>
      <c r="E1211" s="37" t="s">
        <v>2</v>
      </c>
      <c r="F1211" s="35">
        <f>F1218</f>
        <v>0</v>
      </c>
      <c r="G1211" s="36">
        <f>G1218</f>
        <v>0</v>
      </c>
    </row>
    <row r="1212" spans="2:7" ht="30">
      <c r="B1212" s="81" t="s">
        <v>1243</v>
      </c>
      <c r="C1212" s="30" t="s">
        <v>1244</v>
      </c>
      <c r="D1212" s="31">
        <v>1</v>
      </c>
      <c r="E1212" s="32" t="s">
        <v>49</v>
      </c>
      <c r="F1212" s="33"/>
      <c r="G1212" s="31">
        <f t="shared" ref="G1212:G1217" si="10">ROUND(D1212*F1212,2)</f>
        <v>0</v>
      </c>
    </row>
    <row r="1213" spans="2:7" ht="30">
      <c r="B1213" s="81" t="s">
        <v>1245</v>
      </c>
      <c r="C1213" s="30" t="s">
        <v>1246</v>
      </c>
      <c r="D1213" s="31">
        <v>3</v>
      </c>
      <c r="E1213" s="32" t="s">
        <v>49</v>
      </c>
      <c r="F1213" s="33"/>
      <c r="G1213" s="31">
        <f t="shared" si="10"/>
        <v>0</v>
      </c>
    </row>
    <row r="1214" spans="2:7" ht="30">
      <c r="B1214" s="81" t="s">
        <v>1247</v>
      </c>
      <c r="C1214" s="30" t="s">
        <v>1248</v>
      </c>
      <c r="D1214" s="31">
        <v>28</v>
      </c>
      <c r="E1214" s="32" t="s">
        <v>49</v>
      </c>
      <c r="F1214" s="33"/>
      <c r="G1214" s="31">
        <f t="shared" si="10"/>
        <v>0</v>
      </c>
    </row>
    <row r="1215" spans="2:7" ht="30">
      <c r="B1215" s="81" t="s">
        <v>1249</v>
      </c>
      <c r="C1215" s="30" t="s">
        <v>1250</v>
      </c>
      <c r="D1215" s="31">
        <v>1</v>
      </c>
      <c r="E1215" s="32" t="s">
        <v>49</v>
      </c>
      <c r="F1215" s="33"/>
      <c r="G1215" s="31">
        <f t="shared" si="10"/>
        <v>0</v>
      </c>
    </row>
    <row r="1216" spans="2:7" ht="30">
      <c r="B1216" s="81" t="s">
        <v>1251</v>
      </c>
      <c r="C1216" s="30" t="s">
        <v>1252</v>
      </c>
      <c r="D1216" s="31">
        <v>1</v>
      </c>
      <c r="E1216" s="32" t="s">
        <v>49</v>
      </c>
      <c r="F1216" s="33"/>
      <c r="G1216" s="31">
        <f t="shared" si="10"/>
        <v>0</v>
      </c>
    </row>
    <row r="1217" spans="2:7" ht="30">
      <c r="B1217" s="81" t="s">
        <v>1253</v>
      </c>
      <c r="C1217" s="30" t="s">
        <v>1254</v>
      </c>
      <c r="D1217" s="31">
        <v>1</v>
      </c>
      <c r="E1217" s="32" t="s">
        <v>49</v>
      </c>
      <c r="F1217" s="33"/>
      <c r="G1217" s="31">
        <f t="shared" si="10"/>
        <v>0</v>
      </c>
    </row>
    <row r="1218" spans="2:7" ht="15">
      <c r="B1218" s="27"/>
      <c r="C1218" s="34" t="s">
        <v>1255</v>
      </c>
      <c r="D1218" s="31">
        <v>1</v>
      </c>
      <c r="E1218" s="28"/>
      <c r="F1218" s="35">
        <f>SUM(G1212:G1217)</f>
        <v>0</v>
      </c>
      <c r="G1218" s="36">
        <f>ROUND(F1218*D1218,2)</f>
        <v>0</v>
      </c>
    </row>
    <row r="1219" spans="2:7" ht="0.95" customHeight="1">
      <c r="B1219" s="27"/>
      <c r="C1219" s="26"/>
      <c r="D1219" s="27"/>
      <c r="E1219" s="28"/>
      <c r="F1219" s="29"/>
      <c r="G1219" s="27"/>
    </row>
    <row r="1220" spans="2:7" ht="15">
      <c r="B1220" s="27"/>
      <c r="C1220" s="34" t="s">
        <v>1256</v>
      </c>
      <c r="D1220" s="31">
        <v>1</v>
      </c>
      <c r="E1220" s="28"/>
      <c r="F1220" s="35">
        <f>G1211</f>
        <v>0</v>
      </c>
      <c r="G1220" s="36">
        <f>ROUND(F1220*D1220,2)</f>
        <v>0</v>
      </c>
    </row>
    <row r="1221" spans="2:7" ht="0.95" customHeight="1">
      <c r="B1221" s="27"/>
      <c r="C1221" s="26"/>
      <c r="D1221" s="27"/>
      <c r="E1221" s="28"/>
      <c r="F1221" s="29"/>
      <c r="G1221" s="27"/>
    </row>
    <row r="1222" spans="2:7" ht="15">
      <c r="B1222" s="27"/>
      <c r="C1222" s="34" t="s">
        <v>1257</v>
      </c>
      <c r="D1222" s="31">
        <v>1</v>
      </c>
      <c r="E1222" s="28"/>
      <c r="F1222" s="35">
        <f>G1210</f>
        <v>0</v>
      </c>
      <c r="G1222" s="36">
        <f>ROUND(F1222*D1222,2)</f>
        <v>0</v>
      </c>
    </row>
    <row r="1223" spans="2:7" ht="0.95" customHeight="1">
      <c r="B1223" s="27"/>
      <c r="C1223" s="26"/>
      <c r="D1223" s="27"/>
      <c r="E1223" s="28"/>
      <c r="F1223" s="29"/>
      <c r="G1223" s="27"/>
    </row>
    <row r="1224" spans="2:7" ht="15">
      <c r="B1224" s="27"/>
      <c r="C1224" s="34" t="s">
        <v>1258</v>
      </c>
      <c r="D1224" s="31">
        <v>1</v>
      </c>
      <c r="E1224" s="28"/>
      <c r="F1224" s="35">
        <f>G1173+G1209</f>
        <v>0</v>
      </c>
      <c r="G1224" s="36">
        <f>ROUND(F1224*D1224,2)</f>
        <v>0</v>
      </c>
    </row>
    <row r="1225" spans="2:7" ht="0.95" customHeight="1">
      <c r="B1225" s="27"/>
      <c r="C1225" s="26"/>
      <c r="D1225" s="27"/>
      <c r="E1225" s="28"/>
      <c r="F1225" s="29"/>
      <c r="G1225" s="27"/>
    </row>
    <row r="1226" spans="2:7">
      <c r="B1226" s="80" t="s">
        <v>1259</v>
      </c>
      <c r="C1226" s="34" t="s">
        <v>318</v>
      </c>
      <c r="D1226" s="36">
        <f>D1312</f>
        <v>1</v>
      </c>
      <c r="E1226" s="37" t="s">
        <v>2</v>
      </c>
      <c r="F1226" s="35">
        <f>F1312</f>
        <v>0</v>
      </c>
      <c r="G1226" s="36">
        <f>G1312</f>
        <v>0</v>
      </c>
    </row>
    <row r="1227" spans="2:7">
      <c r="B1227" s="80" t="s">
        <v>1260</v>
      </c>
      <c r="C1227" s="34" t="s">
        <v>320</v>
      </c>
      <c r="D1227" s="36">
        <f>D1240</f>
        <v>1</v>
      </c>
      <c r="E1227" s="37" t="s">
        <v>2</v>
      </c>
      <c r="F1227" s="35">
        <f>F1240</f>
        <v>0</v>
      </c>
      <c r="G1227" s="36">
        <f>G1240</f>
        <v>0</v>
      </c>
    </row>
    <row r="1228" spans="2:7">
      <c r="B1228" s="80" t="s">
        <v>1261</v>
      </c>
      <c r="C1228" s="34" t="s">
        <v>322</v>
      </c>
      <c r="D1228" s="36">
        <f>D1234</f>
        <v>1</v>
      </c>
      <c r="E1228" s="37" t="s">
        <v>2</v>
      </c>
      <c r="F1228" s="35">
        <f>F1234</f>
        <v>0</v>
      </c>
      <c r="G1228" s="36">
        <f>G1234</f>
        <v>0</v>
      </c>
    </row>
    <row r="1229" spans="2:7" ht="30">
      <c r="B1229" s="81" t="s">
        <v>323</v>
      </c>
      <c r="C1229" s="30" t="s">
        <v>324</v>
      </c>
      <c r="D1229" s="31">
        <v>8231.56</v>
      </c>
      <c r="E1229" s="32" t="s">
        <v>250</v>
      </c>
      <c r="F1229" s="33"/>
      <c r="G1229" s="31">
        <f>ROUND(D1229*F1229,2)</f>
        <v>0</v>
      </c>
    </row>
    <row r="1230" spans="2:7" ht="15">
      <c r="B1230" s="81" t="s">
        <v>325</v>
      </c>
      <c r="C1230" s="30" t="s">
        <v>326</v>
      </c>
      <c r="D1230" s="31">
        <v>1329.87</v>
      </c>
      <c r="E1230" s="32" t="s">
        <v>250</v>
      </c>
      <c r="F1230" s="33"/>
      <c r="G1230" s="31">
        <f>ROUND(D1230*F1230,2)</f>
        <v>0</v>
      </c>
    </row>
    <row r="1231" spans="2:7" ht="15">
      <c r="B1231" s="81" t="s">
        <v>327</v>
      </c>
      <c r="C1231" s="30" t="s">
        <v>328</v>
      </c>
      <c r="D1231" s="31">
        <v>1409.9</v>
      </c>
      <c r="E1231" s="32" t="s">
        <v>61</v>
      </c>
      <c r="F1231" s="33"/>
      <c r="G1231" s="31">
        <f>ROUND(D1231*F1231,2)</f>
        <v>0</v>
      </c>
    </row>
    <row r="1232" spans="2:7" ht="15">
      <c r="B1232" s="81" t="s">
        <v>329</v>
      </c>
      <c r="C1232" s="30" t="s">
        <v>330</v>
      </c>
      <c r="D1232" s="31">
        <v>724.17</v>
      </c>
      <c r="E1232" s="32" t="s">
        <v>61</v>
      </c>
      <c r="F1232" s="33"/>
      <c r="G1232" s="31">
        <f>ROUND(D1232*F1232,2)</f>
        <v>0</v>
      </c>
    </row>
    <row r="1233" spans="2:7" ht="15">
      <c r="B1233" s="81" t="s">
        <v>331</v>
      </c>
      <c r="C1233" s="30" t="s">
        <v>332</v>
      </c>
      <c r="D1233" s="31">
        <v>232.72</v>
      </c>
      <c r="E1233" s="32" t="s">
        <v>250</v>
      </c>
      <c r="F1233" s="33"/>
      <c r="G1233" s="31">
        <f>ROUND(D1233*F1233,2)</f>
        <v>0</v>
      </c>
    </row>
    <row r="1234" spans="2:7" ht="15">
      <c r="B1234" s="27"/>
      <c r="C1234" s="34" t="s">
        <v>1262</v>
      </c>
      <c r="D1234" s="31">
        <v>1</v>
      </c>
      <c r="E1234" s="28"/>
      <c r="F1234" s="35">
        <f>SUM(G1229:G1233)</f>
        <v>0</v>
      </c>
      <c r="G1234" s="36">
        <f>ROUND(F1234*D1234,2)</f>
        <v>0</v>
      </c>
    </row>
    <row r="1235" spans="2:7" ht="0.95" customHeight="1">
      <c r="B1235" s="27"/>
      <c r="C1235" s="26"/>
      <c r="D1235" s="27"/>
      <c r="E1235" s="28"/>
      <c r="F1235" s="29"/>
      <c r="G1235" s="27"/>
    </row>
    <row r="1236" spans="2:7">
      <c r="B1236" s="80" t="s">
        <v>1263</v>
      </c>
      <c r="C1236" s="34" t="s">
        <v>1264</v>
      </c>
      <c r="D1236" s="36">
        <f>D1238</f>
        <v>1</v>
      </c>
      <c r="E1236" s="37" t="s">
        <v>2</v>
      </c>
      <c r="F1236" s="35">
        <f>F1238</f>
        <v>0</v>
      </c>
      <c r="G1236" s="36">
        <f>G1238</f>
        <v>0</v>
      </c>
    </row>
    <row r="1237" spans="2:7" ht="15">
      <c r="B1237" s="81" t="s">
        <v>1265</v>
      </c>
      <c r="C1237" s="30" t="s">
        <v>1266</v>
      </c>
      <c r="D1237" s="31">
        <v>166.59</v>
      </c>
      <c r="E1237" s="32" t="s">
        <v>250</v>
      </c>
      <c r="F1237" s="33"/>
      <c r="G1237" s="31">
        <f>ROUND(D1237*F1237,2)</f>
        <v>0</v>
      </c>
    </row>
    <row r="1238" spans="2:7" ht="15">
      <c r="B1238" s="27"/>
      <c r="C1238" s="34" t="s">
        <v>1267</v>
      </c>
      <c r="D1238" s="31">
        <v>1</v>
      </c>
      <c r="E1238" s="28"/>
      <c r="F1238" s="35">
        <f>G1237</f>
        <v>0</v>
      </c>
      <c r="G1238" s="36">
        <f>ROUND(F1238*D1238,2)</f>
        <v>0</v>
      </c>
    </row>
    <row r="1239" spans="2:7" ht="0.95" customHeight="1">
      <c r="B1239" s="27"/>
      <c r="C1239" s="26"/>
      <c r="D1239" s="27"/>
      <c r="E1239" s="28"/>
      <c r="F1239" s="29"/>
      <c r="G1239" s="27"/>
    </row>
    <row r="1240" spans="2:7" ht="15">
      <c r="B1240" s="27"/>
      <c r="C1240" s="34" t="s">
        <v>1268</v>
      </c>
      <c r="D1240" s="31">
        <v>1</v>
      </c>
      <c r="E1240" s="28"/>
      <c r="F1240" s="35">
        <f>G1228+G1236</f>
        <v>0</v>
      </c>
      <c r="G1240" s="36">
        <f>ROUND(F1240*D1240,2)</f>
        <v>0</v>
      </c>
    </row>
    <row r="1241" spans="2:7" ht="0.95" customHeight="1">
      <c r="B1241" s="27"/>
      <c r="C1241" s="26"/>
      <c r="D1241" s="27"/>
      <c r="E1241" s="28"/>
      <c r="F1241" s="29"/>
      <c r="G1241" s="27"/>
    </row>
    <row r="1242" spans="2:7">
      <c r="B1242" s="80" t="s">
        <v>1269</v>
      </c>
      <c r="C1242" s="34" t="s">
        <v>336</v>
      </c>
      <c r="D1242" s="36">
        <f>D1263</f>
        <v>1</v>
      </c>
      <c r="E1242" s="37" t="s">
        <v>2</v>
      </c>
      <c r="F1242" s="35">
        <f>F1263</f>
        <v>0</v>
      </c>
      <c r="G1242" s="36">
        <f>G1263</f>
        <v>0</v>
      </c>
    </row>
    <row r="1243" spans="2:7">
      <c r="B1243" s="80" t="s">
        <v>1270</v>
      </c>
      <c r="C1243" s="34" t="s">
        <v>338</v>
      </c>
      <c r="D1243" s="36">
        <f>D1261</f>
        <v>1</v>
      </c>
      <c r="E1243" s="37" t="s">
        <v>2</v>
      </c>
      <c r="F1243" s="35">
        <f>F1261</f>
        <v>0</v>
      </c>
      <c r="G1243" s="36">
        <f>G1261</f>
        <v>0</v>
      </c>
    </row>
    <row r="1244" spans="2:7" ht="30">
      <c r="B1244" s="81" t="s">
        <v>1271</v>
      </c>
      <c r="C1244" s="30" t="s">
        <v>1272</v>
      </c>
      <c r="D1244" s="31">
        <v>1263.1500000000001</v>
      </c>
      <c r="E1244" s="32" t="s">
        <v>250</v>
      </c>
      <c r="F1244" s="33"/>
      <c r="G1244" s="31">
        <f t="shared" ref="G1244:G1260" si="11">ROUND(D1244*F1244,2)</f>
        <v>0</v>
      </c>
    </row>
    <row r="1245" spans="2:7" ht="30">
      <c r="B1245" s="81" t="s">
        <v>339</v>
      </c>
      <c r="C1245" s="30" t="s">
        <v>340</v>
      </c>
      <c r="D1245" s="31">
        <v>212.75</v>
      </c>
      <c r="E1245" s="32" t="s">
        <v>250</v>
      </c>
      <c r="F1245" s="33"/>
      <c r="G1245" s="31">
        <f t="shared" si="11"/>
        <v>0</v>
      </c>
    </row>
    <row r="1246" spans="2:7" ht="30">
      <c r="B1246" s="81" t="s">
        <v>1273</v>
      </c>
      <c r="C1246" s="30" t="s">
        <v>1274</v>
      </c>
      <c r="D1246" s="31">
        <v>104.08</v>
      </c>
      <c r="E1246" s="32" t="s">
        <v>250</v>
      </c>
      <c r="F1246" s="33"/>
      <c r="G1246" s="31">
        <f t="shared" si="11"/>
        <v>0</v>
      </c>
    </row>
    <row r="1247" spans="2:7" ht="30">
      <c r="B1247" s="81" t="s">
        <v>1275</v>
      </c>
      <c r="C1247" s="30" t="s">
        <v>1276</v>
      </c>
      <c r="D1247" s="31">
        <v>984.15</v>
      </c>
      <c r="E1247" s="32" t="s">
        <v>61</v>
      </c>
      <c r="F1247" s="33"/>
      <c r="G1247" s="31">
        <f t="shared" si="11"/>
        <v>0</v>
      </c>
    </row>
    <row r="1248" spans="2:7" ht="30">
      <c r="B1248" s="81" t="s">
        <v>343</v>
      </c>
      <c r="C1248" s="30" t="s">
        <v>344</v>
      </c>
      <c r="D1248" s="31">
        <v>339.69</v>
      </c>
      <c r="E1248" s="32" t="s">
        <v>61</v>
      </c>
      <c r="F1248" s="33"/>
      <c r="G1248" s="31">
        <f t="shared" si="11"/>
        <v>0</v>
      </c>
    </row>
    <row r="1249" spans="2:7" ht="30">
      <c r="B1249" s="81" t="s">
        <v>1277</v>
      </c>
      <c r="C1249" s="30" t="s">
        <v>1278</v>
      </c>
      <c r="D1249" s="31">
        <v>126.79</v>
      </c>
      <c r="E1249" s="32" t="s">
        <v>61</v>
      </c>
      <c r="F1249" s="33"/>
      <c r="G1249" s="31">
        <f t="shared" si="11"/>
        <v>0</v>
      </c>
    </row>
    <row r="1250" spans="2:7" ht="30">
      <c r="B1250" s="81" t="s">
        <v>349</v>
      </c>
      <c r="C1250" s="30" t="s">
        <v>350</v>
      </c>
      <c r="D1250" s="31">
        <v>244.95</v>
      </c>
      <c r="E1250" s="32" t="s">
        <v>250</v>
      </c>
      <c r="F1250" s="33"/>
      <c r="G1250" s="31">
        <f t="shared" si="11"/>
        <v>0</v>
      </c>
    </row>
    <row r="1251" spans="2:7" ht="30">
      <c r="B1251" s="81" t="s">
        <v>351</v>
      </c>
      <c r="C1251" s="30" t="s">
        <v>352</v>
      </c>
      <c r="D1251" s="31">
        <v>22.01</v>
      </c>
      <c r="E1251" s="32" t="s">
        <v>250</v>
      </c>
      <c r="F1251" s="33"/>
      <c r="G1251" s="31">
        <f t="shared" si="11"/>
        <v>0</v>
      </c>
    </row>
    <row r="1252" spans="2:7" ht="30">
      <c r="B1252" s="81" t="s">
        <v>1279</v>
      </c>
      <c r="C1252" s="30" t="s">
        <v>1280</v>
      </c>
      <c r="D1252" s="31">
        <v>19.420000000000002</v>
      </c>
      <c r="E1252" s="32" t="s">
        <v>250</v>
      </c>
      <c r="F1252" s="33"/>
      <c r="G1252" s="31">
        <f t="shared" si="11"/>
        <v>0</v>
      </c>
    </row>
    <row r="1253" spans="2:7" ht="30">
      <c r="B1253" s="81" t="s">
        <v>1281</v>
      </c>
      <c r="C1253" s="30" t="s">
        <v>1282</v>
      </c>
      <c r="D1253" s="31">
        <v>15.12</v>
      </c>
      <c r="E1253" s="32" t="s">
        <v>250</v>
      </c>
      <c r="F1253" s="33"/>
      <c r="G1253" s="31">
        <f t="shared" si="11"/>
        <v>0</v>
      </c>
    </row>
    <row r="1254" spans="2:7" ht="30">
      <c r="B1254" s="81" t="s">
        <v>1283</v>
      </c>
      <c r="C1254" s="30" t="s">
        <v>1284</v>
      </c>
      <c r="D1254" s="31">
        <v>186.36</v>
      </c>
      <c r="E1254" s="32" t="s">
        <v>250</v>
      </c>
      <c r="F1254" s="33"/>
      <c r="G1254" s="31">
        <f t="shared" si="11"/>
        <v>0</v>
      </c>
    </row>
    <row r="1255" spans="2:7" ht="30">
      <c r="B1255" s="81" t="s">
        <v>1285</v>
      </c>
      <c r="C1255" s="30" t="s">
        <v>1286</v>
      </c>
      <c r="D1255" s="31">
        <v>65.16</v>
      </c>
      <c r="E1255" s="32" t="s">
        <v>250</v>
      </c>
      <c r="F1255" s="33"/>
      <c r="G1255" s="31">
        <f t="shared" si="11"/>
        <v>0</v>
      </c>
    </row>
    <row r="1256" spans="2:7" ht="30">
      <c r="B1256" s="81" t="s">
        <v>1287</v>
      </c>
      <c r="C1256" s="30" t="s">
        <v>1288</v>
      </c>
      <c r="D1256" s="31">
        <v>216.58</v>
      </c>
      <c r="E1256" s="32" t="s">
        <v>250</v>
      </c>
      <c r="F1256" s="33"/>
      <c r="G1256" s="31">
        <f t="shared" si="11"/>
        <v>0</v>
      </c>
    </row>
    <row r="1257" spans="2:7" ht="30">
      <c r="B1257" s="81" t="s">
        <v>1289</v>
      </c>
      <c r="C1257" s="30" t="s">
        <v>1290</v>
      </c>
      <c r="D1257" s="31">
        <v>76.3</v>
      </c>
      <c r="E1257" s="32" t="s">
        <v>250</v>
      </c>
      <c r="F1257" s="33"/>
      <c r="G1257" s="31">
        <f t="shared" si="11"/>
        <v>0</v>
      </c>
    </row>
    <row r="1258" spans="2:7" ht="30">
      <c r="B1258" s="81" t="s">
        <v>347</v>
      </c>
      <c r="C1258" s="30" t="s">
        <v>348</v>
      </c>
      <c r="D1258" s="31">
        <v>35</v>
      </c>
      <c r="E1258" s="32" t="s">
        <v>61</v>
      </c>
      <c r="F1258" s="33"/>
      <c r="G1258" s="31">
        <f t="shared" si="11"/>
        <v>0</v>
      </c>
    </row>
    <row r="1259" spans="2:7" ht="30">
      <c r="B1259" s="81" t="s">
        <v>1291</v>
      </c>
      <c r="C1259" s="30" t="s">
        <v>1292</v>
      </c>
      <c r="D1259" s="31">
        <v>31.92</v>
      </c>
      <c r="E1259" s="32" t="s">
        <v>61</v>
      </c>
      <c r="F1259" s="33"/>
      <c r="G1259" s="31">
        <f t="shared" si="11"/>
        <v>0</v>
      </c>
    </row>
    <row r="1260" spans="2:7" ht="30">
      <c r="B1260" s="81" t="s">
        <v>1293</v>
      </c>
      <c r="C1260" s="30" t="s">
        <v>1294</v>
      </c>
      <c r="D1260" s="31">
        <v>24</v>
      </c>
      <c r="E1260" s="32" t="s">
        <v>61</v>
      </c>
      <c r="F1260" s="33"/>
      <c r="G1260" s="31">
        <f t="shared" si="11"/>
        <v>0</v>
      </c>
    </row>
    <row r="1261" spans="2:7" ht="15">
      <c r="B1261" s="27"/>
      <c r="C1261" s="34" t="s">
        <v>1295</v>
      </c>
      <c r="D1261" s="31">
        <v>1</v>
      </c>
      <c r="E1261" s="28"/>
      <c r="F1261" s="35">
        <f>SUM(G1244:G1260)</f>
        <v>0</v>
      </c>
      <c r="G1261" s="36">
        <f>ROUND(F1261*D1261,2)</f>
        <v>0</v>
      </c>
    </row>
    <row r="1262" spans="2:7" ht="0.95" customHeight="1">
      <c r="B1262" s="27"/>
      <c r="C1262" s="26"/>
      <c r="D1262" s="27"/>
      <c r="E1262" s="28"/>
      <c r="F1262" s="29"/>
      <c r="G1262" s="27"/>
    </row>
    <row r="1263" spans="2:7" ht="15">
      <c r="B1263" s="27"/>
      <c r="C1263" s="34" t="s">
        <v>1296</v>
      </c>
      <c r="D1263" s="31">
        <v>1</v>
      </c>
      <c r="E1263" s="28"/>
      <c r="F1263" s="35">
        <f>G1243</f>
        <v>0</v>
      </c>
      <c r="G1263" s="36">
        <f>ROUND(F1263*D1263,2)</f>
        <v>0</v>
      </c>
    </row>
    <row r="1264" spans="2:7" ht="0.95" customHeight="1">
      <c r="B1264" s="27"/>
      <c r="C1264" s="26"/>
      <c r="D1264" s="27"/>
      <c r="E1264" s="28"/>
      <c r="F1264" s="29"/>
      <c r="G1264" s="27"/>
    </row>
    <row r="1265" spans="2:7">
      <c r="B1265" s="80" t="s">
        <v>1297</v>
      </c>
      <c r="C1265" s="34" t="s">
        <v>356</v>
      </c>
      <c r="D1265" s="36">
        <f>D1278</f>
        <v>1</v>
      </c>
      <c r="E1265" s="37" t="s">
        <v>2</v>
      </c>
      <c r="F1265" s="35">
        <f>F1278</f>
        <v>0</v>
      </c>
      <c r="G1265" s="36">
        <f>G1278</f>
        <v>0</v>
      </c>
    </row>
    <row r="1266" spans="2:7">
      <c r="B1266" s="80" t="s">
        <v>1298</v>
      </c>
      <c r="C1266" s="34" t="s">
        <v>888</v>
      </c>
      <c r="D1266" s="36">
        <f>D1276</f>
        <v>1</v>
      </c>
      <c r="E1266" s="37" t="s">
        <v>2</v>
      </c>
      <c r="F1266" s="35">
        <f>F1276</f>
        <v>0</v>
      </c>
      <c r="G1266" s="36">
        <f>G1276</f>
        <v>0</v>
      </c>
    </row>
    <row r="1267" spans="2:7" ht="15">
      <c r="B1267" s="81" t="s">
        <v>1299</v>
      </c>
      <c r="C1267" s="30" t="s">
        <v>2341</v>
      </c>
      <c r="D1267" s="31">
        <v>1319.57</v>
      </c>
      <c r="E1267" s="32" t="s">
        <v>250</v>
      </c>
      <c r="F1267" s="33"/>
      <c r="G1267" s="31">
        <f t="shared" ref="G1267:G1272" si="12">ROUND(D1267*F1267,2)</f>
        <v>0</v>
      </c>
    </row>
    <row r="1268" spans="2:7" ht="15">
      <c r="B1268" s="81" t="s">
        <v>1300</v>
      </c>
      <c r="C1268" s="30" t="s">
        <v>1301</v>
      </c>
      <c r="D1268" s="31">
        <v>191.51</v>
      </c>
      <c r="E1268" s="32" t="s">
        <v>250</v>
      </c>
      <c r="F1268" s="33"/>
      <c r="G1268" s="31">
        <f t="shared" si="12"/>
        <v>0</v>
      </c>
    </row>
    <row r="1269" spans="2:7" ht="15">
      <c r="B1269" s="81" t="s">
        <v>1302</v>
      </c>
      <c r="C1269" s="30" t="s">
        <v>1303</v>
      </c>
      <c r="D1269" s="31">
        <v>111.44</v>
      </c>
      <c r="E1269" s="32" t="s">
        <v>250</v>
      </c>
      <c r="F1269" s="33"/>
      <c r="G1269" s="31">
        <f t="shared" si="12"/>
        <v>0</v>
      </c>
    </row>
    <row r="1270" spans="2:7" ht="15">
      <c r="B1270" s="81" t="s">
        <v>1304</v>
      </c>
      <c r="C1270" s="30" t="s">
        <v>1305</v>
      </c>
      <c r="D1270" s="31">
        <v>233.63</v>
      </c>
      <c r="E1270" s="32" t="s">
        <v>250</v>
      </c>
      <c r="F1270" s="33"/>
      <c r="G1270" s="31">
        <f t="shared" si="12"/>
        <v>0</v>
      </c>
    </row>
    <row r="1271" spans="2:7" ht="15">
      <c r="B1271" s="81" t="s">
        <v>1306</v>
      </c>
      <c r="C1271" s="30" t="s">
        <v>2342</v>
      </c>
      <c r="D1271" s="31">
        <v>409.98</v>
      </c>
      <c r="E1271" s="32" t="s">
        <v>250</v>
      </c>
      <c r="F1271" s="33"/>
      <c r="G1271" s="31">
        <f t="shared" si="12"/>
        <v>0</v>
      </c>
    </row>
    <row r="1272" spans="2:7" ht="30">
      <c r="B1272" s="81" t="s">
        <v>1307</v>
      </c>
      <c r="C1272" s="30" t="s">
        <v>1308</v>
      </c>
      <c r="D1272" s="31">
        <v>1</v>
      </c>
      <c r="E1272" s="32" t="s">
        <v>4</v>
      </c>
      <c r="F1272" s="33"/>
      <c r="G1272" s="31">
        <f t="shared" si="12"/>
        <v>0</v>
      </c>
    </row>
    <row r="1273" spans="2:7" ht="15">
      <c r="B1273" s="27"/>
      <c r="C1273" s="26" t="s">
        <v>1309</v>
      </c>
      <c r="D1273" s="27"/>
      <c r="E1273" s="28"/>
      <c r="F1273" s="29"/>
      <c r="G1273" s="27"/>
    </row>
    <row r="1274" spans="2:7" ht="30">
      <c r="B1274" s="81" t="s">
        <v>1310</v>
      </c>
      <c r="C1274" s="30" t="s">
        <v>1311</v>
      </c>
      <c r="D1274" s="31">
        <v>1</v>
      </c>
      <c r="E1274" s="32" t="s">
        <v>4</v>
      </c>
      <c r="F1274" s="33"/>
      <c r="G1274" s="31">
        <f>ROUND(D1274*F1274,2)</f>
        <v>0</v>
      </c>
    </row>
    <row r="1275" spans="2:7" ht="15">
      <c r="B1275" s="27"/>
      <c r="C1275" s="26" t="s">
        <v>1312</v>
      </c>
      <c r="D1275" s="27"/>
      <c r="E1275" s="28"/>
      <c r="F1275" s="29"/>
      <c r="G1275" s="27"/>
    </row>
    <row r="1276" spans="2:7" ht="15">
      <c r="B1276" s="27"/>
      <c r="C1276" s="34" t="s">
        <v>1313</v>
      </c>
      <c r="D1276" s="31">
        <v>1</v>
      </c>
      <c r="E1276" s="28"/>
      <c r="F1276" s="35">
        <f>SUM(G1267:G1272)+G1274</f>
        <v>0</v>
      </c>
      <c r="G1276" s="36">
        <f>ROUND(F1276*D1276,2)</f>
        <v>0</v>
      </c>
    </row>
    <row r="1277" spans="2:7" ht="0.95" customHeight="1">
      <c r="B1277" s="27"/>
      <c r="C1277" s="26"/>
      <c r="D1277" s="27"/>
      <c r="E1277" s="28"/>
      <c r="F1277" s="29"/>
      <c r="G1277" s="27"/>
    </row>
    <row r="1278" spans="2:7" ht="15">
      <c r="B1278" s="27"/>
      <c r="C1278" s="34" t="s">
        <v>1314</v>
      </c>
      <c r="D1278" s="31">
        <v>1</v>
      </c>
      <c r="E1278" s="28"/>
      <c r="F1278" s="35">
        <f>G1266</f>
        <v>0</v>
      </c>
      <c r="G1278" s="36">
        <f>ROUND(F1278*D1278,2)</f>
        <v>0</v>
      </c>
    </row>
    <row r="1279" spans="2:7" ht="0.95" customHeight="1">
      <c r="B1279" s="27"/>
      <c r="C1279" s="26"/>
      <c r="D1279" s="27"/>
      <c r="E1279" s="28"/>
      <c r="F1279" s="29"/>
      <c r="G1279" s="27"/>
    </row>
    <row r="1280" spans="2:7">
      <c r="B1280" s="80" t="s">
        <v>1315</v>
      </c>
      <c r="C1280" s="34" t="s">
        <v>1316</v>
      </c>
      <c r="D1280" s="36">
        <f>D1288</f>
        <v>1</v>
      </c>
      <c r="E1280" s="37" t="s">
        <v>2</v>
      </c>
      <c r="F1280" s="35">
        <f>F1288</f>
        <v>0</v>
      </c>
      <c r="G1280" s="36">
        <f>G1288</f>
        <v>0</v>
      </c>
    </row>
    <row r="1281" spans="2:7">
      <c r="B1281" s="80" t="s">
        <v>1317</v>
      </c>
      <c r="C1281" s="34" t="s">
        <v>1318</v>
      </c>
      <c r="D1281" s="36">
        <f>D1286</f>
        <v>1</v>
      </c>
      <c r="E1281" s="37" t="s">
        <v>2</v>
      </c>
      <c r="F1281" s="35">
        <f>F1286</f>
        <v>0</v>
      </c>
      <c r="G1281" s="36">
        <f>G1286</f>
        <v>0</v>
      </c>
    </row>
    <row r="1282" spans="2:7" ht="15">
      <c r="B1282" s="81" t="s">
        <v>1319</v>
      </c>
      <c r="C1282" s="30" t="s">
        <v>1320</v>
      </c>
      <c r="D1282" s="31">
        <v>499.06</v>
      </c>
      <c r="E1282" s="32" t="s">
        <v>250</v>
      </c>
      <c r="F1282" s="33"/>
      <c r="G1282" s="31">
        <f>ROUND(D1282*F1282,2)</f>
        <v>0</v>
      </c>
    </row>
    <row r="1283" spans="2:7" ht="15">
      <c r="B1283" s="81" t="s">
        <v>1321</v>
      </c>
      <c r="C1283" s="30" t="s">
        <v>1322</v>
      </c>
      <c r="D1283" s="31">
        <v>258.29000000000002</v>
      </c>
      <c r="E1283" s="32" t="s">
        <v>250</v>
      </c>
      <c r="F1283" s="33"/>
      <c r="G1283" s="31">
        <f>ROUND(D1283*F1283,2)</f>
        <v>0</v>
      </c>
    </row>
    <row r="1284" spans="2:7" ht="15">
      <c r="B1284" s="81" t="s">
        <v>1323</v>
      </c>
      <c r="C1284" s="30" t="s">
        <v>1324</v>
      </c>
      <c r="D1284" s="31">
        <v>304.75</v>
      </c>
      <c r="E1284" s="32" t="s">
        <v>61</v>
      </c>
      <c r="F1284" s="33"/>
      <c r="G1284" s="31">
        <f>ROUND(D1284*F1284,2)</f>
        <v>0</v>
      </c>
    </row>
    <row r="1285" spans="2:7" ht="15">
      <c r="B1285" s="81" t="s">
        <v>1325</v>
      </c>
      <c r="C1285" s="30" t="s">
        <v>1326</v>
      </c>
      <c r="D1285" s="31">
        <v>159.63</v>
      </c>
      <c r="E1285" s="32" t="s">
        <v>61</v>
      </c>
      <c r="F1285" s="33"/>
      <c r="G1285" s="31">
        <f>ROUND(D1285*F1285,2)</f>
        <v>0</v>
      </c>
    </row>
    <row r="1286" spans="2:7" ht="15">
      <c r="B1286" s="27"/>
      <c r="C1286" s="34" t="s">
        <v>1327</v>
      </c>
      <c r="D1286" s="31">
        <v>1</v>
      </c>
      <c r="E1286" s="28"/>
      <c r="F1286" s="35">
        <f>SUM(G1282:G1285)</f>
        <v>0</v>
      </c>
      <c r="G1286" s="36">
        <f>ROUND(F1286*D1286,2)</f>
        <v>0</v>
      </c>
    </row>
    <row r="1287" spans="2:7" ht="0.95" customHeight="1">
      <c r="B1287" s="27"/>
      <c r="C1287" s="26"/>
      <c r="D1287" s="27"/>
      <c r="E1287" s="28"/>
      <c r="F1287" s="29"/>
      <c r="G1287" s="27"/>
    </row>
    <row r="1288" spans="2:7" ht="15">
      <c r="B1288" s="27"/>
      <c r="C1288" s="34" t="s">
        <v>1328</v>
      </c>
      <c r="D1288" s="31">
        <v>1</v>
      </c>
      <c r="E1288" s="28"/>
      <c r="F1288" s="35">
        <f>G1281</f>
        <v>0</v>
      </c>
      <c r="G1288" s="36">
        <f>ROUND(F1288*D1288,2)</f>
        <v>0</v>
      </c>
    </row>
    <row r="1289" spans="2:7" ht="0.95" customHeight="1">
      <c r="B1289" s="27"/>
      <c r="C1289" s="26"/>
      <c r="D1289" s="27"/>
      <c r="E1289" s="28"/>
      <c r="F1289" s="29"/>
      <c r="G1289" s="27"/>
    </row>
    <row r="1290" spans="2:7">
      <c r="B1290" s="80" t="s">
        <v>1329</v>
      </c>
      <c r="C1290" s="34" t="s">
        <v>1330</v>
      </c>
      <c r="D1290" s="36">
        <f>D1301</f>
        <v>1</v>
      </c>
      <c r="E1290" s="37" t="s">
        <v>2</v>
      </c>
      <c r="F1290" s="35">
        <f>F1301</f>
        <v>0</v>
      </c>
      <c r="G1290" s="36">
        <f>G1301</f>
        <v>0</v>
      </c>
    </row>
    <row r="1291" spans="2:7">
      <c r="B1291" s="80" t="s">
        <v>1331</v>
      </c>
      <c r="C1291" s="34" t="s">
        <v>1332</v>
      </c>
      <c r="D1291" s="36">
        <f>D1299</f>
        <v>1</v>
      </c>
      <c r="E1291" s="37" t="s">
        <v>2</v>
      </c>
      <c r="F1291" s="35">
        <f>F1299</f>
        <v>0</v>
      </c>
      <c r="G1291" s="36">
        <f>G1299</f>
        <v>0</v>
      </c>
    </row>
    <row r="1292" spans="2:7">
      <c r="B1292" s="80" t="s">
        <v>1333</v>
      </c>
      <c r="C1292" s="34" t="s">
        <v>1334</v>
      </c>
      <c r="D1292" s="36">
        <f>D1297</f>
        <v>1</v>
      </c>
      <c r="E1292" s="37" t="s">
        <v>2</v>
      </c>
      <c r="F1292" s="35">
        <f>F1297</f>
        <v>0</v>
      </c>
      <c r="G1292" s="36">
        <f>G1297</f>
        <v>0</v>
      </c>
    </row>
    <row r="1293" spans="2:7" ht="28.5">
      <c r="B1293" s="80" t="s">
        <v>1335</v>
      </c>
      <c r="C1293" s="34" t="s">
        <v>1336</v>
      </c>
      <c r="D1293" s="36">
        <f>D1295</f>
        <v>1</v>
      </c>
      <c r="E1293" s="37" t="s">
        <v>2</v>
      </c>
      <c r="F1293" s="35">
        <f>F1295</f>
        <v>0</v>
      </c>
      <c r="G1293" s="36">
        <f>G1295</f>
        <v>0</v>
      </c>
    </row>
    <row r="1294" spans="2:7" ht="15">
      <c r="B1294" s="81" t="s">
        <v>1337</v>
      </c>
      <c r="C1294" s="30" t="s">
        <v>1338</v>
      </c>
      <c r="D1294" s="31">
        <v>185.25</v>
      </c>
      <c r="E1294" s="32" t="s">
        <v>250</v>
      </c>
      <c r="F1294" s="33"/>
      <c r="G1294" s="31">
        <f>ROUND(D1294*F1294,2)</f>
        <v>0</v>
      </c>
    </row>
    <row r="1295" spans="2:7" ht="15">
      <c r="B1295" s="27"/>
      <c r="C1295" s="34" t="s">
        <v>1339</v>
      </c>
      <c r="D1295" s="31">
        <v>1</v>
      </c>
      <c r="E1295" s="28"/>
      <c r="F1295" s="35">
        <f>G1294</f>
        <v>0</v>
      </c>
      <c r="G1295" s="36">
        <f>ROUND(F1295*D1295,2)</f>
        <v>0</v>
      </c>
    </row>
    <row r="1296" spans="2:7" ht="0.95" customHeight="1">
      <c r="B1296" s="27"/>
      <c r="C1296" s="26"/>
      <c r="D1296" s="27"/>
      <c r="E1296" s="28"/>
      <c r="F1296" s="29"/>
      <c r="G1296" s="27"/>
    </row>
    <row r="1297" spans="2:7" ht="15">
      <c r="B1297" s="27"/>
      <c r="C1297" s="34" t="s">
        <v>1340</v>
      </c>
      <c r="D1297" s="31">
        <v>1</v>
      </c>
      <c r="E1297" s="28"/>
      <c r="F1297" s="35">
        <f>G1293</f>
        <v>0</v>
      </c>
      <c r="G1297" s="36">
        <f>ROUND(F1297*D1297,2)</f>
        <v>0</v>
      </c>
    </row>
    <row r="1298" spans="2:7" ht="0.95" customHeight="1">
      <c r="B1298" s="27"/>
      <c r="C1298" s="26"/>
      <c r="D1298" s="27"/>
      <c r="E1298" s="28"/>
      <c r="F1298" s="29"/>
      <c r="G1298" s="27"/>
    </row>
    <row r="1299" spans="2:7" ht="15">
      <c r="B1299" s="27"/>
      <c r="C1299" s="34" t="s">
        <v>1341</v>
      </c>
      <c r="D1299" s="31">
        <v>1</v>
      </c>
      <c r="E1299" s="28"/>
      <c r="F1299" s="35">
        <f>G1292</f>
        <v>0</v>
      </c>
      <c r="G1299" s="36">
        <f>ROUND(F1299*D1299,2)</f>
        <v>0</v>
      </c>
    </row>
    <row r="1300" spans="2:7" ht="0.95" customHeight="1">
      <c r="B1300" s="27"/>
      <c r="C1300" s="26"/>
      <c r="D1300" s="27"/>
      <c r="E1300" s="28"/>
      <c r="F1300" s="29"/>
      <c r="G1300" s="27"/>
    </row>
    <row r="1301" spans="2:7" ht="15">
      <c r="B1301" s="27"/>
      <c r="C1301" s="34" t="s">
        <v>1342</v>
      </c>
      <c r="D1301" s="31">
        <v>1</v>
      </c>
      <c r="E1301" s="28"/>
      <c r="F1301" s="35">
        <f>G1291</f>
        <v>0</v>
      </c>
      <c r="G1301" s="36">
        <f>ROUND(F1301*D1301,2)</f>
        <v>0</v>
      </c>
    </row>
    <row r="1302" spans="2:7" ht="0.95" customHeight="1">
      <c r="B1302" s="27"/>
      <c r="C1302" s="26"/>
      <c r="D1302" s="27"/>
      <c r="E1302" s="28"/>
      <c r="F1302" s="29"/>
      <c r="G1302" s="27"/>
    </row>
    <row r="1303" spans="2:7">
      <c r="B1303" s="80" t="s">
        <v>1343</v>
      </c>
      <c r="C1303" s="34" t="s">
        <v>374</v>
      </c>
      <c r="D1303" s="36">
        <f>D1310</f>
        <v>1</v>
      </c>
      <c r="E1303" s="37" t="s">
        <v>2</v>
      </c>
      <c r="F1303" s="35">
        <f>F1310</f>
        <v>0</v>
      </c>
      <c r="G1303" s="36">
        <f>G1310</f>
        <v>0</v>
      </c>
    </row>
    <row r="1304" spans="2:7">
      <c r="B1304" s="80" t="s">
        <v>1344</v>
      </c>
      <c r="C1304" s="34" t="s">
        <v>376</v>
      </c>
      <c r="D1304" s="36">
        <f>D1308</f>
        <v>1</v>
      </c>
      <c r="E1304" s="37" t="s">
        <v>2</v>
      </c>
      <c r="F1304" s="35">
        <f>F1308</f>
        <v>0</v>
      </c>
      <c r="G1304" s="36">
        <f>G1308</f>
        <v>0</v>
      </c>
    </row>
    <row r="1305" spans="2:7" ht="15">
      <c r="B1305" s="81" t="s">
        <v>377</v>
      </c>
      <c r="C1305" s="30" t="s">
        <v>378</v>
      </c>
      <c r="D1305" s="31">
        <v>1430.61</v>
      </c>
      <c r="E1305" s="32" t="s">
        <v>250</v>
      </c>
      <c r="F1305" s="33"/>
      <c r="G1305" s="31">
        <f>ROUND(D1305*F1305,2)</f>
        <v>0</v>
      </c>
    </row>
    <row r="1306" spans="2:7" ht="15">
      <c r="B1306" s="81" t="s">
        <v>379</v>
      </c>
      <c r="C1306" s="30" t="s">
        <v>380</v>
      </c>
      <c r="D1306" s="31">
        <v>8571.82</v>
      </c>
      <c r="E1306" s="32" t="s">
        <v>250</v>
      </c>
      <c r="F1306" s="33"/>
      <c r="G1306" s="31">
        <f>ROUND(D1306*F1306,2)</f>
        <v>0</v>
      </c>
    </row>
    <row r="1307" spans="2:7" ht="15">
      <c r="B1307" s="81" t="s">
        <v>381</v>
      </c>
      <c r="C1307" s="30" t="s">
        <v>382</v>
      </c>
      <c r="D1307" s="31">
        <v>256</v>
      </c>
      <c r="E1307" s="32" t="s">
        <v>250</v>
      </c>
      <c r="F1307" s="33"/>
      <c r="G1307" s="31">
        <f>ROUND(D1307*F1307,2)</f>
        <v>0</v>
      </c>
    </row>
    <row r="1308" spans="2:7" ht="15">
      <c r="B1308" s="27"/>
      <c r="C1308" s="34" t="s">
        <v>1345</v>
      </c>
      <c r="D1308" s="31">
        <v>1</v>
      </c>
      <c r="E1308" s="28"/>
      <c r="F1308" s="35">
        <f>SUM(G1305:G1307)</f>
        <v>0</v>
      </c>
      <c r="G1308" s="36">
        <f>ROUND(F1308*D1308,2)</f>
        <v>0</v>
      </c>
    </row>
    <row r="1309" spans="2:7" ht="0.95" customHeight="1">
      <c r="B1309" s="27"/>
      <c r="C1309" s="26"/>
      <c r="D1309" s="27"/>
      <c r="E1309" s="28"/>
      <c r="F1309" s="29"/>
      <c r="G1309" s="27"/>
    </row>
    <row r="1310" spans="2:7" ht="15">
      <c r="B1310" s="27"/>
      <c r="C1310" s="34" t="s">
        <v>1346</v>
      </c>
      <c r="D1310" s="31">
        <v>1</v>
      </c>
      <c r="E1310" s="28"/>
      <c r="F1310" s="35">
        <f>G1304</f>
        <v>0</v>
      </c>
      <c r="G1310" s="36">
        <f>ROUND(F1310*D1310,2)</f>
        <v>0</v>
      </c>
    </row>
    <row r="1311" spans="2:7" ht="0.95" customHeight="1">
      <c r="B1311" s="27"/>
      <c r="C1311" s="26"/>
      <c r="D1311" s="27"/>
      <c r="E1311" s="28"/>
      <c r="F1311" s="29"/>
      <c r="G1311" s="27"/>
    </row>
    <row r="1312" spans="2:7" ht="15">
      <c r="B1312" s="27"/>
      <c r="C1312" s="34" t="s">
        <v>1347</v>
      </c>
      <c r="D1312" s="31">
        <v>1</v>
      </c>
      <c r="E1312" s="28"/>
      <c r="F1312" s="35">
        <f>G1227+G1242+G1265+G1280+G1290+G1303</f>
        <v>0</v>
      </c>
      <c r="G1312" s="36">
        <f>ROUND(F1312*D1312,2)</f>
        <v>0</v>
      </c>
    </row>
    <row r="1313" spans="2:7" ht="0.95" customHeight="1">
      <c r="B1313" s="27"/>
      <c r="C1313" s="26"/>
      <c r="D1313" s="27"/>
      <c r="E1313" s="28"/>
      <c r="F1313" s="29"/>
      <c r="G1313" s="27"/>
    </row>
    <row r="1314" spans="2:7">
      <c r="B1314" s="80" t="s">
        <v>1348</v>
      </c>
      <c r="C1314" s="34" t="s">
        <v>387</v>
      </c>
      <c r="D1314" s="36">
        <f>D1389</f>
        <v>1</v>
      </c>
      <c r="E1314" s="37" t="s">
        <v>2</v>
      </c>
      <c r="F1314" s="35">
        <f>F1389</f>
        <v>0</v>
      </c>
      <c r="G1314" s="36">
        <f>G1389</f>
        <v>0</v>
      </c>
    </row>
    <row r="1315" spans="2:7">
      <c r="B1315" s="80" t="s">
        <v>1349</v>
      </c>
      <c r="C1315" s="34" t="s">
        <v>389</v>
      </c>
      <c r="D1315" s="36">
        <f>D1387</f>
        <v>1</v>
      </c>
      <c r="E1315" s="37" t="s">
        <v>2</v>
      </c>
      <c r="F1315" s="35">
        <f>F1387</f>
        <v>0</v>
      </c>
      <c r="G1315" s="36">
        <f>G1387</f>
        <v>0</v>
      </c>
    </row>
    <row r="1316" spans="2:7">
      <c r="B1316" s="80" t="s">
        <v>1350</v>
      </c>
      <c r="C1316" s="34" t="s">
        <v>1351</v>
      </c>
      <c r="D1316" s="36">
        <f>D1342</f>
        <v>1</v>
      </c>
      <c r="E1316" s="37" t="s">
        <v>2</v>
      </c>
      <c r="F1316" s="35">
        <f>F1342</f>
        <v>0</v>
      </c>
      <c r="G1316" s="36">
        <f>G1342</f>
        <v>0</v>
      </c>
    </row>
    <row r="1317" spans="2:7" ht="15">
      <c r="B1317" s="81" t="s">
        <v>1352</v>
      </c>
      <c r="C1317" s="30" t="s">
        <v>1353</v>
      </c>
      <c r="D1317" s="31">
        <v>6</v>
      </c>
      <c r="E1317" s="32" t="s">
        <v>49</v>
      </c>
      <c r="F1317" s="33"/>
      <c r="G1317" s="31">
        <f>ROUND(D1317*F1317,2)</f>
        <v>0</v>
      </c>
    </row>
    <row r="1318" spans="2:7" ht="15">
      <c r="B1318" s="81" t="s">
        <v>1354</v>
      </c>
      <c r="C1318" s="30" t="s">
        <v>1355</v>
      </c>
      <c r="D1318" s="31">
        <v>1</v>
      </c>
      <c r="E1318" s="32" t="s">
        <v>49</v>
      </c>
      <c r="F1318" s="33"/>
      <c r="G1318" s="31">
        <f>ROUND(D1318*F1318,2)</f>
        <v>0</v>
      </c>
    </row>
    <row r="1319" spans="2:7" ht="30">
      <c r="B1319" s="27"/>
      <c r="C1319" s="26" t="s">
        <v>1356</v>
      </c>
      <c r="D1319" s="27"/>
      <c r="E1319" s="28"/>
      <c r="F1319" s="29"/>
      <c r="G1319" s="27"/>
    </row>
    <row r="1320" spans="2:7" ht="15">
      <c r="B1320" s="81" t="s">
        <v>1357</v>
      </c>
      <c r="C1320" s="30" t="s">
        <v>1358</v>
      </c>
      <c r="D1320" s="31">
        <v>1</v>
      </c>
      <c r="E1320" s="32" t="s">
        <v>49</v>
      </c>
      <c r="F1320" s="33"/>
      <c r="G1320" s="31">
        <f>ROUND(D1320*F1320,2)</f>
        <v>0</v>
      </c>
    </row>
    <row r="1321" spans="2:7" ht="30">
      <c r="B1321" s="27"/>
      <c r="C1321" s="26" t="s">
        <v>1356</v>
      </c>
      <c r="D1321" s="27"/>
      <c r="E1321" s="28"/>
      <c r="F1321" s="29"/>
      <c r="G1321" s="27"/>
    </row>
    <row r="1322" spans="2:7" ht="15">
      <c r="B1322" s="81" t="s">
        <v>1359</v>
      </c>
      <c r="C1322" s="30" t="s">
        <v>1360</v>
      </c>
      <c r="D1322" s="31">
        <v>1</v>
      </c>
      <c r="E1322" s="32" t="s">
        <v>49</v>
      </c>
      <c r="F1322" s="33"/>
      <c r="G1322" s="31">
        <f>ROUND(D1322*F1322,2)</f>
        <v>0</v>
      </c>
    </row>
    <row r="1323" spans="2:7" ht="30">
      <c r="B1323" s="27"/>
      <c r="C1323" s="26" t="s">
        <v>1356</v>
      </c>
      <c r="D1323" s="27"/>
      <c r="E1323" s="28"/>
      <c r="F1323" s="29"/>
      <c r="G1323" s="27"/>
    </row>
    <row r="1324" spans="2:7" ht="15">
      <c r="B1324" s="81" t="s">
        <v>1361</v>
      </c>
      <c r="C1324" s="30" t="s">
        <v>1362</v>
      </c>
      <c r="D1324" s="31">
        <v>1</v>
      </c>
      <c r="E1324" s="32" t="s">
        <v>49</v>
      </c>
      <c r="F1324" s="33"/>
      <c r="G1324" s="31">
        <f>ROUND(D1324*F1324,2)</f>
        <v>0</v>
      </c>
    </row>
    <row r="1325" spans="2:7" ht="30">
      <c r="B1325" s="27"/>
      <c r="C1325" s="26" t="s">
        <v>1363</v>
      </c>
      <c r="D1325" s="27"/>
      <c r="E1325" s="28"/>
      <c r="F1325" s="29"/>
      <c r="G1325" s="27"/>
    </row>
    <row r="1326" spans="2:7" ht="15">
      <c r="B1326" s="81" t="s">
        <v>1364</v>
      </c>
      <c r="C1326" s="30" t="s">
        <v>1365</v>
      </c>
      <c r="D1326" s="31">
        <v>1</v>
      </c>
      <c r="E1326" s="32" t="s">
        <v>49</v>
      </c>
      <c r="F1326" s="33"/>
      <c r="G1326" s="31">
        <f>ROUND(D1326*F1326,2)</f>
        <v>0</v>
      </c>
    </row>
    <row r="1327" spans="2:7" ht="30">
      <c r="B1327" s="27"/>
      <c r="C1327" s="26" t="s">
        <v>1363</v>
      </c>
      <c r="D1327" s="27"/>
      <c r="E1327" s="28"/>
      <c r="F1327" s="29"/>
      <c r="G1327" s="27"/>
    </row>
    <row r="1328" spans="2:7" ht="15">
      <c r="B1328" s="81" t="s">
        <v>1366</v>
      </c>
      <c r="C1328" s="30" t="s">
        <v>1367</v>
      </c>
      <c r="D1328" s="31">
        <v>1</v>
      </c>
      <c r="E1328" s="32" t="s">
        <v>49</v>
      </c>
      <c r="F1328" s="33"/>
      <c r="G1328" s="31">
        <f>ROUND(D1328*F1328,2)</f>
        <v>0</v>
      </c>
    </row>
    <row r="1329" spans="2:7" ht="30">
      <c r="B1329" s="27"/>
      <c r="C1329" s="26" t="s">
        <v>1363</v>
      </c>
      <c r="D1329" s="27"/>
      <c r="E1329" s="28"/>
      <c r="F1329" s="29"/>
      <c r="G1329" s="27"/>
    </row>
    <row r="1330" spans="2:7" ht="15">
      <c r="B1330" s="81" t="s">
        <v>1368</v>
      </c>
      <c r="C1330" s="30" t="s">
        <v>1369</v>
      </c>
      <c r="D1330" s="31">
        <v>1</v>
      </c>
      <c r="E1330" s="32" t="s">
        <v>49</v>
      </c>
      <c r="F1330" s="33"/>
      <c r="G1330" s="31">
        <f>ROUND(D1330*F1330,2)</f>
        <v>0</v>
      </c>
    </row>
    <row r="1331" spans="2:7" ht="30">
      <c r="B1331" s="27"/>
      <c r="C1331" s="26" t="s">
        <v>1370</v>
      </c>
      <c r="D1331" s="27"/>
      <c r="E1331" s="28"/>
      <c r="F1331" s="29"/>
      <c r="G1331" s="27"/>
    </row>
    <row r="1332" spans="2:7" ht="15">
      <c r="B1332" s="81" t="s">
        <v>1371</v>
      </c>
      <c r="C1332" s="30" t="s">
        <v>1372</v>
      </c>
      <c r="D1332" s="31">
        <v>1</v>
      </c>
      <c r="E1332" s="32" t="s">
        <v>49</v>
      </c>
      <c r="F1332" s="33"/>
      <c r="G1332" s="31">
        <f>ROUND(D1332*F1332,2)</f>
        <v>0</v>
      </c>
    </row>
    <row r="1333" spans="2:7" ht="30">
      <c r="B1333" s="27"/>
      <c r="C1333" s="26" t="s">
        <v>1370</v>
      </c>
      <c r="D1333" s="27"/>
      <c r="E1333" s="28"/>
      <c r="F1333" s="29"/>
      <c r="G1333" s="27"/>
    </row>
    <row r="1334" spans="2:7" ht="15">
      <c r="B1334" s="81" t="s">
        <v>1373</v>
      </c>
      <c r="C1334" s="30" t="s">
        <v>1374</v>
      </c>
      <c r="D1334" s="31">
        <v>1</v>
      </c>
      <c r="E1334" s="32" t="s">
        <v>49</v>
      </c>
      <c r="F1334" s="33"/>
      <c r="G1334" s="31">
        <f>ROUND(D1334*F1334,2)</f>
        <v>0</v>
      </c>
    </row>
    <row r="1335" spans="2:7" ht="30">
      <c r="B1335" s="27"/>
      <c r="C1335" s="26" t="s">
        <v>1370</v>
      </c>
      <c r="D1335" s="27"/>
      <c r="E1335" s="28"/>
      <c r="F1335" s="29"/>
      <c r="G1335" s="27"/>
    </row>
    <row r="1336" spans="2:7" ht="15">
      <c r="B1336" s="81" t="s">
        <v>1375</v>
      </c>
      <c r="C1336" s="30" t="s">
        <v>1376</v>
      </c>
      <c r="D1336" s="31">
        <v>1</v>
      </c>
      <c r="E1336" s="32" t="s">
        <v>49</v>
      </c>
      <c r="F1336" s="33"/>
      <c r="G1336" s="31">
        <f>ROUND(D1336*F1336,2)</f>
        <v>0</v>
      </c>
    </row>
    <row r="1337" spans="2:7" ht="30">
      <c r="B1337" s="27"/>
      <c r="C1337" s="26" t="s">
        <v>1377</v>
      </c>
      <c r="D1337" s="27"/>
      <c r="E1337" s="28"/>
      <c r="F1337" s="29"/>
      <c r="G1337" s="27"/>
    </row>
    <row r="1338" spans="2:7" ht="15">
      <c r="B1338" s="81" t="s">
        <v>1378</v>
      </c>
      <c r="C1338" s="30" t="s">
        <v>1379</v>
      </c>
      <c r="D1338" s="31">
        <v>1</v>
      </c>
      <c r="E1338" s="32" t="s">
        <v>49</v>
      </c>
      <c r="F1338" s="33"/>
      <c r="G1338" s="31">
        <f>ROUND(D1338*F1338,2)</f>
        <v>0</v>
      </c>
    </row>
    <row r="1339" spans="2:7" ht="30">
      <c r="B1339" s="27"/>
      <c r="C1339" s="26" t="s">
        <v>1377</v>
      </c>
      <c r="D1339" s="27"/>
      <c r="E1339" s="28"/>
      <c r="F1339" s="29"/>
      <c r="G1339" s="27"/>
    </row>
    <row r="1340" spans="2:7" ht="15">
      <c r="B1340" s="81" t="s">
        <v>1380</v>
      </c>
      <c r="C1340" s="30" t="s">
        <v>1381</v>
      </c>
      <c r="D1340" s="31">
        <v>1</v>
      </c>
      <c r="E1340" s="32" t="s">
        <v>49</v>
      </c>
      <c r="F1340" s="33"/>
      <c r="G1340" s="31">
        <f>ROUND(D1340*F1340,2)</f>
        <v>0</v>
      </c>
    </row>
    <row r="1341" spans="2:7" ht="30">
      <c r="B1341" s="27"/>
      <c r="C1341" s="26" t="s">
        <v>1377</v>
      </c>
      <c r="D1341" s="27"/>
      <c r="E1341" s="28"/>
      <c r="F1341" s="29"/>
      <c r="G1341" s="27"/>
    </row>
    <row r="1342" spans="2:7" ht="15">
      <c r="B1342" s="27"/>
      <c r="C1342" s="34" t="s">
        <v>1382</v>
      </c>
      <c r="D1342" s="31">
        <v>1</v>
      </c>
      <c r="E1342" s="28"/>
      <c r="F1342" s="35">
        <f>SUM(G1317:G1318)+G1320+G1322+G1324+G1326+G1328+G1330+G1332+G1334+G1336+G1338+G1340</f>
        <v>0</v>
      </c>
      <c r="G1342" s="36">
        <f>ROUND(F1342*D1342,2)</f>
        <v>0</v>
      </c>
    </row>
    <row r="1343" spans="2:7" ht="0.95" customHeight="1">
      <c r="B1343" s="27"/>
      <c r="C1343" s="26"/>
      <c r="D1343" s="27"/>
      <c r="E1343" s="28"/>
      <c r="F1343" s="29"/>
      <c r="G1343" s="27"/>
    </row>
    <row r="1344" spans="2:7">
      <c r="B1344" s="80" t="s">
        <v>1383</v>
      </c>
      <c r="C1344" s="34" t="s">
        <v>1384</v>
      </c>
      <c r="D1344" s="36">
        <f>D1351</f>
        <v>1</v>
      </c>
      <c r="E1344" s="37" t="s">
        <v>2</v>
      </c>
      <c r="F1344" s="35">
        <f>F1351</f>
        <v>0</v>
      </c>
      <c r="G1344" s="36">
        <f>G1351</f>
        <v>0</v>
      </c>
    </row>
    <row r="1345" spans="2:7">
      <c r="B1345" s="80" t="s">
        <v>1385</v>
      </c>
      <c r="C1345" s="34" t="s">
        <v>1386</v>
      </c>
      <c r="D1345" s="36">
        <f>D1349</f>
        <v>1</v>
      </c>
      <c r="E1345" s="37" t="s">
        <v>2</v>
      </c>
      <c r="F1345" s="35">
        <f>F1349</f>
        <v>0</v>
      </c>
      <c r="G1345" s="36">
        <f>G1349</f>
        <v>0</v>
      </c>
    </row>
    <row r="1346" spans="2:7" ht="15">
      <c r="B1346" s="81" t="s">
        <v>1387</v>
      </c>
      <c r="C1346" s="30" t="s">
        <v>1388</v>
      </c>
      <c r="D1346" s="31">
        <v>220.92</v>
      </c>
      <c r="E1346" s="32" t="s">
        <v>61</v>
      </c>
      <c r="F1346" s="33"/>
      <c r="G1346" s="31">
        <f>ROUND(D1346*F1346,2)</f>
        <v>0</v>
      </c>
    </row>
    <row r="1347" spans="2:7" ht="15">
      <c r="B1347" s="81" t="s">
        <v>1389</v>
      </c>
      <c r="C1347" s="30" t="s">
        <v>1390</v>
      </c>
      <c r="D1347" s="31">
        <v>123.22</v>
      </c>
      <c r="E1347" s="32" t="s">
        <v>61</v>
      </c>
      <c r="F1347" s="33"/>
      <c r="G1347" s="31">
        <f>ROUND(D1347*F1347,2)</f>
        <v>0</v>
      </c>
    </row>
    <row r="1348" spans="2:7" ht="15">
      <c r="B1348" s="81" t="s">
        <v>1391</v>
      </c>
      <c r="C1348" s="30" t="s">
        <v>1392</v>
      </c>
      <c r="D1348" s="31">
        <v>29</v>
      </c>
      <c r="E1348" s="32" t="s">
        <v>49</v>
      </c>
      <c r="F1348" s="33"/>
      <c r="G1348" s="31">
        <f>ROUND(D1348*F1348,2)</f>
        <v>0</v>
      </c>
    </row>
    <row r="1349" spans="2:7" ht="15">
      <c r="B1349" s="27"/>
      <c r="C1349" s="34" t="s">
        <v>1393</v>
      </c>
      <c r="D1349" s="31">
        <v>1</v>
      </c>
      <c r="E1349" s="28"/>
      <c r="F1349" s="35">
        <f>SUM(G1346:G1348)</f>
        <v>0</v>
      </c>
      <c r="G1349" s="36">
        <f>ROUND(F1349*D1349,2)</f>
        <v>0</v>
      </c>
    </row>
    <row r="1350" spans="2:7" ht="0.95" customHeight="1">
      <c r="B1350" s="27"/>
      <c r="C1350" s="26"/>
      <c r="D1350" s="27"/>
      <c r="E1350" s="28"/>
      <c r="F1350" s="29"/>
      <c r="G1350" s="27"/>
    </row>
    <row r="1351" spans="2:7" ht="15">
      <c r="B1351" s="27"/>
      <c r="C1351" s="34" t="s">
        <v>1394</v>
      </c>
      <c r="D1351" s="31">
        <v>1</v>
      </c>
      <c r="E1351" s="28"/>
      <c r="F1351" s="35">
        <f>G1345</f>
        <v>0</v>
      </c>
      <c r="G1351" s="36">
        <f>ROUND(F1351*D1351,2)</f>
        <v>0</v>
      </c>
    </row>
    <row r="1352" spans="2:7" ht="0.95" customHeight="1">
      <c r="B1352" s="27"/>
      <c r="C1352" s="26"/>
      <c r="D1352" s="27"/>
      <c r="E1352" s="28"/>
      <c r="F1352" s="29"/>
      <c r="G1352" s="27"/>
    </row>
    <row r="1353" spans="2:7">
      <c r="B1353" s="80" t="s">
        <v>1395</v>
      </c>
      <c r="C1353" s="34" t="s">
        <v>391</v>
      </c>
      <c r="D1353" s="36">
        <f>D1385</f>
        <v>1</v>
      </c>
      <c r="E1353" s="37" t="s">
        <v>2</v>
      </c>
      <c r="F1353" s="35">
        <f>F1385</f>
        <v>0</v>
      </c>
      <c r="G1353" s="36">
        <f>G1385</f>
        <v>0</v>
      </c>
    </row>
    <row r="1354" spans="2:7">
      <c r="B1354" s="80" t="s">
        <v>1396</v>
      </c>
      <c r="C1354" s="34" t="s">
        <v>1397</v>
      </c>
      <c r="D1354" s="36">
        <f>D1364</f>
        <v>1</v>
      </c>
      <c r="E1354" s="37" t="s">
        <v>2</v>
      </c>
      <c r="F1354" s="35">
        <f>F1364</f>
        <v>0</v>
      </c>
      <c r="G1354" s="36">
        <f>G1364</f>
        <v>0</v>
      </c>
    </row>
    <row r="1355" spans="2:7" ht="15">
      <c r="B1355" s="81" t="s">
        <v>1398</v>
      </c>
      <c r="C1355" s="30" t="s">
        <v>2321</v>
      </c>
      <c r="D1355" s="31">
        <v>12</v>
      </c>
      <c r="E1355" s="32" t="s">
        <v>49</v>
      </c>
      <c r="F1355" s="33"/>
      <c r="G1355" s="31">
        <f t="shared" ref="G1355:G1363" si="13">ROUND(D1355*F1355,2)</f>
        <v>0</v>
      </c>
    </row>
    <row r="1356" spans="2:7" ht="15">
      <c r="B1356" s="81" t="s">
        <v>1399</v>
      </c>
      <c r="C1356" s="30" t="s">
        <v>2322</v>
      </c>
      <c r="D1356" s="31">
        <v>12</v>
      </c>
      <c r="E1356" s="32" t="s">
        <v>49</v>
      </c>
      <c r="F1356" s="33"/>
      <c r="G1356" s="31">
        <f t="shared" si="13"/>
        <v>0</v>
      </c>
    </row>
    <row r="1357" spans="2:7" ht="15">
      <c r="B1357" s="81" t="s">
        <v>1400</v>
      </c>
      <c r="C1357" s="30" t="s">
        <v>2323</v>
      </c>
      <c r="D1357" s="31">
        <v>12</v>
      </c>
      <c r="E1357" s="32" t="s">
        <v>49</v>
      </c>
      <c r="F1357" s="33"/>
      <c r="G1357" s="31">
        <f t="shared" si="13"/>
        <v>0</v>
      </c>
    </row>
    <row r="1358" spans="2:7" ht="15">
      <c r="B1358" s="81" t="s">
        <v>1401</v>
      </c>
      <c r="C1358" s="30" t="s">
        <v>2324</v>
      </c>
      <c r="D1358" s="31">
        <v>12</v>
      </c>
      <c r="E1358" s="32" t="s">
        <v>49</v>
      </c>
      <c r="F1358" s="33"/>
      <c r="G1358" s="31">
        <f t="shared" si="13"/>
        <v>0</v>
      </c>
    </row>
    <row r="1359" spans="2:7" ht="15">
      <c r="B1359" s="81" t="s">
        <v>1402</v>
      </c>
      <c r="C1359" s="30" t="s">
        <v>2325</v>
      </c>
      <c r="D1359" s="31">
        <v>24</v>
      </c>
      <c r="E1359" s="32" t="s">
        <v>49</v>
      </c>
      <c r="F1359" s="33"/>
      <c r="G1359" s="31">
        <f t="shared" si="13"/>
        <v>0</v>
      </c>
    </row>
    <row r="1360" spans="2:7" ht="15">
      <c r="B1360" s="81" t="s">
        <v>1403</v>
      </c>
      <c r="C1360" s="30" t="s">
        <v>2326</v>
      </c>
      <c r="D1360" s="31">
        <v>72</v>
      </c>
      <c r="E1360" s="32" t="s">
        <v>49</v>
      </c>
      <c r="F1360" s="33"/>
      <c r="G1360" s="31">
        <f t="shared" si="13"/>
        <v>0</v>
      </c>
    </row>
    <row r="1361" spans="2:7" ht="15">
      <c r="B1361" s="81" t="s">
        <v>1404</v>
      </c>
      <c r="C1361" s="30" t="s">
        <v>1405</v>
      </c>
      <c r="D1361" s="31">
        <v>12</v>
      </c>
      <c r="E1361" s="32" t="s">
        <v>49</v>
      </c>
      <c r="F1361" s="33"/>
      <c r="G1361" s="31">
        <f t="shared" si="13"/>
        <v>0</v>
      </c>
    </row>
    <row r="1362" spans="2:7" ht="15">
      <c r="B1362" s="81" t="s">
        <v>394</v>
      </c>
      <c r="C1362" s="30" t="s">
        <v>2311</v>
      </c>
      <c r="D1362" s="31">
        <v>24</v>
      </c>
      <c r="E1362" s="32" t="s">
        <v>49</v>
      </c>
      <c r="F1362" s="33"/>
      <c r="G1362" s="31">
        <f t="shared" si="13"/>
        <v>0</v>
      </c>
    </row>
    <row r="1363" spans="2:7" ht="15">
      <c r="B1363" s="81" t="s">
        <v>1406</v>
      </c>
      <c r="C1363" s="30" t="s">
        <v>2313</v>
      </c>
      <c r="D1363" s="31">
        <v>12</v>
      </c>
      <c r="E1363" s="32" t="s">
        <v>49</v>
      </c>
      <c r="F1363" s="33"/>
      <c r="G1363" s="31">
        <f t="shared" si="13"/>
        <v>0</v>
      </c>
    </row>
    <row r="1364" spans="2:7" ht="15">
      <c r="B1364" s="27"/>
      <c r="C1364" s="34" t="s">
        <v>1407</v>
      </c>
      <c r="D1364" s="31">
        <v>1</v>
      </c>
      <c r="E1364" s="28"/>
      <c r="F1364" s="35">
        <f>SUM(G1355:G1363)</f>
        <v>0</v>
      </c>
      <c r="G1364" s="36">
        <f>ROUND(F1364*D1364,2)</f>
        <v>0</v>
      </c>
    </row>
    <row r="1365" spans="2:7" ht="0.95" customHeight="1">
      <c r="B1365" s="27"/>
      <c r="C1365" s="26"/>
      <c r="D1365" s="27"/>
      <c r="E1365" s="28"/>
      <c r="F1365" s="29"/>
      <c r="G1365" s="27"/>
    </row>
    <row r="1366" spans="2:7" ht="28.5">
      <c r="B1366" s="80" t="s">
        <v>1408</v>
      </c>
      <c r="C1366" s="34" t="s">
        <v>1409</v>
      </c>
      <c r="D1366" s="36">
        <f>D1376</f>
        <v>1</v>
      </c>
      <c r="E1366" s="37" t="s">
        <v>2</v>
      </c>
      <c r="F1366" s="35">
        <f>F1376</f>
        <v>0</v>
      </c>
      <c r="G1366" s="36">
        <f>G1376</f>
        <v>0</v>
      </c>
    </row>
    <row r="1367" spans="2:7" ht="15">
      <c r="B1367" s="81" t="s">
        <v>1398</v>
      </c>
      <c r="C1367" s="30" t="s">
        <v>2321</v>
      </c>
      <c r="D1367" s="31">
        <v>14</v>
      </c>
      <c r="E1367" s="32" t="s">
        <v>49</v>
      </c>
      <c r="F1367" s="33"/>
      <c r="G1367" s="31">
        <f t="shared" ref="G1367:G1375" si="14">ROUND(D1367*F1367,2)</f>
        <v>0</v>
      </c>
    </row>
    <row r="1368" spans="2:7" ht="15">
      <c r="B1368" s="81" t="s">
        <v>1399</v>
      </c>
      <c r="C1368" s="30" t="s">
        <v>2322</v>
      </c>
      <c r="D1368" s="31">
        <v>14</v>
      </c>
      <c r="E1368" s="32" t="s">
        <v>49</v>
      </c>
      <c r="F1368" s="33"/>
      <c r="G1368" s="31">
        <f t="shared" si="14"/>
        <v>0</v>
      </c>
    </row>
    <row r="1369" spans="2:7" ht="15">
      <c r="B1369" s="81" t="s">
        <v>1400</v>
      </c>
      <c r="C1369" s="30" t="s">
        <v>2323</v>
      </c>
      <c r="D1369" s="31">
        <v>14</v>
      </c>
      <c r="E1369" s="32" t="s">
        <v>49</v>
      </c>
      <c r="F1369" s="33"/>
      <c r="G1369" s="31">
        <f t="shared" si="14"/>
        <v>0</v>
      </c>
    </row>
    <row r="1370" spans="2:7" ht="15">
      <c r="B1370" s="81" t="s">
        <v>1401</v>
      </c>
      <c r="C1370" s="30" t="s">
        <v>2324</v>
      </c>
      <c r="D1370" s="31">
        <v>14</v>
      </c>
      <c r="E1370" s="32" t="s">
        <v>49</v>
      </c>
      <c r="F1370" s="33"/>
      <c r="G1370" s="31">
        <f t="shared" si="14"/>
        <v>0</v>
      </c>
    </row>
    <row r="1371" spans="2:7" ht="15">
      <c r="B1371" s="81" t="s">
        <v>1402</v>
      </c>
      <c r="C1371" s="30" t="s">
        <v>2325</v>
      </c>
      <c r="D1371" s="31">
        <v>28</v>
      </c>
      <c r="E1371" s="32" t="s">
        <v>49</v>
      </c>
      <c r="F1371" s="33"/>
      <c r="G1371" s="31">
        <f t="shared" si="14"/>
        <v>0</v>
      </c>
    </row>
    <row r="1372" spans="2:7" ht="15">
      <c r="B1372" s="81" t="s">
        <v>1403</v>
      </c>
      <c r="C1372" s="30" t="s">
        <v>2326</v>
      </c>
      <c r="D1372" s="31">
        <v>72</v>
      </c>
      <c r="E1372" s="32" t="s">
        <v>49</v>
      </c>
      <c r="F1372" s="33"/>
      <c r="G1372" s="31">
        <f t="shared" si="14"/>
        <v>0</v>
      </c>
    </row>
    <row r="1373" spans="2:7" ht="15">
      <c r="B1373" s="81" t="s">
        <v>1404</v>
      </c>
      <c r="C1373" s="30" t="s">
        <v>1405</v>
      </c>
      <c r="D1373" s="31">
        <v>14</v>
      </c>
      <c r="E1373" s="32" t="s">
        <v>49</v>
      </c>
      <c r="F1373" s="33"/>
      <c r="G1373" s="31">
        <f t="shared" si="14"/>
        <v>0</v>
      </c>
    </row>
    <row r="1374" spans="2:7" ht="15">
      <c r="B1374" s="81" t="s">
        <v>394</v>
      </c>
      <c r="C1374" s="30" t="s">
        <v>2311</v>
      </c>
      <c r="D1374" s="31">
        <v>28</v>
      </c>
      <c r="E1374" s="32" t="s">
        <v>49</v>
      </c>
      <c r="F1374" s="33"/>
      <c r="G1374" s="31">
        <f t="shared" si="14"/>
        <v>0</v>
      </c>
    </row>
    <row r="1375" spans="2:7" ht="15">
      <c r="B1375" s="81" t="s">
        <v>1406</v>
      </c>
      <c r="C1375" s="30" t="s">
        <v>2313</v>
      </c>
      <c r="D1375" s="31">
        <v>14</v>
      </c>
      <c r="E1375" s="32" t="s">
        <v>49</v>
      </c>
      <c r="F1375" s="33"/>
      <c r="G1375" s="31">
        <f t="shared" si="14"/>
        <v>0</v>
      </c>
    </row>
    <row r="1376" spans="2:7" ht="15">
      <c r="B1376" s="27"/>
      <c r="C1376" s="34" t="s">
        <v>1410</v>
      </c>
      <c r="D1376" s="31">
        <v>1</v>
      </c>
      <c r="E1376" s="28"/>
      <c r="F1376" s="35">
        <f>SUM(G1367:G1375)</f>
        <v>0</v>
      </c>
      <c r="G1376" s="36">
        <f>ROUND(F1376*D1376,2)</f>
        <v>0</v>
      </c>
    </row>
    <row r="1377" spans="2:7" ht="0.95" customHeight="1">
      <c r="B1377" s="27"/>
      <c r="C1377" s="26"/>
      <c r="D1377" s="27"/>
      <c r="E1377" s="28"/>
      <c r="F1377" s="29"/>
      <c r="G1377" s="27"/>
    </row>
    <row r="1378" spans="2:7">
      <c r="B1378" s="80" t="s">
        <v>1411</v>
      </c>
      <c r="C1378" s="34" t="s">
        <v>1412</v>
      </c>
      <c r="D1378" s="36">
        <f>D1383</f>
        <v>1</v>
      </c>
      <c r="E1378" s="37" t="s">
        <v>2</v>
      </c>
      <c r="F1378" s="35">
        <f>F1383</f>
        <v>0</v>
      </c>
      <c r="G1378" s="36">
        <f>G1383</f>
        <v>0</v>
      </c>
    </row>
    <row r="1379" spans="2:7" ht="15">
      <c r="B1379" s="81" t="s">
        <v>392</v>
      </c>
      <c r="C1379" s="30" t="s">
        <v>2309</v>
      </c>
      <c r="D1379" s="31">
        <v>11</v>
      </c>
      <c r="E1379" s="32" t="s">
        <v>49</v>
      </c>
      <c r="F1379" s="33"/>
      <c r="G1379" s="31">
        <f>ROUND(D1379*F1379,2)</f>
        <v>0</v>
      </c>
    </row>
    <row r="1380" spans="2:7" ht="15">
      <c r="B1380" s="81" t="s">
        <v>393</v>
      </c>
      <c r="C1380" s="30" t="s">
        <v>2310</v>
      </c>
      <c r="D1380" s="31">
        <v>11</v>
      </c>
      <c r="E1380" s="32" t="s">
        <v>49</v>
      </c>
      <c r="F1380" s="33"/>
      <c r="G1380" s="31">
        <f>ROUND(D1380*F1380,2)</f>
        <v>0</v>
      </c>
    </row>
    <row r="1381" spans="2:7" ht="15">
      <c r="B1381" s="81" t="s">
        <v>394</v>
      </c>
      <c r="C1381" s="30" t="s">
        <v>2311</v>
      </c>
      <c r="D1381" s="31">
        <v>22</v>
      </c>
      <c r="E1381" s="32" t="s">
        <v>49</v>
      </c>
      <c r="F1381" s="33"/>
      <c r="G1381" s="31">
        <f>ROUND(D1381*F1381,2)</f>
        <v>0</v>
      </c>
    </row>
    <row r="1382" spans="2:7" ht="15">
      <c r="B1382" s="81" t="s">
        <v>395</v>
      </c>
      <c r="C1382" s="30" t="s">
        <v>2312</v>
      </c>
      <c r="D1382" s="31">
        <v>11</v>
      </c>
      <c r="E1382" s="32" t="s">
        <v>49</v>
      </c>
      <c r="F1382" s="33"/>
      <c r="G1382" s="31">
        <f>ROUND(D1382*F1382,2)</f>
        <v>0</v>
      </c>
    </row>
    <row r="1383" spans="2:7" ht="15">
      <c r="B1383" s="27"/>
      <c r="C1383" s="34" t="s">
        <v>1413</v>
      </c>
      <c r="D1383" s="31">
        <v>1</v>
      </c>
      <c r="E1383" s="28"/>
      <c r="F1383" s="35">
        <f>SUM(G1379:G1382)</f>
        <v>0</v>
      </c>
      <c r="G1383" s="36">
        <f>ROUND(F1383*D1383,2)</f>
        <v>0</v>
      </c>
    </row>
    <row r="1384" spans="2:7" ht="0.95" customHeight="1">
      <c r="B1384" s="27"/>
      <c r="C1384" s="26"/>
      <c r="D1384" s="27"/>
      <c r="E1384" s="28"/>
      <c r="F1384" s="29"/>
      <c r="G1384" s="27"/>
    </row>
    <row r="1385" spans="2:7" ht="15">
      <c r="B1385" s="27"/>
      <c r="C1385" s="34" t="s">
        <v>1414</v>
      </c>
      <c r="D1385" s="31">
        <v>1</v>
      </c>
      <c r="E1385" s="28"/>
      <c r="F1385" s="35">
        <f>G1354+G1366+G1378</f>
        <v>0</v>
      </c>
      <c r="G1385" s="36">
        <f>ROUND(F1385*D1385,2)</f>
        <v>0</v>
      </c>
    </row>
    <row r="1386" spans="2:7" ht="0.95" customHeight="1">
      <c r="B1386" s="27"/>
      <c r="C1386" s="26"/>
      <c r="D1386" s="27"/>
      <c r="E1386" s="28"/>
      <c r="F1386" s="29"/>
      <c r="G1386" s="27"/>
    </row>
    <row r="1387" spans="2:7" ht="15">
      <c r="B1387" s="27"/>
      <c r="C1387" s="34" t="s">
        <v>1415</v>
      </c>
      <c r="D1387" s="31">
        <v>1</v>
      </c>
      <c r="E1387" s="28"/>
      <c r="F1387" s="35">
        <f>G1316+G1344+G1353</f>
        <v>0</v>
      </c>
      <c r="G1387" s="36">
        <f>ROUND(F1387*D1387,2)</f>
        <v>0</v>
      </c>
    </row>
    <row r="1388" spans="2:7" ht="0.95" customHeight="1">
      <c r="B1388" s="27"/>
      <c r="C1388" s="26"/>
      <c r="D1388" s="27"/>
      <c r="E1388" s="28"/>
      <c r="F1388" s="29"/>
      <c r="G1388" s="27"/>
    </row>
    <row r="1389" spans="2:7" ht="15">
      <c r="B1389" s="27"/>
      <c r="C1389" s="34" t="s">
        <v>1416</v>
      </c>
      <c r="D1389" s="31">
        <v>1</v>
      </c>
      <c r="E1389" s="28"/>
      <c r="F1389" s="35">
        <f>G1315</f>
        <v>0</v>
      </c>
      <c r="G1389" s="36">
        <f>ROUND(F1389*D1389,2)</f>
        <v>0</v>
      </c>
    </row>
    <row r="1390" spans="2:7" ht="0.95" customHeight="1">
      <c r="B1390" s="27"/>
      <c r="C1390" s="26"/>
      <c r="D1390" s="27"/>
      <c r="E1390" s="28"/>
      <c r="F1390" s="29"/>
      <c r="G1390" s="27"/>
    </row>
    <row r="1391" spans="2:7">
      <c r="B1391" s="80" t="s">
        <v>1417</v>
      </c>
      <c r="C1391" s="34" t="s">
        <v>1418</v>
      </c>
      <c r="D1391" s="36">
        <f>D1396</f>
        <v>1</v>
      </c>
      <c r="E1391" s="37" t="s">
        <v>2</v>
      </c>
      <c r="F1391" s="35">
        <f>F1396</f>
        <v>0</v>
      </c>
      <c r="G1391" s="36">
        <f>G1396</f>
        <v>0</v>
      </c>
    </row>
    <row r="1392" spans="2:7">
      <c r="B1392" s="80" t="s">
        <v>1419</v>
      </c>
      <c r="C1392" s="34" t="s">
        <v>1420</v>
      </c>
      <c r="D1392" s="36">
        <f>D1394</f>
        <v>1</v>
      </c>
      <c r="E1392" s="37" t="s">
        <v>2</v>
      </c>
      <c r="F1392" s="35">
        <f>F1394</f>
        <v>0</v>
      </c>
      <c r="G1392" s="36">
        <f>G1394</f>
        <v>0</v>
      </c>
    </row>
    <row r="1393" spans="2:7" ht="15">
      <c r="B1393" s="81" t="s">
        <v>1421</v>
      </c>
      <c r="C1393" s="30" t="s">
        <v>1422</v>
      </c>
      <c r="D1393" s="31">
        <v>116.2</v>
      </c>
      <c r="E1393" s="32" t="s">
        <v>1423</v>
      </c>
      <c r="F1393" s="33"/>
      <c r="G1393" s="31">
        <f>ROUND(D1393*F1393,2)</f>
        <v>0</v>
      </c>
    </row>
    <row r="1394" spans="2:7" ht="15">
      <c r="B1394" s="27"/>
      <c r="C1394" s="34" t="s">
        <v>1424</v>
      </c>
      <c r="D1394" s="31">
        <v>1</v>
      </c>
      <c r="E1394" s="28"/>
      <c r="F1394" s="35">
        <f>G1393</f>
        <v>0</v>
      </c>
      <c r="G1394" s="36">
        <f>ROUND(F1394*D1394,2)</f>
        <v>0</v>
      </c>
    </row>
    <row r="1395" spans="2:7" ht="0.95" customHeight="1">
      <c r="B1395" s="27"/>
      <c r="C1395" s="26"/>
      <c r="D1395" s="27"/>
      <c r="E1395" s="28"/>
      <c r="F1395" s="29"/>
      <c r="G1395" s="27"/>
    </row>
    <row r="1396" spans="2:7" ht="15">
      <c r="B1396" s="27"/>
      <c r="C1396" s="34" t="s">
        <v>1425</v>
      </c>
      <c r="D1396" s="31">
        <v>1</v>
      </c>
      <c r="E1396" s="28"/>
      <c r="F1396" s="35">
        <f>G1392</f>
        <v>0</v>
      </c>
      <c r="G1396" s="36">
        <f>ROUND(F1396*D1396,2)</f>
        <v>0</v>
      </c>
    </row>
    <row r="1397" spans="2:7" ht="0.95" customHeight="1">
      <c r="B1397" s="27"/>
      <c r="C1397" s="26"/>
      <c r="D1397" s="27"/>
      <c r="E1397" s="28"/>
      <c r="F1397" s="29"/>
      <c r="G1397" s="27"/>
    </row>
    <row r="1398" spans="2:7">
      <c r="B1398" s="80" t="s">
        <v>1426</v>
      </c>
      <c r="C1398" s="34" t="s">
        <v>42</v>
      </c>
      <c r="D1398" s="36">
        <f>D1422</f>
        <v>1</v>
      </c>
      <c r="E1398" s="37" t="s">
        <v>2</v>
      </c>
      <c r="F1398" s="35">
        <f>F1422</f>
        <v>0</v>
      </c>
      <c r="G1398" s="36">
        <f>G1422</f>
        <v>0</v>
      </c>
    </row>
    <row r="1399" spans="2:7" ht="28.5">
      <c r="B1399" s="80" t="s">
        <v>1427</v>
      </c>
      <c r="C1399" s="34" t="s">
        <v>44</v>
      </c>
      <c r="D1399" s="36">
        <f>D1405</f>
        <v>1</v>
      </c>
      <c r="E1399" s="37" t="s">
        <v>2</v>
      </c>
      <c r="F1399" s="35">
        <f>F1405</f>
        <v>0</v>
      </c>
      <c r="G1399" s="36">
        <f>G1405</f>
        <v>0</v>
      </c>
    </row>
    <row r="1400" spans="2:7" ht="28.5">
      <c r="B1400" s="80" t="s">
        <v>1428</v>
      </c>
      <c r="C1400" s="34" t="s">
        <v>46</v>
      </c>
      <c r="D1400" s="36">
        <f>D1403</f>
        <v>1</v>
      </c>
      <c r="E1400" s="37" t="s">
        <v>2</v>
      </c>
      <c r="F1400" s="35">
        <f>F1403</f>
        <v>0</v>
      </c>
      <c r="G1400" s="36">
        <f>G1403</f>
        <v>0</v>
      </c>
    </row>
    <row r="1401" spans="2:7" ht="30">
      <c r="B1401" s="81" t="s">
        <v>47</v>
      </c>
      <c r="C1401" s="30" t="s">
        <v>48</v>
      </c>
      <c r="D1401" s="31">
        <v>6</v>
      </c>
      <c r="E1401" s="32" t="s">
        <v>49</v>
      </c>
      <c r="F1401" s="33"/>
      <c r="G1401" s="31">
        <f>ROUND(D1401*F1401,2)</f>
        <v>0</v>
      </c>
    </row>
    <row r="1402" spans="2:7" ht="30">
      <c r="B1402" s="81" t="s">
        <v>50</v>
      </c>
      <c r="C1402" s="30" t="s">
        <v>51</v>
      </c>
      <c r="D1402" s="31">
        <v>13</v>
      </c>
      <c r="E1402" s="32" t="s">
        <v>49</v>
      </c>
      <c r="F1402" s="33"/>
      <c r="G1402" s="31">
        <f>ROUND(D1402*F1402,2)</f>
        <v>0</v>
      </c>
    </row>
    <row r="1403" spans="2:7" ht="15">
      <c r="B1403" s="27"/>
      <c r="C1403" s="34" t="s">
        <v>1429</v>
      </c>
      <c r="D1403" s="31">
        <v>1</v>
      </c>
      <c r="E1403" s="28"/>
      <c r="F1403" s="35">
        <f>SUM(G1401:G1402)</f>
        <v>0</v>
      </c>
      <c r="G1403" s="36">
        <f>ROUND(F1403*D1403,2)</f>
        <v>0</v>
      </c>
    </row>
    <row r="1404" spans="2:7" ht="0.95" customHeight="1">
      <c r="B1404" s="27"/>
      <c r="C1404" s="26"/>
      <c r="D1404" s="27"/>
      <c r="E1404" s="28"/>
      <c r="F1404" s="29"/>
      <c r="G1404" s="27"/>
    </row>
    <row r="1405" spans="2:7" ht="15">
      <c r="B1405" s="27"/>
      <c r="C1405" s="34" t="s">
        <v>1430</v>
      </c>
      <c r="D1405" s="31">
        <v>1</v>
      </c>
      <c r="E1405" s="28"/>
      <c r="F1405" s="35">
        <f>G1400</f>
        <v>0</v>
      </c>
      <c r="G1405" s="36">
        <f>ROUND(F1405*D1405,2)</f>
        <v>0</v>
      </c>
    </row>
    <row r="1406" spans="2:7" ht="0.95" customHeight="1">
      <c r="B1406" s="27"/>
      <c r="C1406" s="26"/>
      <c r="D1406" s="27"/>
      <c r="E1406" s="28"/>
      <c r="F1406" s="29"/>
      <c r="G1406" s="27"/>
    </row>
    <row r="1407" spans="2:7" ht="28.5">
      <c r="B1407" s="80" t="s">
        <v>1431</v>
      </c>
      <c r="C1407" s="34" t="s">
        <v>57</v>
      </c>
      <c r="D1407" s="36">
        <f>D1420</f>
        <v>1</v>
      </c>
      <c r="E1407" s="37" t="s">
        <v>2</v>
      </c>
      <c r="F1407" s="35">
        <f>F1420</f>
        <v>0</v>
      </c>
      <c r="G1407" s="36">
        <f>G1420</f>
        <v>0</v>
      </c>
    </row>
    <row r="1408" spans="2:7">
      <c r="B1408" s="80" t="s">
        <v>1432</v>
      </c>
      <c r="C1408" s="34" t="s">
        <v>42</v>
      </c>
      <c r="D1408" s="36">
        <f>D1411</f>
        <v>1</v>
      </c>
      <c r="E1408" s="37" t="s">
        <v>2</v>
      </c>
      <c r="F1408" s="35">
        <f>F1411</f>
        <v>0</v>
      </c>
      <c r="G1408" s="36">
        <f>G1411</f>
        <v>0</v>
      </c>
    </row>
    <row r="1409" spans="2:7" ht="15">
      <c r="B1409" s="81" t="s">
        <v>62</v>
      </c>
      <c r="C1409" s="30" t="s">
        <v>63</v>
      </c>
      <c r="D1409" s="31">
        <v>54.07</v>
      </c>
      <c r="E1409" s="32" t="s">
        <v>61</v>
      </c>
      <c r="F1409" s="33"/>
      <c r="G1409" s="31">
        <f>ROUND(D1409*F1409,2)</f>
        <v>0</v>
      </c>
    </row>
    <row r="1410" spans="2:7" ht="15">
      <c r="B1410" s="81" t="s">
        <v>59</v>
      </c>
      <c r="C1410" s="30" t="s">
        <v>60</v>
      </c>
      <c r="D1410" s="31">
        <v>84.8</v>
      </c>
      <c r="E1410" s="32" t="s">
        <v>61</v>
      </c>
      <c r="F1410" s="33"/>
      <c r="G1410" s="31">
        <f>ROUND(D1410*F1410,2)</f>
        <v>0</v>
      </c>
    </row>
    <row r="1411" spans="2:7" ht="15">
      <c r="B1411" s="27"/>
      <c r="C1411" s="34" t="s">
        <v>1433</v>
      </c>
      <c r="D1411" s="31">
        <v>1</v>
      </c>
      <c r="E1411" s="28"/>
      <c r="F1411" s="35">
        <f>SUM(G1409:G1410)</f>
        <v>0</v>
      </c>
      <c r="G1411" s="36">
        <f>ROUND(F1411*D1411,2)</f>
        <v>0</v>
      </c>
    </row>
    <row r="1412" spans="2:7" ht="0.95" customHeight="1">
      <c r="B1412" s="27"/>
      <c r="C1412" s="26"/>
      <c r="D1412" s="27"/>
      <c r="E1412" s="28"/>
      <c r="F1412" s="29"/>
      <c r="G1412" s="27"/>
    </row>
    <row r="1413" spans="2:7">
      <c r="B1413" s="80" t="s">
        <v>1434</v>
      </c>
      <c r="C1413" s="34" t="s">
        <v>66</v>
      </c>
      <c r="D1413" s="36">
        <f>D1418</f>
        <v>1</v>
      </c>
      <c r="E1413" s="37" t="s">
        <v>2</v>
      </c>
      <c r="F1413" s="35">
        <f>F1418</f>
        <v>0</v>
      </c>
      <c r="G1413" s="36">
        <f>G1418</f>
        <v>0</v>
      </c>
    </row>
    <row r="1414" spans="2:7">
      <c r="B1414" s="80" t="s">
        <v>1435</v>
      </c>
      <c r="C1414" s="34" t="s">
        <v>409</v>
      </c>
      <c r="D1414" s="36">
        <f>D1416</f>
        <v>1</v>
      </c>
      <c r="E1414" s="37" t="s">
        <v>2</v>
      </c>
      <c r="F1414" s="35">
        <f>F1416</f>
        <v>0</v>
      </c>
      <c r="G1414" s="36">
        <f>G1416</f>
        <v>0</v>
      </c>
    </row>
    <row r="1415" spans="2:7" ht="15">
      <c r="B1415" s="81" t="s">
        <v>69</v>
      </c>
      <c r="C1415" s="30" t="s">
        <v>70</v>
      </c>
      <c r="D1415" s="31">
        <v>4</v>
      </c>
      <c r="E1415" s="32" t="s">
        <v>49</v>
      </c>
      <c r="F1415" s="33"/>
      <c r="G1415" s="31">
        <f>ROUND(D1415*F1415,2)</f>
        <v>0</v>
      </c>
    </row>
    <row r="1416" spans="2:7" ht="15">
      <c r="B1416" s="27"/>
      <c r="C1416" s="34" t="s">
        <v>1436</v>
      </c>
      <c r="D1416" s="31">
        <v>1</v>
      </c>
      <c r="E1416" s="28"/>
      <c r="F1416" s="35">
        <f>G1415</f>
        <v>0</v>
      </c>
      <c r="G1416" s="36">
        <f>ROUND(F1416*D1416,2)</f>
        <v>0</v>
      </c>
    </row>
    <row r="1417" spans="2:7" ht="0.95" customHeight="1">
      <c r="B1417" s="27"/>
      <c r="C1417" s="26"/>
      <c r="D1417" s="27"/>
      <c r="E1417" s="28"/>
      <c r="F1417" s="29"/>
      <c r="G1417" s="27"/>
    </row>
    <row r="1418" spans="2:7" ht="15">
      <c r="B1418" s="27"/>
      <c r="C1418" s="34" t="s">
        <v>1437</v>
      </c>
      <c r="D1418" s="31">
        <v>1</v>
      </c>
      <c r="E1418" s="28"/>
      <c r="F1418" s="35">
        <f>G1414</f>
        <v>0</v>
      </c>
      <c r="G1418" s="36">
        <f>ROUND(F1418*D1418,2)</f>
        <v>0</v>
      </c>
    </row>
    <row r="1419" spans="2:7" ht="0.95" customHeight="1">
      <c r="B1419" s="27"/>
      <c r="C1419" s="26"/>
      <c r="D1419" s="27"/>
      <c r="E1419" s="28"/>
      <c r="F1419" s="29"/>
      <c r="G1419" s="27"/>
    </row>
    <row r="1420" spans="2:7" ht="15">
      <c r="B1420" s="27"/>
      <c r="C1420" s="34" t="s">
        <v>1438</v>
      </c>
      <c r="D1420" s="31">
        <v>1</v>
      </c>
      <c r="E1420" s="28"/>
      <c r="F1420" s="35">
        <f>G1408+G1413</f>
        <v>0</v>
      </c>
      <c r="G1420" s="36">
        <f>ROUND(F1420*D1420,2)</f>
        <v>0</v>
      </c>
    </row>
    <row r="1421" spans="2:7" ht="0.95" customHeight="1">
      <c r="B1421" s="27"/>
      <c r="C1421" s="26"/>
      <c r="D1421" s="27"/>
      <c r="E1421" s="28"/>
      <c r="F1421" s="29"/>
      <c r="G1421" s="27"/>
    </row>
    <row r="1422" spans="2:7" ht="15">
      <c r="B1422" s="27"/>
      <c r="C1422" s="34" t="s">
        <v>1439</v>
      </c>
      <c r="D1422" s="31">
        <v>1</v>
      </c>
      <c r="E1422" s="28"/>
      <c r="F1422" s="35">
        <f>G1399+G1407</f>
        <v>0</v>
      </c>
      <c r="G1422" s="36">
        <f>ROUND(F1422*D1422,2)</f>
        <v>0</v>
      </c>
    </row>
    <row r="1423" spans="2:7" ht="0.95" customHeight="1">
      <c r="B1423" s="27"/>
      <c r="C1423" s="26"/>
      <c r="D1423" s="27"/>
      <c r="E1423" s="28"/>
      <c r="F1423" s="29"/>
      <c r="G1423" s="27"/>
    </row>
    <row r="1424" spans="2:7">
      <c r="B1424" s="80" t="s">
        <v>1440</v>
      </c>
      <c r="C1424" s="34" t="s">
        <v>76</v>
      </c>
      <c r="D1424" s="36">
        <f>D1573</f>
        <v>1</v>
      </c>
      <c r="E1424" s="37" t="s">
        <v>2</v>
      </c>
      <c r="F1424" s="35">
        <f>F1573</f>
        <v>0</v>
      </c>
      <c r="G1424" s="36">
        <f>G1573</f>
        <v>0</v>
      </c>
    </row>
    <row r="1425" spans="2:7">
      <c r="B1425" s="80" t="s">
        <v>1441</v>
      </c>
      <c r="C1425" s="34" t="s">
        <v>78</v>
      </c>
      <c r="D1425" s="36">
        <f>D1442</f>
        <v>1</v>
      </c>
      <c r="E1425" s="37" t="s">
        <v>2</v>
      </c>
      <c r="F1425" s="35">
        <f>F1442</f>
        <v>0</v>
      </c>
      <c r="G1425" s="36">
        <f>G1442</f>
        <v>0</v>
      </c>
    </row>
    <row r="1426" spans="2:7" ht="28.5">
      <c r="B1426" s="80" t="s">
        <v>1442</v>
      </c>
      <c r="C1426" s="34" t="s">
        <v>80</v>
      </c>
      <c r="D1426" s="36">
        <f>D1433</f>
        <v>1</v>
      </c>
      <c r="E1426" s="37" t="s">
        <v>2</v>
      </c>
      <c r="F1426" s="35">
        <f>F1433</f>
        <v>0</v>
      </c>
      <c r="G1426" s="36">
        <f>G1433</f>
        <v>0</v>
      </c>
    </row>
    <row r="1427" spans="2:7" ht="45">
      <c r="B1427" s="81" t="s">
        <v>81</v>
      </c>
      <c r="C1427" s="30" t="s">
        <v>82</v>
      </c>
      <c r="D1427" s="31">
        <v>16</v>
      </c>
      <c r="E1427" s="32" t="s">
        <v>49</v>
      </c>
      <c r="F1427" s="33"/>
      <c r="G1427" s="31">
        <f t="shared" ref="G1427:G1432" si="15">ROUND(D1427*F1427,2)</f>
        <v>0</v>
      </c>
    </row>
    <row r="1428" spans="2:7" ht="45">
      <c r="B1428" s="81" t="s">
        <v>417</v>
      </c>
      <c r="C1428" s="30" t="s">
        <v>418</v>
      </c>
      <c r="D1428" s="31">
        <v>73</v>
      </c>
      <c r="E1428" s="32" t="s">
        <v>49</v>
      </c>
      <c r="F1428" s="33"/>
      <c r="G1428" s="31">
        <f t="shared" si="15"/>
        <v>0</v>
      </c>
    </row>
    <row r="1429" spans="2:7" ht="45">
      <c r="B1429" s="81" t="s">
        <v>419</v>
      </c>
      <c r="C1429" s="30" t="s">
        <v>420</v>
      </c>
      <c r="D1429" s="31">
        <v>4</v>
      </c>
      <c r="E1429" s="32" t="s">
        <v>49</v>
      </c>
      <c r="F1429" s="33"/>
      <c r="G1429" s="31">
        <f t="shared" si="15"/>
        <v>0</v>
      </c>
    </row>
    <row r="1430" spans="2:7" ht="45">
      <c r="B1430" s="81" t="s">
        <v>1443</v>
      </c>
      <c r="C1430" s="30" t="s">
        <v>1444</v>
      </c>
      <c r="D1430" s="31">
        <v>1</v>
      </c>
      <c r="E1430" s="32" t="s">
        <v>49</v>
      </c>
      <c r="F1430" s="33"/>
      <c r="G1430" s="31">
        <f t="shared" si="15"/>
        <v>0</v>
      </c>
    </row>
    <row r="1431" spans="2:7" ht="45">
      <c r="B1431" s="81" t="s">
        <v>83</v>
      </c>
      <c r="C1431" s="30" t="s">
        <v>84</v>
      </c>
      <c r="D1431" s="31">
        <v>2</v>
      </c>
      <c r="E1431" s="32" t="s">
        <v>49</v>
      </c>
      <c r="F1431" s="33"/>
      <c r="G1431" s="31">
        <f t="shared" si="15"/>
        <v>0</v>
      </c>
    </row>
    <row r="1432" spans="2:7" ht="45">
      <c r="B1432" s="81" t="s">
        <v>85</v>
      </c>
      <c r="C1432" s="30" t="s">
        <v>86</v>
      </c>
      <c r="D1432" s="31">
        <v>1</v>
      </c>
      <c r="E1432" s="32" t="s">
        <v>49</v>
      </c>
      <c r="F1432" s="33"/>
      <c r="G1432" s="31">
        <f t="shared" si="15"/>
        <v>0</v>
      </c>
    </row>
    <row r="1433" spans="2:7" ht="15">
      <c r="B1433" s="27"/>
      <c r="C1433" s="34" t="s">
        <v>1445</v>
      </c>
      <c r="D1433" s="31">
        <v>1</v>
      </c>
      <c r="E1433" s="28"/>
      <c r="F1433" s="35">
        <f>SUM(G1427:G1432)</f>
        <v>0</v>
      </c>
      <c r="G1433" s="36">
        <f>ROUND(F1433*D1433,2)</f>
        <v>0</v>
      </c>
    </row>
    <row r="1434" spans="2:7" ht="0.95" customHeight="1">
      <c r="B1434" s="27"/>
      <c r="C1434" s="26"/>
      <c r="D1434" s="27"/>
      <c r="E1434" s="28"/>
      <c r="F1434" s="29"/>
      <c r="G1434" s="27"/>
    </row>
    <row r="1435" spans="2:7">
      <c r="B1435" s="80" t="s">
        <v>1446</v>
      </c>
      <c r="C1435" s="34" t="s">
        <v>89</v>
      </c>
      <c r="D1435" s="36">
        <f>D1440</f>
        <v>1</v>
      </c>
      <c r="E1435" s="37" t="s">
        <v>2</v>
      </c>
      <c r="F1435" s="35">
        <f>F1440</f>
        <v>0</v>
      </c>
      <c r="G1435" s="36">
        <f>G1440</f>
        <v>0</v>
      </c>
    </row>
    <row r="1436" spans="2:7" ht="15">
      <c r="B1436" s="81" t="s">
        <v>1447</v>
      </c>
      <c r="C1436" s="30" t="s">
        <v>1448</v>
      </c>
      <c r="D1436" s="31">
        <v>29</v>
      </c>
      <c r="E1436" s="32" t="s">
        <v>49</v>
      </c>
      <c r="F1436" s="33"/>
      <c r="G1436" s="31">
        <f>ROUND(D1436*F1436,2)</f>
        <v>0</v>
      </c>
    </row>
    <row r="1437" spans="2:7" ht="15">
      <c r="B1437" s="81" t="s">
        <v>922</v>
      </c>
      <c r="C1437" s="30" t="s">
        <v>923</v>
      </c>
      <c r="D1437" s="31">
        <v>66</v>
      </c>
      <c r="E1437" s="32" t="s">
        <v>49</v>
      </c>
      <c r="F1437" s="33"/>
      <c r="G1437" s="31">
        <f>ROUND(D1437*F1437,2)</f>
        <v>0</v>
      </c>
    </row>
    <row r="1438" spans="2:7" ht="15">
      <c r="B1438" s="81" t="s">
        <v>924</v>
      </c>
      <c r="C1438" s="30" t="s">
        <v>925</v>
      </c>
      <c r="D1438" s="31">
        <v>111</v>
      </c>
      <c r="E1438" s="32" t="s">
        <v>49</v>
      </c>
      <c r="F1438" s="33"/>
      <c r="G1438" s="31">
        <f>ROUND(D1438*F1438,2)</f>
        <v>0</v>
      </c>
    </row>
    <row r="1439" spans="2:7" ht="15">
      <c r="B1439" s="81" t="s">
        <v>90</v>
      </c>
      <c r="C1439" s="30" t="s">
        <v>91</v>
      </c>
      <c r="D1439" s="31">
        <v>110</v>
      </c>
      <c r="E1439" s="32" t="s">
        <v>49</v>
      </c>
      <c r="F1439" s="33"/>
      <c r="G1439" s="31">
        <f>ROUND(D1439*F1439,2)</f>
        <v>0</v>
      </c>
    </row>
    <row r="1440" spans="2:7" ht="15">
      <c r="B1440" s="27"/>
      <c r="C1440" s="34" t="s">
        <v>1449</v>
      </c>
      <c r="D1440" s="31">
        <v>1</v>
      </c>
      <c r="E1440" s="28"/>
      <c r="F1440" s="35">
        <f>SUM(G1436:G1439)</f>
        <v>0</v>
      </c>
      <c r="G1440" s="36">
        <f>ROUND(F1440*D1440,2)</f>
        <v>0</v>
      </c>
    </row>
    <row r="1441" spans="2:7" ht="0.95" customHeight="1">
      <c r="B1441" s="27"/>
      <c r="C1441" s="26"/>
      <c r="D1441" s="27"/>
      <c r="E1441" s="28"/>
      <c r="F1441" s="29"/>
      <c r="G1441" s="27"/>
    </row>
    <row r="1442" spans="2:7" ht="15">
      <c r="B1442" s="27"/>
      <c r="C1442" s="34" t="s">
        <v>1450</v>
      </c>
      <c r="D1442" s="31">
        <v>1</v>
      </c>
      <c r="E1442" s="28"/>
      <c r="F1442" s="35">
        <f>G1426+G1435</f>
        <v>0</v>
      </c>
      <c r="G1442" s="36">
        <f>ROUND(F1442*D1442,2)</f>
        <v>0</v>
      </c>
    </row>
    <row r="1443" spans="2:7" ht="0.95" customHeight="1">
      <c r="B1443" s="27"/>
      <c r="C1443" s="26"/>
      <c r="D1443" s="27"/>
      <c r="E1443" s="28"/>
      <c r="F1443" s="29"/>
      <c r="G1443" s="27"/>
    </row>
    <row r="1444" spans="2:7">
      <c r="B1444" s="80" t="s">
        <v>1451</v>
      </c>
      <c r="C1444" s="34" t="s">
        <v>95</v>
      </c>
      <c r="D1444" s="36">
        <f>D1453</f>
        <v>1</v>
      </c>
      <c r="E1444" s="37" t="s">
        <v>2</v>
      </c>
      <c r="F1444" s="35">
        <f>F1453</f>
        <v>0</v>
      </c>
      <c r="G1444" s="36">
        <f>G1453</f>
        <v>0</v>
      </c>
    </row>
    <row r="1445" spans="2:7">
      <c r="B1445" s="80" t="s">
        <v>1452</v>
      </c>
      <c r="C1445" s="34" t="s">
        <v>97</v>
      </c>
      <c r="D1445" s="36">
        <f>D1451</f>
        <v>1</v>
      </c>
      <c r="E1445" s="37" t="s">
        <v>2</v>
      </c>
      <c r="F1445" s="35">
        <f>F1451</f>
        <v>0</v>
      </c>
      <c r="G1445" s="36">
        <f>G1451</f>
        <v>0</v>
      </c>
    </row>
    <row r="1446" spans="2:7" ht="15">
      <c r="B1446" s="81" t="s">
        <v>98</v>
      </c>
      <c r="C1446" s="30" t="s">
        <v>99</v>
      </c>
      <c r="D1446" s="31">
        <v>155.96</v>
      </c>
      <c r="E1446" s="32" t="s">
        <v>61</v>
      </c>
      <c r="F1446" s="33"/>
      <c r="G1446" s="31">
        <f>ROUND(D1446*F1446,2)</f>
        <v>0</v>
      </c>
    </row>
    <row r="1447" spans="2:7" ht="15">
      <c r="B1447" s="81" t="s">
        <v>930</v>
      </c>
      <c r="C1447" s="30" t="s">
        <v>931</v>
      </c>
      <c r="D1447" s="31">
        <v>2.48</v>
      </c>
      <c r="E1447" s="32" t="s">
        <v>61</v>
      </c>
      <c r="F1447" s="33"/>
      <c r="G1447" s="31">
        <f>ROUND(D1447*F1447,2)</f>
        <v>0</v>
      </c>
    </row>
    <row r="1448" spans="2:7" ht="15">
      <c r="B1448" s="81" t="s">
        <v>932</v>
      </c>
      <c r="C1448" s="30" t="s">
        <v>933</v>
      </c>
      <c r="D1448" s="31">
        <v>32.65</v>
      </c>
      <c r="E1448" s="32" t="s">
        <v>61</v>
      </c>
      <c r="F1448" s="33"/>
      <c r="G1448" s="31">
        <f>ROUND(D1448*F1448,2)</f>
        <v>0</v>
      </c>
    </row>
    <row r="1449" spans="2:7" ht="15">
      <c r="B1449" s="81" t="s">
        <v>1453</v>
      </c>
      <c r="C1449" s="30" t="s">
        <v>1454</v>
      </c>
      <c r="D1449" s="31">
        <v>36.659999999999997</v>
      </c>
      <c r="E1449" s="32" t="s">
        <v>61</v>
      </c>
      <c r="F1449" s="33"/>
      <c r="G1449" s="31">
        <f>ROUND(D1449*F1449,2)</f>
        <v>0</v>
      </c>
    </row>
    <row r="1450" spans="2:7" ht="15">
      <c r="B1450" s="81" t="s">
        <v>100</v>
      </c>
      <c r="C1450" s="30" t="s">
        <v>101</v>
      </c>
      <c r="D1450" s="31">
        <v>83.57</v>
      </c>
      <c r="E1450" s="32" t="s">
        <v>61</v>
      </c>
      <c r="F1450" s="33"/>
      <c r="G1450" s="31">
        <f>ROUND(D1450*F1450,2)</f>
        <v>0</v>
      </c>
    </row>
    <row r="1451" spans="2:7" ht="15">
      <c r="B1451" s="27"/>
      <c r="C1451" s="34" t="s">
        <v>1455</v>
      </c>
      <c r="D1451" s="31">
        <v>1</v>
      </c>
      <c r="E1451" s="28"/>
      <c r="F1451" s="35">
        <f>SUM(G1446:G1450)</f>
        <v>0</v>
      </c>
      <c r="G1451" s="36">
        <f>ROUND(F1451*D1451,2)</f>
        <v>0</v>
      </c>
    </row>
    <row r="1452" spans="2:7" ht="0.95" customHeight="1">
      <c r="B1452" s="27"/>
      <c r="C1452" s="26"/>
      <c r="D1452" s="27"/>
      <c r="E1452" s="28"/>
      <c r="F1452" s="29"/>
      <c r="G1452" s="27"/>
    </row>
    <row r="1453" spans="2:7" ht="15">
      <c r="B1453" s="27"/>
      <c r="C1453" s="34" t="s">
        <v>1456</v>
      </c>
      <c r="D1453" s="31">
        <v>1</v>
      </c>
      <c r="E1453" s="28"/>
      <c r="F1453" s="35">
        <f>G1445</f>
        <v>0</v>
      </c>
      <c r="G1453" s="36">
        <f>ROUND(F1453*D1453,2)</f>
        <v>0</v>
      </c>
    </row>
    <row r="1454" spans="2:7" ht="0.95" customHeight="1">
      <c r="B1454" s="27"/>
      <c r="C1454" s="26"/>
      <c r="D1454" s="27"/>
      <c r="E1454" s="28"/>
      <c r="F1454" s="29"/>
      <c r="G1454" s="27"/>
    </row>
    <row r="1455" spans="2:7">
      <c r="B1455" s="80" t="s">
        <v>1457</v>
      </c>
      <c r="C1455" s="34" t="s">
        <v>105</v>
      </c>
      <c r="D1455" s="36">
        <f>D1505</f>
        <v>1</v>
      </c>
      <c r="E1455" s="37" t="s">
        <v>2</v>
      </c>
      <c r="F1455" s="35">
        <f>F1505</f>
        <v>0</v>
      </c>
      <c r="G1455" s="36">
        <f>G1505</f>
        <v>0</v>
      </c>
    </row>
    <row r="1456" spans="2:7">
      <c r="B1456" s="80" t="s">
        <v>1458</v>
      </c>
      <c r="C1456" s="34" t="s">
        <v>107</v>
      </c>
      <c r="D1456" s="36">
        <f>D1476</f>
        <v>1</v>
      </c>
      <c r="E1456" s="37" t="s">
        <v>2</v>
      </c>
      <c r="F1456" s="35">
        <f>F1476</f>
        <v>0</v>
      </c>
      <c r="G1456" s="36">
        <f>G1476</f>
        <v>0</v>
      </c>
    </row>
    <row r="1457" spans="2:7">
      <c r="B1457" s="80" t="s">
        <v>1459</v>
      </c>
      <c r="C1457" s="34" t="s">
        <v>109</v>
      </c>
      <c r="D1457" s="36">
        <f>D1464</f>
        <v>1</v>
      </c>
      <c r="E1457" s="37" t="s">
        <v>2</v>
      </c>
      <c r="F1457" s="35">
        <f>F1464</f>
        <v>0</v>
      </c>
      <c r="G1457" s="36">
        <f>G1464</f>
        <v>0</v>
      </c>
    </row>
    <row r="1458" spans="2:7" ht="45">
      <c r="B1458" s="81" t="s">
        <v>110</v>
      </c>
      <c r="C1458" s="30" t="s">
        <v>111</v>
      </c>
      <c r="D1458" s="31">
        <v>499.22</v>
      </c>
      <c r="E1458" s="32" t="s">
        <v>61</v>
      </c>
      <c r="F1458" s="33"/>
      <c r="G1458" s="31">
        <f t="shared" ref="G1458:G1463" si="16">ROUND(D1458*F1458,2)</f>
        <v>0</v>
      </c>
    </row>
    <row r="1459" spans="2:7" ht="45">
      <c r="B1459" s="81" t="s">
        <v>430</v>
      </c>
      <c r="C1459" s="30" t="s">
        <v>431</v>
      </c>
      <c r="D1459" s="31">
        <v>275.89</v>
      </c>
      <c r="E1459" s="32" t="s">
        <v>61</v>
      </c>
      <c r="F1459" s="33"/>
      <c r="G1459" s="31">
        <f t="shared" si="16"/>
        <v>0</v>
      </c>
    </row>
    <row r="1460" spans="2:7" ht="45">
      <c r="B1460" s="81" t="s">
        <v>432</v>
      </c>
      <c r="C1460" s="30" t="s">
        <v>433</v>
      </c>
      <c r="D1460" s="31">
        <v>70.05</v>
      </c>
      <c r="E1460" s="32" t="s">
        <v>61</v>
      </c>
      <c r="F1460" s="33"/>
      <c r="G1460" s="31">
        <f t="shared" si="16"/>
        <v>0</v>
      </c>
    </row>
    <row r="1461" spans="2:7" ht="45">
      <c r="B1461" s="81" t="s">
        <v>1460</v>
      </c>
      <c r="C1461" s="30" t="s">
        <v>1461</v>
      </c>
      <c r="D1461" s="31">
        <v>68</v>
      </c>
      <c r="E1461" s="32" t="s">
        <v>61</v>
      </c>
      <c r="F1461" s="33"/>
      <c r="G1461" s="31">
        <f t="shared" si="16"/>
        <v>0</v>
      </c>
    </row>
    <row r="1462" spans="2:7" ht="45">
      <c r="B1462" s="81" t="s">
        <v>112</v>
      </c>
      <c r="C1462" s="30" t="s">
        <v>113</v>
      </c>
      <c r="D1462" s="31">
        <v>92.66</v>
      </c>
      <c r="E1462" s="32" t="s">
        <v>61</v>
      </c>
      <c r="F1462" s="33"/>
      <c r="G1462" s="31">
        <f t="shared" si="16"/>
        <v>0</v>
      </c>
    </row>
    <row r="1463" spans="2:7" ht="45">
      <c r="B1463" s="81" t="s">
        <v>114</v>
      </c>
      <c r="C1463" s="30" t="s">
        <v>115</v>
      </c>
      <c r="D1463" s="31">
        <v>36.25</v>
      </c>
      <c r="E1463" s="32" t="s">
        <v>61</v>
      </c>
      <c r="F1463" s="33"/>
      <c r="G1463" s="31">
        <f t="shared" si="16"/>
        <v>0</v>
      </c>
    </row>
    <row r="1464" spans="2:7" ht="15">
      <c r="B1464" s="27"/>
      <c r="C1464" s="34" t="s">
        <v>1462</v>
      </c>
      <c r="D1464" s="31">
        <v>1</v>
      </c>
      <c r="E1464" s="28"/>
      <c r="F1464" s="35">
        <f>SUM(G1458:G1463)</f>
        <v>0</v>
      </c>
      <c r="G1464" s="36">
        <f>ROUND(F1464*D1464,2)</f>
        <v>0</v>
      </c>
    </row>
    <row r="1465" spans="2:7" ht="0.95" customHeight="1">
      <c r="B1465" s="27"/>
      <c r="C1465" s="26"/>
      <c r="D1465" s="27"/>
      <c r="E1465" s="28"/>
      <c r="F1465" s="29"/>
      <c r="G1465" s="27"/>
    </row>
    <row r="1466" spans="2:7">
      <c r="B1466" s="80" t="s">
        <v>1463</v>
      </c>
      <c r="C1466" s="34" t="s">
        <v>941</v>
      </c>
      <c r="D1466" s="36">
        <f>D1474</f>
        <v>1</v>
      </c>
      <c r="E1466" s="37" t="s">
        <v>2</v>
      </c>
      <c r="F1466" s="35">
        <f>F1474</f>
        <v>0</v>
      </c>
      <c r="G1466" s="36">
        <f>G1474</f>
        <v>0</v>
      </c>
    </row>
    <row r="1467" spans="2:7" ht="30">
      <c r="B1467" s="81" t="s">
        <v>942</v>
      </c>
      <c r="C1467" s="30" t="s">
        <v>943</v>
      </c>
      <c r="D1467" s="31">
        <v>150</v>
      </c>
      <c r="E1467" s="32" t="s">
        <v>49</v>
      </c>
      <c r="F1467" s="33"/>
      <c r="G1467" s="31">
        <f>ROUND(D1467*F1467,2)</f>
        <v>0</v>
      </c>
    </row>
    <row r="1468" spans="2:7" ht="105">
      <c r="B1468" s="27"/>
      <c r="C1468" s="26" t="s">
        <v>944</v>
      </c>
      <c r="D1468" s="27"/>
      <c r="E1468" s="28"/>
      <c r="F1468" s="29"/>
      <c r="G1468" s="27"/>
    </row>
    <row r="1469" spans="2:7" ht="30">
      <c r="B1469" s="81" t="s">
        <v>1464</v>
      </c>
      <c r="C1469" s="30" t="s">
        <v>1465</v>
      </c>
      <c r="D1469" s="31">
        <v>1</v>
      </c>
      <c r="E1469" s="32" t="s">
        <v>49</v>
      </c>
      <c r="F1469" s="33"/>
      <c r="G1469" s="31">
        <f>ROUND(D1469*F1469,2)</f>
        <v>0</v>
      </c>
    </row>
    <row r="1470" spans="2:7" ht="105">
      <c r="B1470" s="27"/>
      <c r="C1470" s="26" t="s">
        <v>944</v>
      </c>
      <c r="D1470" s="27"/>
      <c r="E1470" s="28"/>
      <c r="F1470" s="29"/>
      <c r="G1470" s="27"/>
    </row>
    <row r="1471" spans="2:7" ht="30">
      <c r="B1471" s="81" t="s">
        <v>1466</v>
      </c>
      <c r="C1471" s="30" t="s">
        <v>1467</v>
      </c>
      <c r="D1471" s="31">
        <v>4</v>
      </c>
      <c r="E1471" s="32" t="s">
        <v>49</v>
      </c>
      <c r="F1471" s="33"/>
      <c r="G1471" s="31">
        <f>ROUND(D1471*F1471,2)</f>
        <v>0</v>
      </c>
    </row>
    <row r="1472" spans="2:7" ht="105">
      <c r="B1472" s="27"/>
      <c r="C1472" s="26" t="s">
        <v>944</v>
      </c>
      <c r="D1472" s="27"/>
      <c r="E1472" s="28"/>
      <c r="F1472" s="29"/>
      <c r="G1472" s="27"/>
    </row>
    <row r="1473" spans="2:7" ht="15">
      <c r="B1473" s="81" t="s">
        <v>1468</v>
      </c>
      <c r="C1473" s="30" t="s">
        <v>1469</v>
      </c>
      <c r="D1473" s="31">
        <v>5</v>
      </c>
      <c r="E1473" s="32" t="s">
        <v>49</v>
      </c>
      <c r="F1473" s="33"/>
      <c r="G1473" s="31">
        <f>ROUND(D1473*F1473,2)</f>
        <v>0</v>
      </c>
    </row>
    <row r="1474" spans="2:7" ht="15">
      <c r="B1474" s="27"/>
      <c r="C1474" s="34" t="s">
        <v>1470</v>
      </c>
      <c r="D1474" s="31">
        <v>1</v>
      </c>
      <c r="E1474" s="28"/>
      <c r="F1474" s="35">
        <f>G1467+G1469+G1471+G1473</f>
        <v>0</v>
      </c>
      <c r="G1474" s="36">
        <f>ROUND(F1474*D1474,2)</f>
        <v>0</v>
      </c>
    </row>
    <row r="1475" spans="2:7" ht="0.95" customHeight="1">
      <c r="B1475" s="27"/>
      <c r="C1475" s="26"/>
      <c r="D1475" s="27"/>
      <c r="E1475" s="28"/>
      <c r="F1475" s="29"/>
      <c r="G1475" s="27"/>
    </row>
    <row r="1476" spans="2:7" ht="15">
      <c r="B1476" s="27"/>
      <c r="C1476" s="34" t="s">
        <v>1471</v>
      </c>
      <c r="D1476" s="31">
        <v>1</v>
      </c>
      <c r="E1476" s="28"/>
      <c r="F1476" s="35">
        <f>G1457+G1466</f>
        <v>0</v>
      </c>
      <c r="G1476" s="36">
        <f>ROUND(F1476*D1476,2)</f>
        <v>0</v>
      </c>
    </row>
    <row r="1477" spans="2:7" ht="0.95" customHeight="1">
      <c r="B1477" s="27"/>
      <c r="C1477" s="26"/>
      <c r="D1477" s="27"/>
      <c r="E1477" s="28"/>
      <c r="F1477" s="29"/>
      <c r="G1477" s="27"/>
    </row>
    <row r="1478" spans="2:7">
      <c r="B1478" s="80" t="s">
        <v>1472</v>
      </c>
      <c r="C1478" s="34" t="s">
        <v>119</v>
      </c>
      <c r="D1478" s="36">
        <f>D1491</f>
        <v>1</v>
      </c>
      <c r="E1478" s="37" t="s">
        <v>2</v>
      </c>
      <c r="F1478" s="35">
        <f>F1491</f>
        <v>0</v>
      </c>
      <c r="G1478" s="36">
        <f>G1491</f>
        <v>0</v>
      </c>
    </row>
    <row r="1479" spans="2:7">
      <c r="B1479" s="80" t="s">
        <v>1473</v>
      </c>
      <c r="C1479" s="34" t="s">
        <v>121</v>
      </c>
      <c r="D1479" s="36">
        <f>D1483</f>
        <v>1</v>
      </c>
      <c r="E1479" s="37" t="s">
        <v>2</v>
      </c>
      <c r="F1479" s="35">
        <f>F1483</f>
        <v>0</v>
      </c>
      <c r="G1479" s="36">
        <f>G1483</f>
        <v>0</v>
      </c>
    </row>
    <row r="1480" spans="2:7" ht="30">
      <c r="B1480" s="81" t="s">
        <v>949</v>
      </c>
      <c r="C1480" s="30" t="s">
        <v>950</v>
      </c>
      <c r="D1480" s="31">
        <v>128.30000000000001</v>
      </c>
      <c r="E1480" s="32" t="s">
        <v>61</v>
      </c>
      <c r="F1480" s="33"/>
      <c r="G1480" s="31">
        <f>ROUND(D1480*F1480,2)</f>
        <v>0</v>
      </c>
    </row>
    <row r="1481" spans="2:7" ht="30">
      <c r="B1481" s="81" t="s">
        <v>447</v>
      </c>
      <c r="C1481" s="30" t="s">
        <v>448</v>
      </c>
      <c r="D1481" s="31">
        <v>222.88</v>
      </c>
      <c r="E1481" s="32" t="s">
        <v>61</v>
      </c>
      <c r="F1481" s="33"/>
      <c r="G1481" s="31">
        <f>ROUND(D1481*F1481,2)</f>
        <v>0</v>
      </c>
    </row>
    <row r="1482" spans="2:7" ht="30">
      <c r="B1482" s="81" t="s">
        <v>122</v>
      </c>
      <c r="C1482" s="30" t="s">
        <v>123</v>
      </c>
      <c r="D1482" s="31">
        <v>205.59</v>
      </c>
      <c r="E1482" s="32" t="s">
        <v>61</v>
      </c>
      <c r="F1482" s="33"/>
      <c r="G1482" s="31">
        <f>ROUND(D1482*F1482,2)</f>
        <v>0</v>
      </c>
    </row>
    <row r="1483" spans="2:7" ht="15">
      <c r="B1483" s="27"/>
      <c r="C1483" s="34" t="s">
        <v>1474</v>
      </c>
      <c r="D1483" s="31">
        <v>1</v>
      </c>
      <c r="E1483" s="28"/>
      <c r="F1483" s="35">
        <f>SUM(G1480:G1482)</f>
        <v>0</v>
      </c>
      <c r="G1483" s="36">
        <f>ROUND(F1483*D1483,2)</f>
        <v>0</v>
      </c>
    </row>
    <row r="1484" spans="2:7" ht="0.95" customHeight="1">
      <c r="B1484" s="27"/>
      <c r="C1484" s="26"/>
      <c r="D1484" s="27"/>
      <c r="E1484" s="28"/>
      <c r="F1484" s="29"/>
      <c r="G1484" s="27"/>
    </row>
    <row r="1485" spans="2:7">
      <c r="B1485" s="80" t="s">
        <v>1475</v>
      </c>
      <c r="C1485" s="34" t="s">
        <v>130</v>
      </c>
      <c r="D1485" s="36">
        <f>D1489</f>
        <v>1</v>
      </c>
      <c r="E1485" s="37" t="s">
        <v>2</v>
      </c>
      <c r="F1485" s="35">
        <f>F1489</f>
        <v>0</v>
      </c>
      <c r="G1485" s="36">
        <f>G1489</f>
        <v>0</v>
      </c>
    </row>
    <row r="1486" spans="2:7" ht="30">
      <c r="B1486" s="81" t="s">
        <v>953</v>
      </c>
      <c r="C1486" s="30" t="s">
        <v>954</v>
      </c>
      <c r="D1486" s="31">
        <v>39</v>
      </c>
      <c r="E1486" s="32" t="s">
        <v>49</v>
      </c>
      <c r="F1486" s="33"/>
      <c r="G1486" s="31">
        <f>ROUND(D1486*F1486,2)</f>
        <v>0</v>
      </c>
    </row>
    <row r="1487" spans="2:7" ht="75">
      <c r="B1487" s="27"/>
      <c r="C1487" s="26" t="s">
        <v>955</v>
      </c>
      <c r="D1487" s="27"/>
      <c r="E1487" s="28"/>
      <c r="F1487" s="29"/>
      <c r="G1487" s="27"/>
    </row>
    <row r="1488" spans="2:7" ht="15">
      <c r="B1488" s="81" t="s">
        <v>956</v>
      </c>
      <c r="C1488" s="30" t="s">
        <v>957</v>
      </c>
      <c r="D1488" s="31">
        <v>36</v>
      </c>
      <c r="E1488" s="32" t="s">
        <v>49</v>
      </c>
      <c r="F1488" s="33"/>
      <c r="G1488" s="31">
        <f>ROUND(D1488*F1488,2)</f>
        <v>0</v>
      </c>
    </row>
    <row r="1489" spans="2:7" ht="15">
      <c r="B1489" s="27"/>
      <c r="C1489" s="34" t="s">
        <v>1476</v>
      </c>
      <c r="D1489" s="31">
        <v>1</v>
      </c>
      <c r="E1489" s="28"/>
      <c r="F1489" s="35">
        <f>G1486+G1488</f>
        <v>0</v>
      </c>
      <c r="G1489" s="36">
        <f>ROUND(F1489*D1489,2)</f>
        <v>0</v>
      </c>
    </row>
    <row r="1490" spans="2:7" ht="0.95" customHeight="1">
      <c r="B1490" s="27"/>
      <c r="C1490" s="26"/>
      <c r="D1490" s="27"/>
      <c r="E1490" s="28"/>
      <c r="F1490" s="29"/>
      <c r="G1490" s="27"/>
    </row>
    <row r="1491" spans="2:7" ht="15">
      <c r="B1491" s="27"/>
      <c r="C1491" s="34" t="s">
        <v>1477</v>
      </c>
      <c r="D1491" s="31">
        <v>1</v>
      </c>
      <c r="E1491" s="28"/>
      <c r="F1491" s="35">
        <f>G1479+G1485</f>
        <v>0</v>
      </c>
      <c r="G1491" s="36">
        <f>ROUND(F1491*D1491,2)</f>
        <v>0</v>
      </c>
    </row>
    <row r="1492" spans="2:7" ht="0.95" customHeight="1">
      <c r="B1492" s="27"/>
      <c r="C1492" s="26"/>
      <c r="D1492" s="27"/>
      <c r="E1492" s="28"/>
      <c r="F1492" s="29"/>
      <c r="G1492" s="27"/>
    </row>
    <row r="1493" spans="2:7">
      <c r="B1493" s="80" t="s">
        <v>1478</v>
      </c>
      <c r="C1493" s="34" t="s">
        <v>140</v>
      </c>
      <c r="D1493" s="36">
        <f>D1503</f>
        <v>1</v>
      </c>
      <c r="E1493" s="37" t="s">
        <v>2</v>
      </c>
      <c r="F1493" s="35">
        <f>F1503</f>
        <v>0</v>
      </c>
      <c r="G1493" s="36">
        <f>G1503</f>
        <v>0</v>
      </c>
    </row>
    <row r="1494" spans="2:7">
      <c r="B1494" s="80" t="s">
        <v>1479</v>
      </c>
      <c r="C1494" s="34" t="s">
        <v>142</v>
      </c>
      <c r="D1494" s="36">
        <f>D1501</f>
        <v>1</v>
      </c>
      <c r="E1494" s="37" t="s">
        <v>2</v>
      </c>
      <c r="F1494" s="35">
        <f>F1501</f>
        <v>0</v>
      </c>
      <c r="G1494" s="36">
        <f>G1501</f>
        <v>0</v>
      </c>
    </row>
    <row r="1495" spans="2:7" ht="30">
      <c r="B1495" s="81" t="s">
        <v>143</v>
      </c>
      <c r="C1495" s="30" t="s">
        <v>123</v>
      </c>
      <c r="D1495" s="31">
        <v>30.25</v>
      </c>
      <c r="E1495" s="32" t="s">
        <v>61</v>
      </c>
      <c r="F1495" s="33"/>
      <c r="G1495" s="31">
        <f>ROUND(D1495*F1495,2)</f>
        <v>0</v>
      </c>
    </row>
    <row r="1496" spans="2:7" ht="15">
      <c r="B1496" s="27"/>
      <c r="C1496" s="26" t="s">
        <v>144</v>
      </c>
      <c r="D1496" s="27"/>
      <c r="E1496" s="28"/>
      <c r="F1496" s="29"/>
      <c r="G1496" s="27"/>
    </row>
    <row r="1497" spans="2:7" ht="30">
      <c r="B1497" s="81" t="s">
        <v>455</v>
      </c>
      <c r="C1497" s="30" t="s">
        <v>125</v>
      </c>
      <c r="D1497" s="31">
        <v>24.4</v>
      </c>
      <c r="E1497" s="32" t="s">
        <v>61</v>
      </c>
      <c r="F1497" s="33"/>
      <c r="G1497" s="31">
        <f>ROUND(D1497*F1497,2)</f>
        <v>0</v>
      </c>
    </row>
    <row r="1498" spans="2:7" ht="15">
      <c r="B1498" s="27"/>
      <c r="C1498" s="26" t="s">
        <v>144</v>
      </c>
      <c r="D1498" s="27"/>
      <c r="E1498" s="28"/>
      <c r="F1498" s="29"/>
      <c r="G1498" s="27"/>
    </row>
    <row r="1499" spans="2:7" ht="30">
      <c r="B1499" s="81" t="s">
        <v>456</v>
      </c>
      <c r="C1499" s="30" t="s">
        <v>127</v>
      </c>
      <c r="D1499" s="31">
        <v>4</v>
      </c>
      <c r="E1499" s="32" t="s">
        <v>61</v>
      </c>
      <c r="F1499" s="33"/>
      <c r="G1499" s="31">
        <f>ROUND(D1499*F1499,2)</f>
        <v>0</v>
      </c>
    </row>
    <row r="1500" spans="2:7" ht="15">
      <c r="B1500" s="27"/>
      <c r="C1500" s="26" t="s">
        <v>144</v>
      </c>
      <c r="D1500" s="27"/>
      <c r="E1500" s="28"/>
      <c r="F1500" s="29"/>
      <c r="G1500" s="27"/>
    </row>
    <row r="1501" spans="2:7" ht="15">
      <c r="B1501" s="27"/>
      <c r="C1501" s="34" t="s">
        <v>1480</v>
      </c>
      <c r="D1501" s="31">
        <v>1</v>
      </c>
      <c r="E1501" s="28"/>
      <c r="F1501" s="35">
        <f>G1495+G1497+G1499</f>
        <v>0</v>
      </c>
      <c r="G1501" s="36">
        <f>ROUND(F1501*D1501,2)</f>
        <v>0</v>
      </c>
    </row>
    <row r="1502" spans="2:7" ht="0.95" customHeight="1">
      <c r="B1502" s="27"/>
      <c r="C1502" s="26"/>
      <c r="D1502" s="27"/>
      <c r="E1502" s="28"/>
      <c r="F1502" s="29"/>
      <c r="G1502" s="27"/>
    </row>
    <row r="1503" spans="2:7" ht="15">
      <c r="B1503" s="27"/>
      <c r="C1503" s="34" t="s">
        <v>1481</v>
      </c>
      <c r="D1503" s="31">
        <v>1</v>
      </c>
      <c r="E1503" s="28"/>
      <c r="F1503" s="35">
        <f>G1494</f>
        <v>0</v>
      </c>
      <c r="G1503" s="36">
        <f>ROUND(F1503*D1503,2)</f>
        <v>0</v>
      </c>
    </row>
    <row r="1504" spans="2:7" ht="0.95" customHeight="1">
      <c r="B1504" s="27"/>
      <c r="C1504" s="26"/>
      <c r="D1504" s="27"/>
      <c r="E1504" s="28"/>
      <c r="F1504" s="29"/>
      <c r="G1504" s="27"/>
    </row>
    <row r="1505" spans="2:7" ht="15">
      <c r="B1505" s="27"/>
      <c r="C1505" s="34" t="s">
        <v>1482</v>
      </c>
      <c r="D1505" s="31">
        <v>1</v>
      </c>
      <c r="E1505" s="28"/>
      <c r="F1505" s="35">
        <f>G1456+G1478+G1493</f>
        <v>0</v>
      </c>
      <c r="G1505" s="36">
        <f>ROUND(F1505*D1505,2)</f>
        <v>0</v>
      </c>
    </row>
    <row r="1506" spans="2:7" ht="0.95" customHeight="1">
      <c r="B1506" s="27"/>
      <c r="C1506" s="26"/>
      <c r="D1506" s="27"/>
      <c r="E1506" s="28"/>
      <c r="F1506" s="29"/>
      <c r="G1506" s="27"/>
    </row>
    <row r="1507" spans="2:7">
      <c r="B1507" s="80" t="s">
        <v>1483</v>
      </c>
      <c r="C1507" s="34" t="s">
        <v>463</v>
      </c>
      <c r="D1507" s="36">
        <f>D1557</f>
        <v>1</v>
      </c>
      <c r="E1507" s="37" t="s">
        <v>2</v>
      </c>
      <c r="F1507" s="35">
        <f>F1557</f>
        <v>0</v>
      </c>
      <c r="G1507" s="36">
        <f>G1557</f>
        <v>0</v>
      </c>
    </row>
    <row r="1508" spans="2:7">
      <c r="B1508" s="80" t="s">
        <v>1484</v>
      </c>
      <c r="C1508" s="34" t="s">
        <v>463</v>
      </c>
      <c r="D1508" s="36">
        <f>D1555</f>
        <v>1</v>
      </c>
      <c r="E1508" s="37" t="s">
        <v>2</v>
      </c>
      <c r="F1508" s="35">
        <f>F1555</f>
        <v>0</v>
      </c>
      <c r="G1508" s="36">
        <f>G1555</f>
        <v>0</v>
      </c>
    </row>
    <row r="1509" spans="2:7">
      <c r="B1509" s="80" t="s">
        <v>1485</v>
      </c>
      <c r="C1509" s="34" t="s">
        <v>466</v>
      </c>
      <c r="D1509" s="36">
        <f>D1516</f>
        <v>1</v>
      </c>
      <c r="E1509" s="37" t="s">
        <v>2</v>
      </c>
      <c r="F1509" s="35">
        <f>F1516</f>
        <v>0</v>
      </c>
      <c r="G1509" s="36">
        <f>G1516</f>
        <v>0</v>
      </c>
    </row>
    <row r="1510" spans="2:7" ht="30">
      <c r="B1510" s="81" t="s">
        <v>467</v>
      </c>
      <c r="C1510" s="30" t="s">
        <v>2314</v>
      </c>
      <c r="D1510" s="31">
        <v>33</v>
      </c>
      <c r="E1510" s="32" t="s">
        <v>49</v>
      </c>
      <c r="F1510" s="33"/>
      <c r="G1510" s="31">
        <f>ROUND(D1510*F1510,2)</f>
        <v>0</v>
      </c>
    </row>
    <row r="1511" spans="2:7" ht="30">
      <c r="B1511" s="27"/>
      <c r="C1511" s="26" t="s">
        <v>468</v>
      </c>
      <c r="D1511" s="27"/>
      <c r="E1511" s="28"/>
      <c r="F1511" s="29"/>
      <c r="G1511" s="27"/>
    </row>
    <row r="1512" spans="2:7" ht="30">
      <c r="B1512" s="81" t="s">
        <v>1486</v>
      </c>
      <c r="C1512" s="30" t="s">
        <v>2314</v>
      </c>
      <c r="D1512" s="31">
        <v>4</v>
      </c>
      <c r="E1512" s="32" t="s">
        <v>49</v>
      </c>
      <c r="F1512" s="33"/>
      <c r="G1512" s="31">
        <f>ROUND(D1512*F1512,2)</f>
        <v>0</v>
      </c>
    </row>
    <row r="1513" spans="2:7" ht="30">
      <c r="B1513" s="27"/>
      <c r="C1513" s="26" t="s">
        <v>468</v>
      </c>
      <c r="D1513" s="27"/>
      <c r="E1513" s="28"/>
      <c r="F1513" s="29"/>
      <c r="G1513" s="27"/>
    </row>
    <row r="1514" spans="2:7" ht="30">
      <c r="B1514" s="81" t="s">
        <v>469</v>
      </c>
      <c r="C1514" s="30" t="s">
        <v>2315</v>
      </c>
      <c r="D1514" s="31">
        <v>1</v>
      </c>
      <c r="E1514" s="32" t="s">
        <v>49</v>
      </c>
      <c r="F1514" s="33"/>
      <c r="G1514" s="31">
        <f>ROUND(D1514*F1514,2)</f>
        <v>0</v>
      </c>
    </row>
    <row r="1515" spans="2:7" ht="30">
      <c r="B1515" s="27"/>
      <c r="C1515" s="26" t="s">
        <v>468</v>
      </c>
      <c r="D1515" s="27"/>
      <c r="E1515" s="28"/>
      <c r="F1515" s="29"/>
      <c r="G1515" s="27"/>
    </row>
    <row r="1516" spans="2:7" ht="15">
      <c r="B1516" s="27"/>
      <c r="C1516" s="34" t="s">
        <v>1487</v>
      </c>
      <c r="D1516" s="31">
        <v>1</v>
      </c>
      <c r="E1516" s="28"/>
      <c r="F1516" s="35">
        <f>G1510+G1512+G1514</f>
        <v>0</v>
      </c>
      <c r="G1516" s="36">
        <f>ROUND(F1516*D1516,2)</f>
        <v>0</v>
      </c>
    </row>
    <row r="1517" spans="2:7" ht="0.95" customHeight="1">
      <c r="B1517" s="27"/>
      <c r="C1517" s="26"/>
      <c r="D1517" s="27"/>
      <c r="E1517" s="28"/>
      <c r="F1517" s="29"/>
      <c r="G1517" s="27"/>
    </row>
    <row r="1518" spans="2:7">
      <c r="B1518" s="80" t="s">
        <v>1488</v>
      </c>
      <c r="C1518" s="34" t="s">
        <v>472</v>
      </c>
      <c r="D1518" s="36">
        <f>D1539</f>
        <v>1</v>
      </c>
      <c r="E1518" s="37" t="s">
        <v>2</v>
      </c>
      <c r="F1518" s="35">
        <f>F1539</f>
        <v>0</v>
      </c>
      <c r="G1518" s="36">
        <f>G1539</f>
        <v>0</v>
      </c>
    </row>
    <row r="1519" spans="2:7" ht="30">
      <c r="B1519" s="81" t="s">
        <v>1489</v>
      </c>
      <c r="C1519" s="30" t="s">
        <v>2327</v>
      </c>
      <c r="D1519" s="31">
        <v>2</v>
      </c>
      <c r="E1519" s="32" t="s">
        <v>49</v>
      </c>
      <c r="F1519" s="33"/>
      <c r="G1519" s="31">
        <f>ROUND(D1519*F1519,2)</f>
        <v>0</v>
      </c>
    </row>
    <row r="1520" spans="2:7" ht="30">
      <c r="B1520" s="27"/>
      <c r="C1520" s="26" t="s">
        <v>971</v>
      </c>
      <c r="D1520" s="27"/>
      <c r="E1520" s="28"/>
      <c r="F1520" s="29"/>
      <c r="G1520" s="27"/>
    </row>
    <row r="1521" spans="2:7" ht="30">
      <c r="B1521" s="81" t="s">
        <v>1490</v>
      </c>
      <c r="C1521" s="30" t="s">
        <v>2327</v>
      </c>
      <c r="D1521" s="31">
        <v>1</v>
      </c>
      <c r="E1521" s="32" t="s">
        <v>49</v>
      </c>
      <c r="F1521" s="33"/>
      <c r="G1521" s="31">
        <f>ROUND(D1521*F1521,2)</f>
        <v>0</v>
      </c>
    </row>
    <row r="1522" spans="2:7" ht="30">
      <c r="B1522" s="27"/>
      <c r="C1522" s="26" t="s">
        <v>971</v>
      </c>
      <c r="D1522" s="27"/>
      <c r="E1522" s="28"/>
      <c r="F1522" s="29"/>
      <c r="G1522" s="27"/>
    </row>
    <row r="1523" spans="2:7" ht="30">
      <c r="B1523" s="81" t="s">
        <v>970</v>
      </c>
      <c r="C1523" s="30" t="s">
        <v>2318</v>
      </c>
      <c r="D1523" s="31">
        <v>8</v>
      </c>
      <c r="E1523" s="32" t="s">
        <v>49</v>
      </c>
      <c r="F1523" s="33"/>
      <c r="G1523" s="31">
        <f>ROUND(D1523*F1523,2)</f>
        <v>0</v>
      </c>
    </row>
    <row r="1524" spans="2:7" ht="30">
      <c r="B1524" s="27"/>
      <c r="C1524" s="26" t="s">
        <v>971</v>
      </c>
      <c r="D1524" s="27"/>
      <c r="E1524" s="28"/>
      <c r="F1524" s="29"/>
      <c r="G1524" s="27"/>
    </row>
    <row r="1525" spans="2:7" ht="30">
      <c r="B1525" s="81" t="s">
        <v>1491</v>
      </c>
      <c r="C1525" s="30" t="s">
        <v>2316</v>
      </c>
      <c r="D1525" s="31">
        <v>13</v>
      </c>
      <c r="E1525" s="32" t="s">
        <v>49</v>
      </c>
      <c r="F1525" s="33"/>
      <c r="G1525" s="31">
        <f>ROUND(D1525*F1525,2)</f>
        <v>0</v>
      </c>
    </row>
    <row r="1526" spans="2:7" ht="30">
      <c r="B1526" s="27"/>
      <c r="C1526" s="26" t="s">
        <v>971</v>
      </c>
      <c r="D1526" s="27"/>
      <c r="E1526" s="28"/>
      <c r="F1526" s="29"/>
      <c r="G1526" s="27"/>
    </row>
    <row r="1527" spans="2:7" ht="30">
      <c r="B1527" s="81" t="s">
        <v>473</v>
      </c>
      <c r="C1527" s="30" t="s">
        <v>2316</v>
      </c>
      <c r="D1527" s="31">
        <v>13</v>
      </c>
      <c r="E1527" s="32" t="s">
        <v>49</v>
      </c>
      <c r="F1527" s="33"/>
      <c r="G1527" s="31">
        <f>ROUND(D1527*F1527,2)</f>
        <v>0</v>
      </c>
    </row>
    <row r="1528" spans="2:7" ht="30">
      <c r="B1528" s="27"/>
      <c r="C1528" s="26" t="s">
        <v>474</v>
      </c>
      <c r="D1528" s="27"/>
      <c r="E1528" s="28"/>
      <c r="F1528" s="29"/>
      <c r="G1528" s="27"/>
    </row>
    <row r="1529" spans="2:7" ht="30">
      <c r="B1529" s="81" t="s">
        <v>1492</v>
      </c>
      <c r="C1529" s="30" t="s">
        <v>2316</v>
      </c>
      <c r="D1529" s="31">
        <v>26</v>
      </c>
      <c r="E1529" s="32" t="s">
        <v>49</v>
      </c>
      <c r="F1529" s="33"/>
      <c r="G1529" s="31">
        <f>ROUND(D1529*F1529,2)</f>
        <v>0</v>
      </c>
    </row>
    <row r="1530" spans="2:7" ht="30">
      <c r="B1530" s="27"/>
      <c r="C1530" s="26" t="s">
        <v>971</v>
      </c>
      <c r="D1530" s="27"/>
      <c r="E1530" s="28"/>
      <c r="F1530" s="29"/>
      <c r="G1530" s="27"/>
    </row>
    <row r="1531" spans="2:7" ht="30">
      <c r="B1531" s="81" t="s">
        <v>1493</v>
      </c>
      <c r="C1531" s="30" t="s">
        <v>2316</v>
      </c>
      <c r="D1531" s="31">
        <v>2</v>
      </c>
      <c r="E1531" s="32" t="s">
        <v>49</v>
      </c>
      <c r="F1531" s="33"/>
      <c r="G1531" s="31">
        <f>ROUND(D1531*F1531,2)</f>
        <v>0</v>
      </c>
    </row>
    <row r="1532" spans="2:7" ht="30">
      <c r="B1532" s="27"/>
      <c r="C1532" s="26" t="s">
        <v>971</v>
      </c>
      <c r="D1532" s="27"/>
      <c r="E1532" s="28"/>
      <c r="F1532" s="29"/>
      <c r="G1532" s="27"/>
    </row>
    <row r="1533" spans="2:7" ht="30">
      <c r="B1533" s="81" t="s">
        <v>972</v>
      </c>
      <c r="C1533" s="30" t="s">
        <v>2319</v>
      </c>
      <c r="D1533" s="31">
        <v>10</v>
      </c>
      <c r="E1533" s="32" t="s">
        <v>49</v>
      </c>
      <c r="F1533" s="33"/>
      <c r="G1533" s="31">
        <f>ROUND(D1533*F1533,2)</f>
        <v>0</v>
      </c>
    </row>
    <row r="1534" spans="2:7" ht="30">
      <c r="B1534" s="27"/>
      <c r="C1534" s="26" t="s">
        <v>971</v>
      </c>
      <c r="D1534" s="27"/>
      <c r="E1534" s="28"/>
      <c r="F1534" s="29"/>
      <c r="G1534" s="27"/>
    </row>
    <row r="1535" spans="2:7" ht="30">
      <c r="B1535" s="81" t="s">
        <v>1494</v>
      </c>
      <c r="C1535" s="30" t="s">
        <v>2316</v>
      </c>
      <c r="D1535" s="31">
        <v>12</v>
      </c>
      <c r="E1535" s="32" t="s">
        <v>49</v>
      </c>
      <c r="F1535" s="33"/>
      <c r="G1535" s="31">
        <f>ROUND(D1535*F1535,2)</f>
        <v>0</v>
      </c>
    </row>
    <row r="1536" spans="2:7" ht="30">
      <c r="B1536" s="27"/>
      <c r="C1536" s="26" t="s">
        <v>971</v>
      </c>
      <c r="D1536" s="27"/>
      <c r="E1536" s="28"/>
      <c r="F1536" s="29"/>
      <c r="G1536" s="27"/>
    </row>
    <row r="1537" spans="2:7" ht="30">
      <c r="B1537" s="81" t="s">
        <v>1495</v>
      </c>
      <c r="C1537" s="30" t="s">
        <v>2328</v>
      </c>
      <c r="D1537" s="31">
        <v>3</v>
      </c>
      <c r="E1537" s="32" t="s">
        <v>49</v>
      </c>
      <c r="F1537" s="33"/>
      <c r="G1537" s="31">
        <f>ROUND(D1537*F1537,2)</f>
        <v>0</v>
      </c>
    </row>
    <row r="1538" spans="2:7" ht="30">
      <c r="B1538" s="27"/>
      <c r="C1538" s="26" t="s">
        <v>971</v>
      </c>
      <c r="D1538" s="27"/>
      <c r="E1538" s="28"/>
      <c r="F1538" s="29"/>
      <c r="G1538" s="27"/>
    </row>
    <row r="1539" spans="2:7" ht="15">
      <c r="B1539" s="27"/>
      <c r="C1539" s="34" t="s">
        <v>1496</v>
      </c>
      <c r="D1539" s="31">
        <v>1</v>
      </c>
      <c r="E1539" s="28"/>
      <c r="F1539" s="35">
        <f>G1519+G1521+G1523+G1525+G1527+G1529+G1531+G1533+G1535+G1537</f>
        <v>0</v>
      </c>
      <c r="G1539" s="36">
        <f>ROUND(F1539*D1539,2)</f>
        <v>0</v>
      </c>
    </row>
    <row r="1540" spans="2:7" ht="0.95" customHeight="1">
      <c r="B1540" s="27"/>
      <c r="C1540" s="26"/>
      <c r="D1540" s="27"/>
      <c r="E1540" s="28"/>
      <c r="F1540" s="29"/>
      <c r="G1540" s="27"/>
    </row>
    <row r="1541" spans="2:7">
      <c r="B1541" s="80" t="s">
        <v>1497</v>
      </c>
      <c r="C1541" s="34" t="s">
        <v>1498</v>
      </c>
      <c r="D1541" s="36">
        <f>D1544</f>
        <v>1</v>
      </c>
      <c r="E1541" s="37" t="s">
        <v>2</v>
      </c>
      <c r="F1541" s="35">
        <f>F1544</f>
        <v>0</v>
      </c>
      <c r="G1541" s="36">
        <f>G1544</f>
        <v>0</v>
      </c>
    </row>
    <row r="1542" spans="2:7" ht="30">
      <c r="B1542" s="81" t="s">
        <v>1499</v>
      </c>
      <c r="C1542" s="30" t="s">
        <v>2329</v>
      </c>
      <c r="D1542" s="31">
        <v>30</v>
      </c>
      <c r="E1542" s="32" t="s">
        <v>49</v>
      </c>
      <c r="F1542" s="33"/>
      <c r="G1542" s="31">
        <f>ROUND(D1542*F1542,2)</f>
        <v>0</v>
      </c>
    </row>
    <row r="1543" spans="2:7" ht="30">
      <c r="B1543" s="27"/>
      <c r="C1543" s="26" t="s">
        <v>468</v>
      </c>
      <c r="D1543" s="27"/>
      <c r="E1543" s="28"/>
      <c r="F1543" s="29"/>
      <c r="G1543" s="27"/>
    </row>
    <row r="1544" spans="2:7" ht="15">
      <c r="B1544" s="27"/>
      <c r="C1544" s="34" t="s">
        <v>1500</v>
      </c>
      <c r="D1544" s="31">
        <v>1</v>
      </c>
      <c r="E1544" s="28"/>
      <c r="F1544" s="35">
        <f>G1542</f>
        <v>0</v>
      </c>
      <c r="G1544" s="36">
        <f>ROUND(F1544*D1544,2)</f>
        <v>0</v>
      </c>
    </row>
    <row r="1545" spans="2:7" ht="0.95" customHeight="1">
      <c r="B1545" s="27"/>
      <c r="C1545" s="26"/>
      <c r="D1545" s="27"/>
      <c r="E1545" s="28"/>
      <c r="F1545" s="29"/>
      <c r="G1545" s="27"/>
    </row>
    <row r="1546" spans="2:7">
      <c r="B1546" s="80" t="s">
        <v>1501</v>
      </c>
      <c r="C1546" s="34" t="s">
        <v>477</v>
      </c>
      <c r="D1546" s="36">
        <f>D1553</f>
        <v>1</v>
      </c>
      <c r="E1546" s="37" t="s">
        <v>2</v>
      </c>
      <c r="F1546" s="35">
        <f>F1553</f>
        <v>0</v>
      </c>
      <c r="G1546" s="36">
        <f>G1553</f>
        <v>0</v>
      </c>
    </row>
    <row r="1547" spans="2:7" ht="30">
      <c r="B1547" s="81" t="s">
        <v>478</v>
      </c>
      <c r="C1547" s="30" t="s">
        <v>2317</v>
      </c>
      <c r="D1547" s="31">
        <v>74</v>
      </c>
      <c r="E1547" s="32" t="s">
        <v>49</v>
      </c>
      <c r="F1547" s="33"/>
      <c r="G1547" s="31">
        <f>ROUND(D1547*F1547,2)</f>
        <v>0</v>
      </c>
    </row>
    <row r="1548" spans="2:7" ht="30">
      <c r="B1548" s="27"/>
      <c r="C1548" s="26" t="s">
        <v>468</v>
      </c>
      <c r="D1548" s="27"/>
      <c r="E1548" s="28"/>
      <c r="F1548" s="29"/>
      <c r="G1548" s="27"/>
    </row>
    <row r="1549" spans="2:7" ht="45">
      <c r="B1549" s="81" t="s">
        <v>1502</v>
      </c>
      <c r="C1549" s="30" t="s">
        <v>2330</v>
      </c>
      <c r="D1549" s="31">
        <v>5</v>
      </c>
      <c r="E1549" s="32" t="s">
        <v>49</v>
      </c>
      <c r="F1549" s="33"/>
      <c r="G1549" s="31">
        <f>ROUND(D1549*F1549,2)</f>
        <v>0</v>
      </c>
    </row>
    <row r="1550" spans="2:7" ht="30">
      <c r="B1550" s="27"/>
      <c r="C1550" s="26" t="s">
        <v>468</v>
      </c>
      <c r="D1550" s="27"/>
      <c r="E1550" s="28"/>
      <c r="F1550" s="29"/>
      <c r="G1550" s="27"/>
    </row>
    <row r="1551" spans="2:7" ht="30">
      <c r="B1551" s="81" t="s">
        <v>975</v>
      </c>
      <c r="C1551" s="30" t="s">
        <v>2320</v>
      </c>
      <c r="D1551" s="31">
        <v>8</v>
      </c>
      <c r="E1551" s="32" t="s">
        <v>49</v>
      </c>
      <c r="F1551" s="33"/>
      <c r="G1551" s="31">
        <f>ROUND(D1551*F1551,2)</f>
        <v>0</v>
      </c>
    </row>
    <row r="1552" spans="2:7" ht="60">
      <c r="B1552" s="27"/>
      <c r="C1552" s="26" t="s">
        <v>976</v>
      </c>
      <c r="D1552" s="27"/>
      <c r="E1552" s="28"/>
      <c r="F1552" s="29"/>
      <c r="G1552" s="27"/>
    </row>
    <row r="1553" spans="2:7" ht="15">
      <c r="B1553" s="27"/>
      <c r="C1553" s="34" t="s">
        <v>1503</v>
      </c>
      <c r="D1553" s="31">
        <v>1</v>
      </c>
      <c r="E1553" s="28"/>
      <c r="F1553" s="35">
        <f>G1547+G1549+G1551</f>
        <v>0</v>
      </c>
      <c r="G1553" s="36">
        <f>ROUND(F1553*D1553,2)</f>
        <v>0</v>
      </c>
    </row>
    <row r="1554" spans="2:7" ht="0.95" customHeight="1">
      <c r="B1554" s="27"/>
      <c r="C1554" s="26"/>
      <c r="D1554" s="27"/>
      <c r="E1554" s="28"/>
      <c r="F1554" s="29"/>
      <c r="G1554" s="27"/>
    </row>
    <row r="1555" spans="2:7" ht="15">
      <c r="B1555" s="27"/>
      <c r="C1555" s="34" t="s">
        <v>1504</v>
      </c>
      <c r="D1555" s="31">
        <v>1</v>
      </c>
      <c r="E1555" s="28"/>
      <c r="F1555" s="35">
        <f>G1509+G1518+G1541+G1546</f>
        <v>0</v>
      </c>
      <c r="G1555" s="36">
        <f>ROUND(F1555*D1555,2)</f>
        <v>0</v>
      </c>
    </row>
    <row r="1556" spans="2:7" ht="0.95" customHeight="1">
      <c r="B1556" s="27"/>
      <c r="C1556" s="26"/>
      <c r="D1556" s="27"/>
      <c r="E1556" s="28"/>
      <c r="F1556" s="29"/>
      <c r="G1556" s="27"/>
    </row>
    <row r="1557" spans="2:7" ht="15">
      <c r="B1557" s="27"/>
      <c r="C1557" s="34" t="s">
        <v>1505</v>
      </c>
      <c r="D1557" s="31">
        <v>1</v>
      </c>
      <c r="E1557" s="28"/>
      <c r="F1557" s="35">
        <f>G1508</f>
        <v>0</v>
      </c>
      <c r="G1557" s="36">
        <f>ROUND(F1557*D1557,2)</f>
        <v>0</v>
      </c>
    </row>
    <row r="1558" spans="2:7" ht="0.95" customHeight="1">
      <c r="B1558" s="27"/>
      <c r="C1558" s="26"/>
      <c r="D1558" s="27"/>
      <c r="E1558" s="28"/>
      <c r="F1558" s="29"/>
      <c r="G1558" s="27"/>
    </row>
    <row r="1559" spans="2:7" ht="28.5">
      <c r="B1559" s="80" t="s">
        <v>1506</v>
      </c>
      <c r="C1559" s="34" t="s">
        <v>483</v>
      </c>
      <c r="D1559" s="36">
        <f>D1571</f>
        <v>1</v>
      </c>
      <c r="E1559" s="37" t="s">
        <v>2</v>
      </c>
      <c r="F1559" s="35">
        <f>F1571</f>
        <v>0</v>
      </c>
      <c r="G1559" s="36">
        <f>G1571</f>
        <v>0</v>
      </c>
    </row>
    <row r="1560" spans="2:7" ht="28.5">
      <c r="B1560" s="80" t="s">
        <v>1507</v>
      </c>
      <c r="C1560" s="34" t="s">
        <v>485</v>
      </c>
      <c r="D1560" s="36">
        <f>D1569</f>
        <v>1</v>
      </c>
      <c r="E1560" s="37" t="s">
        <v>2</v>
      </c>
      <c r="F1560" s="35">
        <f>F1569</f>
        <v>0</v>
      </c>
      <c r="G1560" s="36">
        <f>G1569</f>
        <v>0</v>
      </c>
    </row>
    <row r="1561" spans="2:7" ht="30">
      <c r="B1561" s="81" t="s">
        <v>1508</v>
      </c>
      <c r="C1561" s="30" t="s">
        <v>1509</v>
      </c>
      <c r="D1561" s="31">
        <v>205.8</v>
      </c>
      <c r="E1561" s="32" t="s">
        <v>61</v>
      </c>
      <c r="F1561" s="33"/>
      <c r="G1561" s="31">
        <f t="shared" ref="G1561:G1568" si="17">ROUND(D1561*F1561,2)</f>
        <v>0</v>
      </c>
    </row>
    <row r="1562" spans="2:7" ht="30">
      <c r="B1562" s="81" t="s">
        <v>486</v>
      </c>
      <c r="C1562" s="30" t="s">
        <v>487</v>
      </c>
      <c r="D1562" s="31">
        <v>500.06</v>
      </c>
      <c r="E1562" s="32" t="s">
        <v>61</v>
      </c>
      <c r="F1562" s="33"/>
      <c r="G1562" s="31">
        <f t="shared" si="17"/>
        <v>0</v>
      </c>
    </row>
    <row r="1563" spans="2:7" ht="30">
      <c r="B1563" s="81" t="s">
        <v>488</v>
      </c>
      <c r="C1563" s="30" t="s">
        <v>489</v>
      </c>
      <c r="D1563" s="31">
        <v>955.12</v>
      </c>
      <c r="E1563" s="32" t="s">
        <v>61</v>
      </c>
      <c r="F1563" s="33"/>
      <c r="G1563" s="31">
        <f t="shared" si="17"/>
        <v>0</v>
      </c>
    </row>
    <row r="1564" spans="2:7" ht="15">
      <c r="B1564" s="81" t="s">
        <v>1510</v>
      </c>
      <c r="C1564" s="30" t="s">
        <v>1511</v>
      </c>
      <c r="D1564" s="31">
        <v>1</v>
      </c>
      <c r="E1564" s="32" t="s">
        <v>49</v>
      </c>
      <c r="F1564" s="33"/>
      <c r="G1564" s="31">
        <f t="shared" si="17"/>
        <v>0</v>
      </c>
    </row>
    <row r="1565" spans="2:7" ht="15">
      <c r="B1565" s="81" t="s">
        <v>1512</v>
      </c>
      <c r="C1565" s="30" t="s">
        <v>1513</v>
      </c>
      <c r="D1565" s="31">
        <v>47</v>
      </c>
      <c r="E1565" s="32" t="s">
        <v>49</v>
      </c>
      <c r="F1565" s="33"/>
      <c r="G1565" s="31">
        <f t="shared" si="17"/>
        <v>0</v>
      </c>
    </row>
    <row r="1566" spans="2:7" ht="15">
      <c r="B1566" s="81" t="s">
        <v>1514</v>
      </c>
      <c r="C1566" s="30" t="s">
        <v>1515</v>
      </c>
      <c r="D1566" s="31">
        <v>24</v>
      </c>
      <c r="E1566" s="32" t="s">
        <v>49</v>
      </c>
      <c r="F1566" s="33"/>
      <c r="G1566" s="31">
        <f t="shared" si="17"/>
        <v>0</v>
      </c>
    </row>
    <row r="1567" spans="2:7" ht="15">
      <c r="B1567" s="81" t="s">
        <v>1516</v>
      </c>
      <c r="C1567" s="30" t="s">
        <v>1517</v>
      </c>
      <c r="D1567" s="31">
        <v>47</v>
      </c>
      <c r="E1567" s="32" t="s">
        <v>49</v>
      </c>
      <c r="F1567" s="33"/>
      <c r="G1567" s="31">
        <f t="shared" si="17"/>
        <v>0</v>
      </c>
    </row>
    <row r="1568" spans="2:7" ht="15">
      <c r="B1568" s="81" t="s">
        <v>1518</v>
      </c>
      <c r="C1568" s="30" t="s">
        <v>1519</v>
      </c>
      <c r="D1568" s="31">
        <v>94</v>
      </c>
      <c r="E1568" s="32" t="s">
        <v>49</v>
      </c>
      <c r="F1568" s="33"/>
      <c r="G1568" s="31">
        <f t="shared" si="17"/>
        <v>0</v>
      </c>
    </row>
    <row r="1569" spans="2:7" ht="15">
      <c r="B1569" s="27"/>
      <c r="C1569" s="34" t="s">
        <v>1520</v>
      </c>
      <c r="D1569" s="31">
        <v>1</v>
      </c>
      <c r="E1569" s="28"/>
      <c r="F1569" s="35">
        <f>SUM(G1561:G1568)</f>
        <v>0</v>
      </c>
      <c r="G1569" s="36">
        <f>ROUND(F1569*D1569,2)</f>
        <v>0</v>
      </c>
    </row>
    <row r="1570" spans="2:7" ht="0.95" customHeight="1">
      <c r="B1570" s="27"/>
      <c r="C1570" s="26"/>
      <c r="D1570" s="27"/>
      <c r="E1570" s="28"/>
      <c r="F1570" s="29"/>
      <c r="G1570" s="27"/>
    </row>
    <row r="1571" spans="2:7" ht="15">
      <c r="B1571" s="27"/>
      <c r="C1571" s="34" t="s">
        <v>1521</v>
      </c>
      <c r="D1571" s="31">
        <v>1</v>
      </c>
      <c r="E1571" s="28"/>
      <c r="F1571" s="35">
        <f>G1560</f>
        <v>0</v>
      </c>
      <c r="G1571" s="36">
        <f>ROUND(F1571*D1571,2)</f>
        <v>0</v>
      </c>
    </row>
    <row r="1572" spans="2:7" ht="0.95" customHeight="1">
      <c r="B1572" s="27"/>
      <c r="C1572" s="26"/>
      <c r="D1572" s="27"/>
      <c r="E1572" s="28"/>
      <c r="F1572" s="29"/>
      <c r="G1572" s="27"/>
    </row>
    <row r="1573" spans="2:7" ht="15">
      <c r="B1573" s="27"/>
      <c r="C1573" s="34" t="s">
        <v>1522</v>
      </c>
      <c r="D1573" s="31">
        <v>1</v>
      </c>
      <c r="E1573" s="28"/>
      <c r="F1573" s="35">
        <f>G1425+G1444+G1455+G1507+G1559</f>
        <v>0</v>
      </c>
      <c r="G1573" s="36">
        <f>ROUND(F1573*D1573,2)</f>
        <v>0</v>
      </c>
    </row>
    <row r="1574" spans="2:7" ht="0.95" customHeight="1">
      <c r="B1574" s="27"/>
      <c r="C1574" s="26"/>
      <c r="D1574" s="27"/>
      <c r="E1574" s="28"/>
      <c r="F1574" s="29"/>
      <c r="G1574" s="27"/>
    </row>
    <row r="1575" spans="2:7" ht="28.5">
      <c r="B1575" s="80" t="s">
        <v>1523</v>
      </c>
      <c r="C1575" s="34" t="s">
        <v>588</v>
      </c>
      <c r="D1575" s="36">
        <f>D1648</f>
        <v>1</v>
      </c>
      <c r="E1575" s="37" t="s">
        <v>2</v>
      </c>
      <c r="F1575" s="35">
        <f>F1648</f>
        <v>0</v>
      </c>
      <c r="G1575" s="36">
        <f>G1648</f>
        <v>0</v>
      </c>
    </row>
    <row r="1576" spans="2:7">
      <c r="B1576" s="80" t="s">
        <v>1524</v>
      </c>
      <c r="C1576" s="34" t="s">
        <v>590</v>
      </c>
      <c r="D1576" s="36">
        <f>D1587</f>
        <v>1</v>
      </c>
      <c r="E1576" s="37" t="s">
        <v>2</v>
      </c>
      <c r="F1576" s="35">
        <f>F1587</f>
        <v>0</v>
      </c>
      <c r="G1576" s="36">
        <f>G1587</f>
        <v>0</v>
      </c>
    </row>
    <row r="1577" spans="2:7" ht="15">
      <c r="B1577" s="81" t="s">
        <v>1525</v>
      </c>
      <c r="C1577" s="30" t="s">
        <v>1526</v>
      </c>
      <c r="D1577" s="31">
        <v>14</v>
      </c>
      <c r="E1577" s="32" t="s">
        <v>49</v>
      </c>
      <c r="F1577" s="33"/>
      <c r="G1577" s="31">
        <f t="shared" ref="G1577:G1586" si="18">ROUND(D1577*F1577,2)</f>
        <v>0</v>
      </c>
    </row>
    <row r="1578" spans="2:7" ht="15">
      <c r="B1578" s="81" t="s">
        <v>1527</v>
      </c>
      <c r="C1578" s="30" t="s">
        <v>1528</v>
      </c>
      <c r="D1578" s="31">
        <v>15</v>
      </c>
      <c r="E1578" s="32" t="s">
        <v>49</v>
      </c>
      <c r="F1578" s="33"/>
      <c r="G1578" s="31">
        <f t="shared" si="18"/>
        <v>0</v>
      </c>
    </row>
    <row r="1579" spans="2:7" ht="15">
      <c r="B1579" s="81" t="s">
        <v>1529</v>
      </c>
      <c r="C1579" s="30" t="s">
        <v>1530</v>
      </c>
      <c r="D1579" s="31">
        <v>2</v>
      </c>
      <c r="E1579" s="32" t="s">
        <v>49</v>
      </c>
      <c r="F1579" s="33"/>
      <c r="G1579" s="31">
        <f t="shared" si="18"/>
        <v>0</v>
      </c>
    </row>
    <row r="1580" spans="2:7" ht="15">
      <c r="B1580" s="81" t="s">
        <v>1531</v>
      </c>
      <c r="C1580" s="30" t="s">
        <v>1532</v>
      </c>
      <c r="D1580" s="31">
        <v>1</v>
      </c>
      <c r="E1580" s="32" t="s">
        <v>49</v>
      </c>
      <c r="F1580" s="33"/>
      <c r="G1580" s="31">
        <f t="shared" si="18"/>
        <v>0</v>
      </c>
    </row>
    <row r="1581" spans="2:7" ht="15">
      <c r="B1581" s="81" t="s">
        <v>1533</v>
      </c>
      <c r="C1581" s="30" t="s">
        <v>1534</v>
      </c>
      <c r="D1581" s="31">
        <v>1</v>
      </c>
      <c r="E1581" s="32" t="s">
        <v>49</v>
      </c>
      <c r="F1581" s="33"/>
      <c r="G1581" s="31">
        <f t="shared" si="18"/>
        <v>0</v>
      </c>
    </row>
    <row r="1582" spans="2:7" ht="15">
      <c r="B1582" s="81" t="s">
        <v>1535</v>
      </c>
      <c r="C1582" s="30" t="s">
        <v>1536</v>
      </c>
      <c r="D1582" s="31">
        <v>2</v>
      </c>
      <c r="E1582" s="32" t="s">
        <v>49</v>
      </c>
      <c r="F1582" s="33"/>
      <c r="G1582" s="31">
        <f t="shared" si="18"/>
        <v>0</v>
      </c>
    </row>
    <row r="1583" spans="2:7" ht="15">
      <c r="B1583" s="81" t="s">
        <v>1537</v>
      </c>
      <c r="C1583" s="30" t="s">
        <v>1538</v>
      </c>
      <c r="D1583" s="31">
        <v>1</v>
      </c>
      <c r="E1583" s="32" t="s">
        <v>49</v>
      </c>
      <c r="F1583" s="33"/>
      <c r="G1583" s="31">
        <f t="shared" si="18"/>
        <v>0</v>
      </c>
    </row>
    <row r="1584" spans="2:7" ht="15">
      <c r="B1584" s="81" t="s">
        <v>1539</v>
      </c>
      <c r="C1584" s="30" t="s">
        <v>1540</v>
      </c>
      <c r="D1584" s="31">
        <v>1</v>
      </c>
      <c r="E1584" s="32" t="s">
        <v>49</v>
      </c>
      <c r="F1584" s="33"/>
      <c r="G1584" s="31">
        <f t="shared" si="18"/>
        <v>0</v>
      </c>
    </row>
    <row r="1585" spans="2:7" ht="15">
      <c r="B1585" s="81" t="s">
        <v>1541</v>
      </c>
      <c r="C1585" s="30" t="s">
        <v>1542</v>
      </c>
      <c r="D1585" s="31">
        <v>1</v>
      </c>
      <c r="E1585" s="32" t="s">
        <v>49</v>
      </c>
      <c r="F1585" s="33"/>
      <c r="G1585" s="31">
        <f t="shared" si="18"/>
        <v>0</v>
      </c>
    </row>
    <row r="1586" spans="2:7" ht="15">
      <c r="B1586" s="81" t="s">
        <v>1543</v>
      </c>
      <c r="C1586" s="30" t="s">
        <v>1544</v>
      </c>
      <c r="D1586" s="31">
        <v>38</v>
      </c>
      <c r="E1586" s="32" t="s">
        <v>49</v>
      </c>
      <c r="F1586" s="33"/>
      <c r="G1586" s="31">
        <f t="shared" si="18"/>
        <v>0</v>
      </c>
    </row>
    <row r="1587" spans="2:7" ht="15">
      <c r="B1587" s="27"/>
      <c r="C1587" s="34" t="s">
        <v>1545</v>
      </c>
      <c r="D1587" s="31">
        <v>1</v>
      </c>
      <c r="E1587" s="28"/>
      <c r="F1587" s="35">
        <f>SUM(G1577:G1586)</f>
        <v>0</v>
      </c>
      <c r="G1587" s="36">
        <f>ROUND(F1587*D1587,2)</f>
        <v>0</v>
      </c>
    </row>
    <row r="1588" spans="2:7" ht="0.95" customHeight="1">
      <c r="B1588" s="27"/>
      <c r="C1588" s="26"/>
      <c r="D1588" s="27"/>
      <c r="E1588" s="28"/>
      <c r="F1588" s="29"/>
      <c r="G1588" s="27"/>
    </row>
    <row r="1589" spans="2:7">
      <c r="B1589" s="80" t="s">
        <v>1546</v>
      </c>
      <c r="C1589" s="34" t="s">
        <v>595</v>
      </c>
      <c r="D1589" s="36">
        <f>D1596</f>
        <v>1</v>
      </c>
      <c r="E1589" s="37" t="s">
        <v>2</v>
      </c>
      <c r="F1589" s="35">
        <f>F1596</f>
        <v>0</v>
      </c>
      <c r="G1589" s="36">
        <f>G1596</f>
        <v>0</v>
      </c>
    </row>
    <row r="1590" spans="2:7" ht="15">
      <c r="B1590" s="81" t="s">
        <v>1547</v>
      </c>
      <c r="C1590" s="30" t="s">
        <v>1548</v>
      </c>
      <c r="D1590" s="31">
        <v>14</v>
      </c>
      <c r="E1590" s="32" t="s">
        <v>49</v>
      </c>
      <c r="F1590" s="33"/>
      <c r="G1590" s="31">
        <f t="shared" ref="G1590:G1595" si="19">ROUND(D1590*F1590,2)</f>
        <v>0</v>
      </c>
    </row>
    <row r="1591" spans="2:7" ht="15">
      <c r="B1591" s="81" t="s">
        <v>1549</v>
      </c>
      <c r="C1591" s="30" t="s">
        <v>1550</v>
      </c>
      <c r="D1591" s="31">
        <v>27</v>
      </c>
      <c r="E1591" s="32" t="s">
        <v>49</v>
      </c>
      <c r="F1591" s="33"/>
      <c r="G1591" s="31">
        <f t="shared" si="19"/>
        <v>0</v>
      </c>
    </row>
    <row r="1592" spans="2:7" ht="15">
      <c r="B1592" s="81" t="s">
        <v>600</v>
      </c>
      <c r="C1592" s="30" t="s">
        <v>601</v>
      </c>
      <c r="D1592" s="31">
        <v>10</v>
      </c>
      <c r="E1592" s="32" t="s">
        <v>49</v>
      </c>
      <c r="F1592" s="33"/>
      <c r="G1592" s="31">
        <f t="shared" si="19"/>
        <v>0</v>
      </c>
    </row>
    <row r="1593" spans="2:7" ht="15">
      <c r="B1593" s="81" t="s">
        <v>1551</v>
      </c>
      <c r="C1593" s="30" t="s">
        <v>1552</v>
      </c>
      <c r="D1593" s="31">
        <v>2</v>
      </c>
      <c r="E1593" s="32" t="s">
        <v>49</v>
      </c>
      <c r="F1593" s="33"/>
      <c r="G1593" s="31">
        <f t="shared" si="19"/>
        <v>0</v>
      </c>
    </row>
    <row r="1594" spans="2:7" ht="15">
      <c r="B1594" s="81" t="s">
        <v>1553</v>
      </c>
      <c r="C1594" s="30" t="s">
        <v>1554</v>
      </c>
      <c r="D1594" s="31">
        <v>29</v>
      </c>
      <c r="E1594" s="32" t="s">
        <v>49</v>
      </c>
      <c r="F1594" s="33"/>
      <c r="G1594" s="31">
        <f t="shared" si="19"/>
        <v>0</v>
      </c>
    </row>
    <row r="1595" spans="2:7" ht="15">
      <c r="B1595" s="81" t="s">
        <v>1555</v>
      </c>
      <c r="C1595" s="30" t="s">
        <v>1556</v>
      </c>
      <c r="D1595" s="31">
        <v>7</v>
      </c>
      <c r="E1595" s="32" t="s">
        <v>49</v>
      </c>
      <c r="F1595" s="33"/>
      <c r="G1595" s="31">
        <f t="shared" si="19"/>
        <v>0</v>
      </c>
    </row>
    <row r="1596" spans="2:7" ht="15">
      <c r="B1596" s="27"/>
      <c r="C1596" s="34" t="s">
        <v>1557</v>
      </c>
      <c r="D1596" s="31">
        <v>1</v>
      </c>
      <c r="E1596" s="28"/>
      <c r="F1596" s="35">
        <f>SUM(G1590:G1595)</f>
        <v>0</v>
      </c>
      <c r="G1596" s="36">
        <f>ROUND(F1596*D1596,2)</f>
        <v>0</v>
      </c>
    </row>
    <row r="1597" spans="2:7" ht="0.95" customHeight="1">
      <c r="B1597" s="27"/>
      <c r="C1597" s="26"/>
      <c r="D1597" s="27"/>
      <c r="E1597" s="28"/>
      <c r="F1597" s="29"/>
      <c r="G1597" s="27"/>
    </row>
    <row r="1598" spans="2:7">
      <c r="B1598" s="80" t="s">
        <v>1558</v>
      </c>
      <c r="C1598" s="34" t="s">
        <v>604</v>
      </c>
      <c r="D1598" s="36">
        <f>D1639</f>
        <v>1</v>
      </c>
      <c r="E1598" s="37" t="s">
        <v>2</v>
      </c>
      <c r="F1598" s="35">
        <f>F1639</f>
        <v>0</v>
      </c>
      <c r="G1598" s="36">
        <f>G1639</f>
        <v>0</v>
      </c>
    </row>
    <row r="1599" spans="2:7">
      <c r="B1599" s="80" t="s">
        <v>1559</v>
      </c>
      <c r="C1599" s="34" t="s">
        <v>606</v>
      </c>
      <c r="D1599" s="36">
        <f>D1637</f>
        <v>1</v>
      </c>
      <c r="E1599" s="37" t="s">
        <v>2</v>
      </c>
      <c r="F1599" s="35">
        <f>F1637</f>
        <v>0</v>
      </c>
      <c r="G1599" s="36">
        <f>G1637</f>
        <v>0</v>
      </c>
    </row>
    <row r="1600" spans="2:7" ht="45">
      <c r="B1600" s="81" t="s">
        <v>1560</v>
      </c>
      <c r="C1600" s="30" t="s">
        <v>1561</v>
      </c>
      <c r="D1600" s="31">
        <v>211</v>
      </c>
      <c r="E1600" s="32" t="s">
        <v>625</v>
      </c>
      <c r="F1600" s="33"/>
      <c r="G1600" s="31">
        <f t="shared" ref="G1600:G1636" si="20">ROUND(D1600*F1600,2)</f>
        <v>0</v>
      </c>
    </row>
    <row r="1601" spans="2:7" ht="45">
      <c r="B1601" s="81" t="s">
        <v>1562</v>
      </c>
      <c r="C1601" s="30" t="s">
        <v>1563</v>
      </c>
      <c r="D1601" s="31">
        <v>159</v>
      </c>
      <c r="E1601" s="32" t="s">
        <v>625</v>
      </c>
      <c r="F1601" s="33"/>
      <c r="G1601" s="31">
        <f t="shared" si="20"/>
        <v>0</v>
      </c>
    </row>
    <row r="1602" spans="2:7" ht="45">
      <c r="B1602" s="81" t="s">
        <v>1564</v>
      </c>
      <c r="C1602" s="30" t="s">
        <v>1565</v>
      </c>
      <c r="D1602" s="31">
        <v>80</v>
      </c>
      <c r="E1602" s="32" t="s">
        <v>625</v>
      </c>
      <c r="F1602" s="33"/>
      <c r="G1602" s="31">
        <f t="shared" si="20"/>
        <v>0</v>
      </c>
    </row>
    <row r="1603" spans="2:7" ht="45">
      <c r="B1603" s="81" t="s">
        <v>1566</v>
      </c>
      <c r="C1603" s="30" t="s">
        <v>1567</v>
      </c>
      <c r="D1603" s="31">
        <v>254</v>
      </c>
      <c r="E1603" s="32" t="s">
        <v>625</v>
      </c>
      <c r="F1603" s="33"/>
      <c r="G1603" s="31">
        <f t="shared" si="20"/>
        <v>0</v>
      </c>
    </row>
    <row r="1604" spans="2:7" ht="45">
      <c r="B1604" s="81" t="s">
        <v>1568</v>
      </c>
      <c r="C1604" s="30" t="s">
        <v>1569</v>
      </c>
      <c r="D1604" s="31">
        <v>161.9</v>
      </c>
      <c r="E1604" s="32" t="s">
        <v>625</v>
      </c>
      <c r="F1604" s="33"/>
      <c r="G1604" s="31">
        <f t="shared" si="20"/>
        <v>0</v>
      </c>
    </row>
    <row r="1605" spans="2:7" ht="30">
      <c r="B1605" s="81" t="s">
        <v>1570</v>
      </c>
      <c r="C1605" s="30" t="s">
        <v>1571</v>
      </c>
      <c r="D1605" s="31">
        <v>211</v>
      </c>
      <c r="E1605" s="32" t="s">
        <v>625</v>
      </c>
      <c r="F1605" s="33"/>
      <c r="G1605" s="31">
        <f t="shared" si="20"/>
        <v>0</v>
      </c>
    </row>
    <row r="1606" spans="2:7" ht="30">
      <c r="B1606" s="81" t="s">
        <v>1572</v>
      </c>
      <c r="C1606" s="30" t="s">
        <v>1573</v>
      </c>
      <c r="D1606" s="31">
        <v>159</v>
      </c>
      <c r="E1606" s="32" t="s">
        <v>625</v>
      </c>
      <c r="F1606" s="33"/>
      <c r="G1606" s="31">
        <f t="shared" si="20"/>
        <v>0</v>
      </c>
    </row>
    <row r="1607" spans="2:7" ht="30">
      <c r="B1607" s="81" t="s">
        <v>1574</v>
      </c>
      <c r="C1607" s="30" t="s">
        <v>1575</v>
      </c>
      <c r="D1607" s="31">
        <v>119</v>
      </c>
      <c r="E1607" s="32" t="s">
        <v>625</v>
      </c>
      <c r="F1607" s="33"/>
      <c r="G1607" s="31">
        <f t="shared" si="20"/>
        <v>0</v>
      </c>
    </row>
    <row r="1608" spans="2:7" ht="30">
      <c r="B1608" s="81" t="s">
        <v>1576</v>
      </c>
      <c r="C1608" s="30" t="s">
        <v>1577</v>
      </c>
      <c r="D1608" s="31">
        <v>162</v>
      </c>
      <c r="E1608" s="32" t="s">
        <v>625</v>
      </c>
      <c r="F1608" s="33"/>
      <c r="G1608" s="31">
        <f t="shared" si="20"/>
        <v>0</v>
      </c>
    </row>
    <row r="1609" spans="2:7" ht="30">
      <c r="B1609" s="81" t="s">
        <v>1578</v>
      </c>
      <c r="C1609" s="30" t="s">
        <v>640</v>
      </c>
      <c r="D1609" s="31">
        <v>35</v>
      </c>
      <c r="E1609" s="32" t="s">
        <v>625</v>
      </c>
      <c r="F1609" s="33"/>
      <c r="G1609" s="31">
        <f t="shared" si="20"/>
        <v>0</v>
      </c>
    </row>
    <row r="1610" spans="2:7" ht="15">
      <c r="B1610" s="81" t="s">
        <v>1579</v>
      </c>
      <c r="C1610" s="30" t="s">
        <v>1580</v>
      </c>
      <c r="D1610" s="31">
        <v>7</v>
      </c>
      <c r="E1610" s="32" t="s">
        <v>61</v>
      </c>
      <c r="F1610" s="33"/>
      <c r="G1610" s="31">
        <f t="shared" si="20"/>
        <v>0</v>
      </c>
    </row>
    <row r="1611" spans="2:7" ht="15">
      <c r="B1611" s="81" t="s">
        <v>607</v>
      </c>
      <c r="C1611" s="30" t="s">
        <v>608</v>
      </c>
      <c r="D1611" s="31">
        <v>71</v>
      </c>
      <c r="E1611" s="32" t="s">
        <v>61</v>
      </c>
      <c r="F1611" s="33"/>
      <c r="G1611" s="31">
        <f t="shared" si="20"/>
        <v>0</v>
      </c>
    </row>
    <row r="1612" spans="2:7" ht="15">
      <c r="B1612" s="81" t="s">
        <v>1581</v>
      </c>
      <c r="C1612" s="30" t="s">
        <v>1582</v>
      </c>
      <c r="D1612" s="31">
        <v>139</v>
      </c>
      <c r="E1612" s="32" t="s">
        <v>61</v>
      </c>
      <c r="F1612" s="33"/>
      <c r="G1612" s="31">
        <f t="shared" si="20"/>
        <v>0</v>
      </c>
    </row>
    <row r="1613" spans="2:7" ht="15">
      <c r="B1613" s="81" t="s">
        <v>1583</v>
      </c>
      <c r="C1613" s="30" t="s">
        <v>1584</v>
      </c>
      <c r="D1613" s="31">
        <v>33</v>
      </c>
      <c r="E1613" s="32" t="s">
        <v>61</v>
      </c>
      <c r="F1613" s="33"/>
      <c r="G1613" s="31">
        <f t="shared" si="20"/>
        <v>0</v>
      </c>
    </row>
    <row r="1614" spans="2:7" ht="15">
      <c r="B1614" s="81" t="s">
        <v>609</v>
      </c>
      <c r="C1614" s="30" t="s">
        <v>610</v>
      </c>
      <c r="D1614" s="31">
        <v>11</v>
      </c>
      <c r="E1614" s="32" t="s">
        <v>61</v>
      </c>
      <c r="F1614" s="33"/>
      <c r="G1614" s="31">
        <f t="shared" si="20"/>
        <v>0</v>
      </c>
    </row>
    <row r="1615" spans="2:7" ht="15">
      <c r="B1615" s="81" t="s">
        <v>1585</v>
      </c>
      <c r="C1615" s="30" t="s">
        <v>1586</v>
      </c>
      <c r="D1615" s="31">
        <v>4</v>
      </c>
      <c r="E1615" s="32" t="s">
        <v>61</v>
      </c>
      <c r="F1615" s="33"/>
      <c r="G1615" s="31">
        <f t="shared" si="20"/>
        <v>0</v>
      </c>
    </row>
    <row r="1616" spans="2:7" ht="15">
      <c r="B1616" s="81" t="s">
        <v>1587</v>
      </c>
      <c r="C1616" s="30" t="s">
        <v>1588</v>
      </c>
      <c r="D1616" s="31">
        <v>4</v>
      </c>
      <c r="E1616" s="32" t="s">
        <v>61</v>
      </c>
      <c r="F1616" s="33"/>
      <c r="G1616" s="31">
        <f t="shared" si="20"/>
        <v>0</v>
      </c>
    </row>
    <row r="1617" spans="2:7" ht="15">
      <c r="B1617" s="81" t="s">
        <v>1589</v>
      </c>
      <c r="C1617" s="30" t="s">
        <v>1590</v>
      </c>
      <c r="D1617" s="31">
        <v>4</v>
      </c>
      <c r="E1617" s="32" t="s">
        <v>61</v>
      </c>
      <c r="F1617" s="33"/>
      <c r="G1617" s="31">
        <f t="shared" si="20"/>
        <v>0</v>
      </c>
    </row>
    <row r="1618" spans="2:7" ht="15">
      <c r="B1618" s="81" t="s">
        <v>996</v>
      </c>
      <c r="C1618" s="30" t="s">
        <v>997</v>
      </c>
      <c r="D1618" s="31">
        <v>7</v>
      </c>
      <c r="E1618" s="32" t="s">
        <v>61</v>
      </c>
      <c r="F1618" s="33"/>
      <c r="G1618" s="31">
        <f t="shared" si="20"/>
        <v>0</v>
      </c>
    </row>
    <row r="1619" spans="2:7" ht="15">
      <c r="B1619" s="81" t="s">
        <v>613</v>
      </c>
      <c r="C1619" s="30" t="s">
        <v>614</v>
      </c>
      <c r="D1619" s="31">
        <v>4</v>
      </c>
      <c r="E1619" s="32" t="s">
        <v>61</v>
      </c>
      <c r="F1619" s="33"/>
      <c r="G1619" s="31">
        <f t="shared" si="20"/>
        <v>0</v>
      </c>
    </row>
    <row r="1620" spans="2:7" ht="15">
      <c r="B1620" s="81" t="s">
        <v>1591</v>
      </c>
      <c r="C1620" s="30" t="s">
        <v>1592</v>
      </c>
      <c r="D1620" s="31">
        <v>2.37</v>
      </c>
      <c r="E1620" s="32" t="s">
        <v>61</v>
      </c>
      <c r="F1620" s="33"/>
      <c r="G1620" s="31">
        <f t="shared" si="20"/>
        <v>0</v>
      </c>
    </row>
    <row r="1621" spans="2:7" ht="15">
      <c r="B1621" s="81" t="s">
        <v>1593</v>
      </c>
      <c r="C1621" s="30" t="s">
        <v>1594</v>
      </c>
      <c r="D1621" s="31">
        <v>8</v>
      </c>
      <c r="E1621" s="32" t="s">
        <v>61</v>
      </c>
      <c r="F1621" s="33"/>
      <c r="G1621" s="31">
        <f t="shared" si="20"/>
        <v>0</v>
      </c>
    </row>
    <row r="1622" spans="2:7" ht="15">
      <c r="B1622" s="81" t="s">
        <v>1595</v>
      </c>
      <c r="C1622" s="30" t="s">
        <v>1596</v>
      </c>
      <c r="D1622" s="31">
        <v>12</v>
      </c>
      <c r="E1622" s="32" t="s">
        <v>61</v>
      </c>
      <c r="F1622" s="33"/>
      <c r="G1622" s="31">
        <f t="shared" si="20"/>
        <v>0</v>
      </c>
    </row>
    <row r="1623" spans="2:7" ht="15">
      <c r="B1623" s="81" t="s">
        <v>1597</v>
      </c>
      <c r="C1623" s="30" t="s">
        <v>1598</v>
      </c>
      <c r="D1623" s="31">
        <v>3</v>
      </c>
      <c r="E1623" s="32" t="s">
        <v>61</v>
      </c>
      <c r="F1623" s="33"/>
      <c r="G1623" s="31">
        <f t="shared" si="20"/>
        <v>0</v>
      </c>
    </row>
    <row r="1624" spans="2:7" ht="15">
      <c r="B1624" s="81" t="s">
        <v>1599</v>
      </c>
      <c r="C1624" s="30" t="s">
        <v>1600</v>
      </c>
      <c r="D1624" s="31">
        <v>16</v>
      </c>
      <c r="E1624" s="32" t="s">
        <v>61</v>
      </c>
      <c r="F1624" s="33"/>
      <c r="G1624" s="31">
        <f t="shared" si="20"/>
        <v>0</v>
      </c>
    </row>
    <row r="1625" spans="2:7" ht="15">
      <c r="B1625" s="81" t="s">
        <v>1601</v>
      </c>
      <c r="C1625" s="30" t="s">
        <v>1602</v>
      </c>
      <c r="D1625" s="31">
        <v>18</v>
      </c>
      <c r="E1625" s="32" t="s">
        <v>61</v>
      </c>
      <c r="F1625" s="33"/>
      <c r="G1625" s="31">
        <f t="shared" si="20"/>
        <v>0</v>
      </c>
    </row>
    <row r="1626" spans="2:7" ht="15">
      <c r="B1626" s="81" t="s">
        <v>994</v>
      </c>
      <c r="C1626" s="30" t="s">
        <v>995</v>
      </c>
      <c r="D1626" s="31">
        <v>78</v>
      </c>
      <c r="E1626" s="32" t="s">
        <v>61</v>
      </c>
      <c r="F1626" s="33"/>
      <c r="G1626" s="31">
        <f t="shared" si="20"/>
        <v>0</v>
      </c>
    </row>
    <row r="1627" spans="2:7" ht="15">
      <c r="B1627" s="81" t="s">
        <v>1603</v>
      </c>
      <c r="C1627" s="30" t="s">
        <v>1604</v>
      </c>
      <c r="D1627" s="31">
        <v>21</v>
      </c>
      <c r="E1627" s="32" t="s">
        <v>61</v>
      </c>
      <c r="F1627" s="33"/>
      <c r="G1627" s="31">
        <f t="shared" si="20"/>
        <v>0</v>
      </c>
    </row>
    <row r="1628" spans="2:7" ht="15">
      <c r="B1628" s="81" t="s">
        <v>1605</v>
      </c>
      <c r="C1628" s="30" t="s">
        <v>1606</v>
      </c>
      <c r="D1628" s="31">
        <v>8.1300000000000008</v>
      </c>
      <c r="E1628" s="32" t="s">
        <v>61</v>
      </c>
      <c r="F1628" s="33"/>
      <c r="G1628" s="31">
        <f t="shared" si="20"/>
        <v>0</v>
      </c>
    </row>
    <row r="1629" spans="2:7" ht="15">
      <c r="B1629" s="81" t="s">
        <v>1607</v>
      </c>
      <c r="C1629" s="30" t="s">
        <v>1608</v>
      </c>
      <c r="D1629" s="31">
        <v>8</v>
      </c>
      <c r="E1629" s="32" t="s">
        <v>61</v>
      </c>
      <c r="F1629" s="33"/>
      <c r="G1629" s="31">
        <f t="shared" si="20"/>
        <v>0</v>
      </c>
    </row>
    <row r="1630" spans="2:7" ht="15">
      <c r="B1630" s="81" t="s">
        <v>1609</v>
      </c>
      <c r="C1630" s="30" t="s">
        <v>1610</v>
      </c>
      <c r="D1630" s="31">
        <v>3</v>
      </c>
      <c r="E1630" s="32" t="s">
        <v>61</v>
      </c>
      <c r="F1630" s="33"/>
      <c r="G1630" s="31">
        <f t="shared" si="20"/>
        <v>0</v>
      </c>
    </row>
    <row r="1631" spans="2:7" ht="15">
      <c r="B1631" s="81" t="s">
        <v>1611</v>
      </c>
      <c r="C1631" s="30" t="s">
        <v>1612</v>
      </c>
      <c r="D1631" s="31">
        <v>10</v>
      </c>
      <c r="E1631" s="32" t="s">
        <v>61</v>
      </c>
      <c r="F1631" s="33"/>
      <c r="G1631" s="31">
        <f t="shared" si="20"/>
        <v>0</v>
      </c>
    </row>
    <row r="1632" spans="2:7" ht="15">
      <c r="B1632" s="81" t="s">
        <v>1613</v>
      </c>
      <c r="C1632" s="30" t="s">
        <v>1580</v>
      </c>
      <c r="D1632" s="31">
        <v>7</v>
      </c>
      <c r="E1632" s="32" t="s">
        <v>61</v>
      </c>
      <c r="F1632" s="33"/>
      <c r="G1632" s="31">
        <f t="shared" si="20"/>
        <v>0</v>
      </c>
    </row>
    <row r="1633" spans="2:7" ht="15">
      <c r="B1633" s="81" t="s">
        <v>1614</v>
      </c>
      <c r="C1633" s="30" t="s">
        <v>1615</v>
      </c>
      <c r="D1633" s="31">
        <v>9</v>
      </c>
      <c r="E1633" s="32" t="s">
        <v>61</v>
      </c>
      <c r="F1633" s="33"/>
      <c r="G1633" s="31">
        <f t="shared" si="20"/>
        <v>0</v>
      </c>
    </row>
    <row r="1634" spans="2:7" ht="15">
      <c r="B1634" s="81" t="s">
        <v>611</v>
      </c>
      <c r="C1634" s="30" t="s">
        <v>612</v>
      </c>
      <c r="D1634" s="31">
        <v>4</v>
      </c>
      <c r="E1634" s="32" t="s">
        <v>61</v>
      </c>
      <c r="F1634" s="33"/>
      <c r="G1634" s="31">
        <f t="shared" si="20"/>
        <v>0</v>
      </c>
    </row>
    <row r="1635" spans="2:7" ht="15">
      <c r="B1635" s="81" t="s">
        <v>1616</v>
      </c>
      <c r="C1635" s="30" t="s">
        <v>1617</v>
      </c>
      <c r="D1635" s="31">
        <v>6</v>
      </c>
      <c r="E1635" s="32" t="s">
        <v>61</v>
      </c>
      <c r="F1635" s="33"/>
      <c r="G1635" s="31">
        <f t="shared" si="20"/>
        <v>0</v>
      </c>
    </row>
    <row r="1636" spans="2:7" ht="15">
      <c r="B1636" s="81" t="s">
        <v>1618</v>
      </c>
      <c r="C1636" s="30" t="s">
        <v>1619</v>
      </c>
      <c r="D1636" s="31">
        <v>7</v>
      </c>
      <c r="E1636" s="32" t="s">
        <v>61</v>
      </c>
      <c r="F1636" s="33"/>
      <c r="G1636" s="31">
        <f t="shared" si="20"/>
        <v>0</v>
      </c>
    </row>
    <row r="1637" spans="2:7" ht="15">
      <c r="B1637" s="27"/>
      <c r="C1637" s="34" t="s">
        <v>1620</v>
      </c>
      <c r="D1637" s="31">
        <v>1</v>
      </c>
      <c r="E1637" s="28"/>
      <c r="F1637" s="35">
        <f>SUM(G1600:G1636)</f>
        <v>0</v>
      </c>
      <c r="G1637" s="36">
        <f>ROUND(F1637*D1637,2)</f>
        <v>0</v>
      </c>
    </row>
    <row r="1638" spans="2:7" ht="0.95" customHeight="1">
      <c r="B1638" s="27"/>
      <c r="C1638" s="26"/>
      <c r="D1638" s="27"/>
      <c r="E1638" s="28"/>
      <c r="F1638" s="29"/>
      <c r="G1638" s="27"/>
    </row>
    <row r="1639" spans="2:7" ht="15">
      <c r="B1639" s="27"/>
      <c r="C1639" s="34" t="s">
        <v>1621</v>
      </c>
      <c r="D1639" s="31">
        <v>1</v>
      </c>
      <c r="E1639" s="28"/>
      <c r="F1639" s="35">
        <f>G1599</f>
        <v>0</v>
      </c>
      <c r="G1639" s="36">
        <f>ROUND(F1639*D1639,2)</f>
        <v>0</v>
      </c>
    </row>
    <row r="1640" spans="2:7" ht="0.95" customHeight="1">
      <c r="B1640" s="27"/>
      <c r="C1640" s="26"/>
      <c r="D1640" s="27"/>
      <c r="E1640" s="28"/>
      <c r="F1640" s="29"/>
      <c r="G1640" s="27"/>
    </row>
    <row r="1641" spans="2:7">
      <c r="B1641" s="80" t="s">
        <v>1622</v>
      </c>
      <c r="C1641" s="34" t="s">
        <v>618</v>
      </c>
      <c r="D1641" s="36">
        <f>D1646</f>
        <v>1</v>
      </c>
      <c r="E1641" s="37" t="s">
        <v>2</v>
      </c>
      <c r="F1641" s="35">
        <f>F1646</f>
        <v>0</v>
      </c>
      <c r="G1641" s="36">
        <f>G1646</f>
        <v>0</v>
      </c>
    </row>
    <row r="1642" spans="2:7" ht="15">
      <c r="B1642" s="81" t="s">
        <v>619</v>
      </c>
      <c r="C1642" s="30" t="s">
        <v>620</v>
      </c>
      <c r="D1642" s="31">
        <v>37</v>
      </c>
      <c r="E1642" s="32" t="s">
        <v>49</v>
      </c>
      <c r="F1642" s="33"/>
      <c r="G1642" s="31">
        <f>ROUND(D1642*F1642,2)</f>
        <v>0</v>
      </c>
    </row>
    <row r="1643" spans="2:7" ht="15">
      <c r="B1643" s="81" t="s">
        <v>621</v>
      </c>
      <c r="C1643" s="30" t="s">
        <v>622</v>
      </c>
      <c r="D1643" s="31">
        <v>3</v>
      </c>
      <c r="E1643" s="32" t="s">
        <v>49</v>
      </c>
      <c r="F1643" s="33"/>
      <c r="G1643" s="31">
        <f>ROUND(D1643*F1643,2)</f>
        <v>0</v>
      </c>
    </row>
    <row r="1644" spans="2:7" ht="15">
      <c r="B1644" s="81" t="s">
        <v>623</v>
      </c>
      <c r="C1644" s="30" t="s">
        <v>624</v>
      </c>
      <c r="D1644" s="31">
        <v>350</v>
      </c>
      <c r="E1644" s="32" t="s">
        <v>625</v>
      </c>
      <c r="F1644" s="33"/>
      <c r="G1644" s="31">
        <f>ROUND(D1644*F1644,2)</f>
        <v>0</v>
      </c>
    </row>
    <row r="1645" spans="2:7" ht="15">
      <c r="B1645" s="81" t="s">
        <v>626</v>
      </c>
      <c r="C1645" s="30" t="s">
        <v>627</v>
      </c>
      <c r="D1645" s="31">
        <v>500</v>
      </c>
      <c r="E1645" s="32" t="s">
        <v>625</v>
      </c>
      <c r="F1645" s="33"/>
      <c r="G1645" s="31">
        <f>ROUND(D1645*F1645,2)</f>
        <v>0</v>
      </c>
    </row>
    <row r="1646" spans="2:7" ht="15">
      <c r="B1646" s="27"/>
      <c r="C1646" s="34" t="s">
        <v>1623</v>
      </c>
      <c r="D1646" s="31">
        <v>1</v>
      </c>
      <c r="E1646" s="28"/>
      <c r="F1646" s="35">
        <f>SUM(G1642:G1645)</f>
        <v>0</v>
      </c>
      <c r="G1646" s="36">
        <f>ROUND(F1646*D1646,2)</f>
        <v>0</v>
      </c>
    </row>
    <row r="1647" spans="2:7" ht="0.95" customHeight="1">
      <c r="B1647" s="27"/>
      <c r="C1647" s="26"/>
      <c r="D1647" s="27"/>
      <c r="E1647" s="28"/>
      <c r="F1647" s="29"/>
      <c r="G1647" s="27"/>
    </row>
    <row r="1648" spans="2:7" ht="15">
      <c r="B1648" s="27"/>
      <c r="C1648" s="34" t="s">
        <v>1624</v>
      </c>
      <c r="D1648" s="31">
        <v>1</v>
      </c>
      <c r="E1648" s="28"/>
      <c r="F1648" s="35">
        <f>G1576+G1589+G1598+G1641</f>
        <v>0</v>
      </c>
      <c r="G1648" s="36">
        <f>ROUND(F1648*D1648,2)</f>
        <v>0</v>
      </c>
    </row>
    <row r="1649" spans="2:7" ht="0.95" customHeight="1">
      <c r="B1649" s="27"/>
      <c r="C1649" s="26"/>
      <c r="D1649" s="27"/>
      <c r="E1649" s="28"/>
      <c r="F1649" s="29"/>
      <c r="G1649" s="27"/>
    </row>
    <row r="1650" spans="2:7">
      <c r="B1650" s="80" t="s">
        <v>1625</v>
      </c>
      <c r="C1650" s="34" t="s">
        <v>1004</v>
      </c>
      <c r="D1650" s="36">
        <f>D1744</f>
        <v>1</v>
      </c>
      <c r="E1650" s="37" t="s">
        <v>2</v>
      </c>
      <c r="F1650" s="35">
        <f>F1744</f>
        <v>0</v>
      </c>
      <c r="G1650" s="36">
        <f>G1744</f>
        <v>0</v>
      </c>
    </row>
    <row r="1651" spans="2:7">
      <c r="B1651" s="80" t="s">
        <v>1626</v>
      </c>
      <c r="C1651" s="34" t="s">
        <v>646</v>
      </c>
      <c r="D1651" s="36">
        <f>D1677</f>
        <v>1</v>
      </c>
      <c r="E1651" s="37" t="s">
        <v>2</v>
      </c>
      <c r="F1651" s="35">
        <f>F1677</f>
        <v>0</v>
      </c>
      <c r="G1651" s="36">
        <f>G1677</f>
        <v>0</v>
      </c>
    </row>
    <row r="1652" spans="2:7">
      <c r="B1652" s="80" t="s">
        <v>1627</v>
      </c>
      <c r="C1652" s="34" t="s">
        <v>1628</v>
      </c>
      <c r="D1652" s="36">
        <f>D1668</f>
        <v>1</v>
      </c>
      <c r="E1652" s="37" t="s">
        <v>2</v>
      </c>
      <c r="F1652" s="35">
        <f>F1668</f>
        <v>0</v>
      </c>
      <c r="G1652" s="36">
        <f>G1668</f>
        <v>0</v>
      </c>
    </row>
    <row r="1653" spans="2:7" ht="15">
      <c r="B1653" s="81" t="s">
        <v>1629</v>
      </c>
      <c r="C1653" s="30" t="s">
        <v>1012</v>
      </c>
      <c r="D1653" s="31">
        <v>17</v>
      </c>
      <c r="E1653" s="32" t="s">
        <v>49</v>
      </c>
      <c r="F1653" s="33"/>
      <c r="G1653" s="31">
        <f t="shared" ref="G1653:G1667" si="21">ROUND(D1653*F1653,2)</f>
        <v>0</v>
      </c>
    </row>
    <row r="1654" spans="2:7" ht="15">
      <c r="B1654" s="81" t="s">
        <v>1630</v>
      </c>
      <c r="C1654" s="30" t="s">
        <v>1014</v>
      </c>
      <c r="D1654" s="31">
        <v>8</v>
      </c>
      <c r="E1654" s="32" t="s">
        <v>49</v>
      </c>
      <c r="F1654" s="33"/>
      <c r="G1654" s="31">
        <f t="shared" si="21"/>
        <v>0</v>
      </c>
    </row>
    <row r="1655" spans="2:7" ht="15">
      <c r="B1655" s="81" t="s">
        <v>1631</v>
      </c>
      <c r="C1655" s="30" t="s">
        <v>1632</v>
      </c>
      <c r="D1655" s="31">
        <v>9</v>
      </c>
      <c r="E1655" s="32" t="s">
        <v>49</v>
      </c>
      <c r="F1655" s="33"/>
      <c r="G1655" s="31">
        <f t="shared" si="21"/>
        <v>0</v>
      </c>
    </row>
    <row r="1656" spans="2:7" ht="15">
      <c r="B1656" s="81" t="s">
        <v>1633</v>
      </c>
      <c r="C1656" s="30" t="s">
        <v>1634</v>
      </c>
      <c r="D1656" s="31">
        <v>30</v>
      </c>
      <c r="E1656" s="32" t="s">
        <v>61</v>
      </c>
      <c r="F1656" s="33"/>
      <c r="G1656" s="31">
        <f t="shared" si="21"/>
        <v>0</v>
      </c>
    </row>
    <row r="1657" spans="2:7" ht="30">
      <c r="B1657" s="81" t="s">
        <v>1635</v>
      </c>
      <c r="C1657" s="30" t="s">
        <v>1636</v>
      </c>
      <c r="D1657" s="31">
        <v>60</v>
      </c>
      <c r="E1657" s="32" t="s">
        <v>61</v>
      </c>
      <c r="F1657" s="33"/>
      <c r="G1657" s="31">
        <f t="shared" si="21"/>
        <v>0</v>
      </c>
    </row>
    <row r="1658" spans="2:7" ht="30">
      <c r="B1658" s="81" t="s">
        <v>1637</v>
      </c>
      <c r="C1658" s="30" t="s">
        <v>1638</v>
      </c>
      <c r="D1658" s="31">
        <v>40</v>
      </c>
      <c r="E1658" s="32" t="s">
        <v>61</v>
      </c>
      <c r="F1658" s="33"/>
      <c r="G1658" s="31">
        <f t="shared" si="21"/>
        <v>0</v>
      </c>
    </row>
    <row r="1659" spans="2:7" ht="30">
      <c r="B1659" s="81" t="s">
        <v>1639</v>
      </c>
      <c r="C1659" s="30" t="s">
        <v>1640</v>
      </c>
      <c r="D1659" s="31">
        <v>30</v>
      </c>
      <c r="E1659" s="32" t="s">
        <v>61</v>
      </c>
      <c r="F1659" s="33"/>
      <c r="G1659" s="31">
        <f t="shared" si="21"/>
        <v>0</v>
      </c>
    </row>
    <row r="1660" spans="2:7" ht="30">
      <c r="B1660" s="81" t="s">
        <v>1641</v>
      </c>
      <c r="C1660" s="30" t="s">
        <v>1642</v>
      </c>
      <c r="D1660" s="31">
        <v>60</v>
      </c>
      <c r="E1660" s="32" t="s">
        <v>61</v>
      </c>
      <c r="F1660" s="33"/>
      <c r="G1660" s="31">
        <f t="shared" si="21"/>
        <v>0</v>
      </c>
    </row>
    <row r="1661" spans="2:7" ht="15">
      <c r="B1661" s="81" t="s">
        <v>1643</v>
      </c>
      <c r="C1661" s="30" t="s">
        <v>1644</v>
      </c>
      <c r="D1661" s="31">
        <v>30</v>
      </c>
      <c r="E1661" s="32" t="s">
        <v>61</v>
      </c>
      <c r="F1661" s="33"/>
      <c r="G1661" s="31">
        <f t="shared" si="21"/>
        <v>0</v>
      </c>
    </row>
    <row r="1662" spans="2:7" ht="15">
      <c r="B1662" s="81" t="s">
        <v>1645</v>
      </c>
      <c r="C1662" s="30" t="s">
        <v>1646</v>
      </c>
      <c r="D1662" s="31">
        <v>40</v>
      </c>
      <c r="E1662" s="32" t="s">
        <v>61</v>
      </c>
      <c r="F1662" s="33"/>
      <c r="G1662" s="31">
        <f t="shared" si="21"/>
        <v>0</v>
      </c>
    </row>
    <row r="1663" spans="2:7" ht="30">
      <c r="B1663" s="81" t="s">
        <v>1647</v>
      </c>
      <c r="C1663" s="30" t="s">
        <v>1648</v>
      </c>
      <c r="D1663" s="31">
        <v>30</v>
      </c>
      <c r="E1663" s="32" t="s">
        <v>61</v>
      </c>
      <c r="F1663" s="33"/>
      <c r="G1663" s="31">
        <f t="shared" si="21"/>
        <v>0</v>
      </c>
    </row>
    <row r="1664" spans="2:7" ht="30">
      <c r="B1664" s="81" t="s">
        <v>1649</v>
      </c>
      <c r="C1664" s="30" t="s">
        <v>1650</v>
      </c>
      <c r="D1664" s="31">
        <v>60</v>
      </c>
      <c r="E1664" s="32" t="s">
        <v>61</v>
      </c>
      <c r="F1664" s="33"/>
      <c r="G1664" s="31">
        <f t="shared" si="21"/>
        <v>0</v>
      </c>
    </row>
    <row r="1665" spans="2:7" ht="30">
      <c r="B1665" s="81" t="s">
        <v>1651</v>
      </c>
      <c r="C1665" s="30" t="s">
        <v>1652</v>
      </c>
      <c r="D1665" s="31">
        <v>30</v>
      </c>
      <c r="E1665" s="32" t="s">
        <v>61</v>
      </c>
      <c r="F1665" s="33"/>
      <c r="G1665" s="31">
        <f t="shared" si="21"/>
        <v>0</v>
      </c>
    </row>
    <row r="1666" spans="2:7" ht="15">
      <c r="B1666" s="81" t="s">
        <v>659</v>
      </c>
      <c r="C1666" s="30" t="s">
        <v>660</v>
      </c>
      <c r="D1666" s="31">
        <v>9</v>
      </c>
      <c r="E1666" s="32" t="s">
        <v>49</v>
      </c>
      <c r="F1666" s="33"/>
      <c r="G1666" s="31">
        <f t="shared" si="21"/>
        <v>0</v>
      </c>
    </row>
    <row r="1667" spans="2:7" ht="15">
      <c r="B1667" s="81" t="s">
        <v>1653</v>
      </c>
      <c r="C1667" s="30" t="s">
        <v>1654</v>
      </c>
      <c r="D1667" s="31">
        <v>1</v>
      </c>
      <c r="E1667" s="32" t="s">
        <v>49</v>
      </c>
      <c r="F1667" s="33"/>
      <c r="G1667" s="31">
        <f t="shared" si="21"/>
        <v>0</v>
      </c>
    </row>
    <row r="1668" spans="2:7" ht="15">
      <c r="B1668" s="27"/>
      <c r="C1668" s="34" t="s">
        <v>1655</v>
      </c>
      <c r="D1668" s="31">
        <v>1</v>
      </c>
      <c r="E1668" s="28"/>
      <c r="F1668" s="35">
        <f>SUM(G1653:G1667)</f>
        <v>0</v>
      </c>
      <c r="G1668" s="36">
        <f>ROUND(F1668*D1668,2)</f>
        <v>0</v>
      </c>
    </row>
    <row r="1669" spans="2:7" ht="0.95" customHeight="1">
      <c r="B1669" s="27"/>
      <c r="C1669" s="26"/>
      <c r="D1669" s="27"/>
      <c r="E1669" s="28"/>
      <c r="F1669" s="29"/>
      <c r="G1669" s="27"/>
    </row>
    <row r="1670" spans="2:7">
      <c r="B1670" s="80" t="s">
        <v>1656</v>
      </c>
      <c r="C1670" s="34" t="s">
        <v>682</v>
      </c>
      <c r="D1670" s="36">
        <f>D1675</f>
        <v>1</v>
      </c>
      <c r="E1670" s="37" t="s">
        <v>2</v>
      </c>
      <c r="F1670" s="35">
        <f>F1675</f>
        <v>0</v>
      </c>
      <c r="G1670" s="36">
        <f>G1675</f>
        <v>0</v>
      </c>
    </row>
    <row r="1671" spans="2:7" ht="15">
      <c r="B1671" s="81" t="s">
        <v>1657</v>
      </c>
      <c r="C1671" s="30" t="s">
        <v>1658</v>
      </c>
      <c r="D1671" s="31">
        <v>100</v>
      </c>
      <c r="E1671" s="32" t="s">
        <v>61</v>
      </c>
      <c r="F1671" s="33"/>
      <c r="G1671" s="31">
        <f>ROUND(D1671*F1671,2)</f>
        <v>0</v>
      </c>
    </row>
    <row r="1672" spans="2:7" ht="15">
      <c r="B1672" s="81" t="s">
        <v>1659</v>
      </c>
      <c r="C1672" s="30" t="s">
        <v>1660</v>
      </c>
      <c r="D1672" s="31">
        <v>2</v>
      </c>
      <c r="E1672" s="32" t="s">
        <v>49</v>
      </c>
      <c r="F1672" s="33"/>
      <c r="G1672" s="31">
        <f>ROUND(D1672*F1672,2)</f>
        <v>0</v>
      </c>
    </row>
    <row r="1673" spans="2:7" ht="30">
      <c r="B1673" s="81" t="s">
        <v>1661</v>
      </c>
      <c r="C1673" s="30" t="s">
        <v>1662</v>
      </c>
      <c r="D1673" s="31">
        <v>8</v>
      </c>
      <c r="E1673" s="32" t="s">
        <v>49</v>
      </c>
      <c r="F1673" s="33"/>
      <c r="G1673" s="31">
        <f>ROUND(D1673*F1673,2)</f>
        <v>0</v>
      </c>
    </row>
    <row r="1674" spans="2:7" ht="15">
      <c r="B1674" s="81" t="s">
        <v>1663</v>
      </c>
      <c r="C1674" s="30" t="s">
        <v>688</v>
      </c>
      <c r="D1674" s="31">
        <v>1</v>
      </c>
      <c r="E1674" s="32" t="s">
        <v>4</v>
      </c>
      <c r="F1674" s="33"/>
      <c r="G1674" s="31">
        <f>ROUND(D1674*F1674,2)</f>
        <v>0</v>
      </c>
    </row>
    <row r="1675" spans="2:7" ht="15">
      <c r="B1675" s="27"/>
      <c r="C1675" s="34" t="s">
        <v>1664</v>
      </c>
      <c r="D1675" s="31">
        <v>1</v>
      </c>
      <c r="E1675" s="28"/>
      <c r="F1675" s="35">
        <f>SUM(G1671:G1674)</f>
        <v>0</v>
      </c>
      <c r="G1675" s="36">
        <f>ROUND(F1675*D1675,2)</f>
        <v>0</v>
      </c>
    </row>
    <row r="1676" spans="2:7" ht="0.95" customHeight="1">
      <c r="B1676" s="27"/>
      <c r="C1676" s="26"/>
      <c r="D1676" s="27"/>
      <c r="E1676" s="28"/>
      <c r="F1676" s="29"/>
      <c r="G1676" s="27"/>
    </row>
    <row r="1677" spans="2:7" ht="15">
      <c r="B1677" s="27"/>
      <c r="C1677" s="34" t="s">
        <v>1665</v>
      </c>
      <c r="D1677" s="31">
        <v>1</v>
      </c>
      <c r="E1677" s="28"/>
      <c r="F1677" s="35">
        <f>G1652+G1670</f>
        <v>0</v>
      </c>
      <c r="G1677" s="36">
        <f>ROUND(F1677*D1677,2)</f>
        <v>0</v>
      </c>
    </row>
    <row r="1678" spans="2:7" ht="0.95" customHeight="1">
      <c r="B1678" s="27"/>
      <c r="C1678" s="26"/>
      <c r="D1678" s="27"/>
      <c r="E1678" s="28"/>
      <c r="F1678" s="29"/>
      <c r="G1678" s="27"/>
    </row>
    <row r="1679" spans="2:7">
      <c r="B1679" s="80" t="s">
        <v>1666</v>
      </c>
      <c r="C1679" s="34" t="s">
        <v>710</v>
      </c>
      <c r="D1679" s="36">
        <f>D1728</f>
        <v>1</v>
      </c>
      <c r="E1679" s="37" t="s">
        <v>2</v>
      </c>
      <c r="F1679" s="35">
        <f>F1728</f>
        <v>0</v>
      </c>
      <c r="G1679" s="36">
        <f>G1728</f>
        <v>0</v>
      </c>
    </row>
    <row r="1680" spans="2:7">
      <c r="B1680" s="80" t="s">
        <v>1667</v>
      </c>
      <c r="C1680" s="34" t="s">
        <v>712</v>
      </c>
      <c r="D1680" s="36">
        <f>D1683</f>
        <v>1</v>
      </c>
      <c r="E1680" s="37" t="s">
        <v>2</v>
      </c>
      <c r="F1680" s="35">
        <f>F1683</f>
        <v>0</v>
      </c>
      <c r="G1680" s="36">
        <f>G1683</f>
        <v>0</v>
      </c>
    </row>
    <row r="1681" spans="2:7" ht="15">
      <c r="B1681" s="81" t="s">
        <v>713</v>
      </c>
      <c r="C1681" s="30" t="s">
        <v>714</v>
      </c>
      <c r="D1681" s="31">
        <v>1</v>
      </c>
      <c r="E1681" s="32" t="s">
        <v>49</v>
      </c>
      <c r="F1681" s="33"/>
      <c r="G1681" s="31">
        <f>ROUND(D1681*F1681,2)</f>
        <v>0</v>
      </c>
    </row>
    <row r="1682" spans="2:7" ht="90">
      <c r="B1682" s="27"/>
      <c r="C1682" s="26" t="s">
        <v>715</v>
      </c>
      <c r="D1682" s="27"/>
      <c r="E1682" s="28"/>
      <c r="F1682" s="29"/>
      <c r="G1682" s="27"/>
    </row>
    <row r="1683" spans="2:7" ht="15">
      <c r="B1683" s="27"/>
      <c r="C1683" s="34" t="s">
        <v>1668</v>
      </c>
      <c r="D1683" s="31">
        <v>1</v>
      </c>
      <c r="E1683" s="28"/>
      <c r="F1683" s="35">
        <f>G1681</f>
        <v>0</v>
      </c>
      <c r="G1683" s="36">
        <f>ROUND(F1683*D1683,2)</f>
        <v>0</v>
      </c>
    </row>
    <row r="1684" spans="2:7" ht="0.95" customHeight="1">
      <c r="B1684" s="27"/>
      <c r="C1684" s="26"/>
      <c r="D1684" s="27"/>
      <c r="E1684" s="28"/>
      <c r="F1684" s="29"/>
      <c r="G1684" s="27"/>
    </row>
    <row r="1685" spans="2:7">
      <c r="B1685" s="80" t="s">
        <v>1669</v>
      </c>
      <c r="C1685" s="34" t="s">
        <v>718</v>
      </c>
      <c r="D1685" s="36">
        <f>D1711</f>
        <v>1</v>
      </c>
      <c r="E1685" s="37" t="s">
        <v>2</v>
      </c>
      <c r="F1685" s="35">
        <f>F1711</f>
        <v>0</v>
      </c>
      <c r="G1685" s="36">
        <f>G1711</f>
        <v>0</v>
      </c>
    </row>
    <row r="1686" spans="2:7">
      <c r="B1686" s="80" t="s">
        <v>1670</v>
      </c>
      <c r="C1686" s="34" t="s">
        <v>720</v>
      </c>
      <c r="D1686" s="36">
        <f>D1709</f>
        <v>1</v>
      </c>
      <c r="E1686" s="37" t="s">
        <v>2</v>
      </c>
      <c r="F1686" s="35">
        <f>F1709</f>
        <v>0</v>
      </c>
      <c r="G1686" s="36">
        <f>G1709</f>
        <v>0</v>
      </c>
    </row>
    <row r="1687" spans="2:7" ht="30">
      <c r="B1687" s="81" t="s">
        <v>1671</v>
      </c>
      <c r="C1687" s="30" t="s">
        <v>1672</v>
      </c>
      <c r="D1687" s="31">
        <v>1</v>
      </c>
      <c r="E1687" s="32" t="s">
        <v>49</v>
      </c>
      <c r="F1687" s="33"/>
      <c r="G1687" s="31">
        <f>ROUND(D1687*F1687,2)</f>
        <v>0</v>
      </c>
    </row>
    <row r="1688" spans="2:7" ht="75">
      <c r="B1688" s="27"/>
      <c r="C1688" s="26" t="s">
        <v>1673</v>
      </c>
      <c r="D1688" s="27"/>
      <c r="E1688" s="28"/>
      <c r="F1688" s="29"/>
      <c r="G1688" s="27"/>
    </row>
    <row r="1689" spans="2:7" ht="45">
      <c r="B1689" s="81" t="s">
        <v>1674</v>
      </c>
      <c r="C1689" s="30" t="s">
        <v>1675</v>
      </c>
      <c r="D1689" s="31">
        <v>1</v>
      </c>
      <c r="E1689" s="32" t="s">
        <v>49</v>
      </c>
      <c r="F1689" s="33"/>
      <c r="G1689" s="31">
        <f>ROUND(D1689*F1689,2)</f>
        <v>0</v>
      </c>
    </row>
    <row r="1690" spans="2:7" ht="165">
      <c r="B1690" s="27"/>
      <c r="C1690" s="26" t="s">
        <v>1676</v>
      </c>
      <c r="D1690" s="27"/>
      <c r="E1690" s="28"/>
      <c r="F1690" s="29"/>
      <c r="G1690" s="27"/>
    </row>
    <row r="1691" spans="2:7" ht="45">
      <c r="B1691" s="81" t="s">
        <v>1677</v>
      </c>
      <c r="C1691" s="30" t="s">
        <v>1678</v>
      </c>
      <c r="D1691" s="31">
        <v>1</v>
      </c>
      <c r="E1691" s="32" t="s">
        <v>49</v>
      </c>
      <c r="F1691" s="33"/>
      <c r="G1691" s="31">
        <f>ROUND(D1691*F1691,2)</f>
        <v>0</v>
      </c>
    </row>
    <row r="1692" spans="2:7" ht="90">
      <c r="B1692" s="27"/>
      <c r="C1692" s="26" t="s">
        <v>1679</v>
      </c>
      <c r="D1692" s="27"/>
      <c r="E1692" s="28"/>
      <c r="F1692" s="29"/>
      <c r="G1692" s="27"/>
    </row>
    <row r="1693" spans="2:7" ht="45">
      <c r="B1693" s="81" t="s">
        <v>1680</v>
      </c>
      <c r="C1693" s="30" t="s">
        <v>1681</v>
      </c>
      <c r="D1693" s="31">
        <v>1</v>
      </c>
      <c r="E1693" s="32" t="s">
        <v>49</v>
      </c>
      <c r="F1693" s="33"/>
      <c r="G1693" s="31">
        <f>ROUND(D1693*F1693,2)</f>
        <v>0</v>
      </c>
    </row>
    <row r="1694" spans="2:7" ht="90">
      <c r="B1694" s="27"/>
      <c r="C1694" s="26" t="s">
        <v>1682</v>
      </c>
      <c r="D1694" s="27"/>
      <c r="E1694" s="28"/>
      <c r="F1694" s="29"/>
      <c r="G1694" s="27"/>
    </row>
    <row r="1695" spans="2:7" ht="45">
      <c r="B1695" s="81" t="s">
        <v>1683</v>
      </c>
      <c r="C1695" s="30" t="s">
        <v>1684</v>
      </c>
      <c r="D1695" s="31">
        <v>1</v>
      </c>
      <c r="E1695" s="32" t="s">
        <v>49</v>
      </c>
      <c r="F1695" s="33"/>
      <c r="G1695" s="31">
        <f>ROUND(D1695*F1695,2)</f>
        <v>0</v>
      </c>
    </row>
    <row r="1696" spans="2:7" ht="90">
      <c r="B1696" s="27"/>
      <c r="C1696" s="26" t="s">
        <v>1685</v>
      </c>
      <c r="D1696" s="27"/>
      <c r="E1696" s="28"/>
      <c r="F1696" s="29"/>
      <c r="G1696" s="27"/>
    </row>
    <row r="1697" spans="2:7" ht="30">
      <c r="B1697" s="81" t="s">
        <v>1686</v>
      </c>
      <c r="C1697" s="30" t="s">
        <v>1687</v>
      </c>
      <c r="D1697" s="31">
        <v>1</v>
      </c>
      <c r="E1697" s="32" t="s">
        <v>49</v>
      </c>
      <c r="F1697" s="33"/>
      <c r="G1697" s="31">
        <f>ROUND(D1697*F1697,2)</f>
        <v>0</v>
      </c>
    </row>
    <row r="1698" spans="2:7" ht="90">
      <c r="B1698" s="27"/>
      <c r="C1698" s="26" t="s">
        <v>1688</v>
      </c>
      <c r="D1698" s="27"/>
      <c r="E1698" s="28"/>
      <c r="F1698" s="29"/>
      <c r="G1698" s="27"/>
    </row>
    <row r="1699" spans="2:7" ht="45">
      <c r="B1699" s="81" t="s">
        <v>1689</v>
      </c>
      <c r="C1699" s="30" t="s">
        <v>1690</v>
      </c>
      <c r="D1699" s="31">
        <v>1</v>
      </c>
      <c r="E1699" s="32" t="s">
        <v>49</v>
      </c>
      <c r="F1699" s="33"/>
      <c r="G1699" s="31">
        <f>ROUND(D1699*F1699,2)</f>
        <v>0</v>
      </c>
    </row>
    <row r="1700" spans="2:7" ht="90">
      <c r="B1700" s="27"/>
      <c r="C1700" s="26" t="s">
        <v>1691</v>
      </c>
      <c r="D1700" s="27"/>
      <c r="E1700" s="28"/>
      <c r="F1700" s="29"/>
      <c r="G1700" s="27"/>
    </row>
    <row r="1701" spans="2:7" ht="45">
      <c r="B1701" s="81" t="s">
        <v>1692</v>
      </c>
      <c r="C1701" s="30" t="s">
        <v>1693</v>
      </c>
      <c r="D1701" s="31">
        <v>1</v>
      </c>
      <c r="E1701" s="32" t="s">
        <v>49</v>
      </c>
      <c r="F1701" s="33"/>
      <c r="G1701" s="31">
        <f>ROUND(D1701*F1701,2)</f>
        <v>0</v>
      </c>
    </row>
    <row r="1702" spans="2:7" ht="90">
      <c r="B1702" s="27"/>
      <c r="C1702" s="26" t="s">
        <v>1694</v>
      </c>
      <c r="D1702" s="27"/>
      <c r="E1702" s="28"/>
      <c r="F1702" s="29"/>
      <c r="G1702" s="27"/>
    </row>
    <row r="1703" spans="2:7" ht="45">
      <c r="B1703" s="81" t="s">
        <v>1695</v>
      </c>
      <c r="C1703" s="30" t="s">
        <v>1696</v>
      </c>
      <c r="D1703" s="31">
        <v>1</v>
      </c>
      <c r="E1703" s="32" t="s">
        <v>49</v>
      </c>
      <c r="F1703" s="33"/>
      <c r="G1703" s="31">
        <f>ROUND(D1703*F1703,2)</f>
        <v>0</v>
      </c>
    </row>
    <row r="1704" spans="2:7" ht="90">
      <c r="B1704" s="27"/>
      <c r="C1704" s="26" t="s">
        <v>1697</v>
      </c>
      <c r="D1704" s="27"/>
      <c r="E1704" s="28"/>
      <c r="F1704" s="29"/>
      <c r="G1704" s="27"/>
    </row>
    <row r="1705" spans="2:7" ht="45">
      <c r="B1705" s="81" t="s">
        <v>1698</v>
      </c>
      <c r="C1705" s="30" t="s">
        <v>1699</v>
      </c>
      <c r="D1705" s="31">
        <v>1</v>
      </c>
      <c r="E1705" s="32" t="s">
        <v>49</v>
      </c>
      <c r="F1705" s="33"/>
      <c r="G1705" s="31">
        <f>ROUND(D1705*F1705,2)</f>
        <v>0</v>
      </c>
    </row>
    <row r="1706" spans="2:7" ht="90">
      <c r="B1706" s="27"/>
      <c r="C1706" s="26" t="s">
        <v>1700</v>
      </c>
      <c r="D1706" s="27"/>
      <c r="E1706" s="28"/>
      <c r="F1706" s="29"/>
      <c r="G1706" s="27"/>
    </row>
    <row r="1707" spans="2:7" ht="45">
      <c r="B1707" s="81" t="s">
        <v>1701</v>
      </c>
      <c r="C1707" s="30" t="s">
        <v>1702</v>
      </c>
      <c r="D1707" s="31">
        <v>1</v>
      </c>
      <c r="E1707" s="32" t="s">
        <v>49</v>
      </c>
      <c r="F1707" s="33"/>
      <c r="G1707" s="31">
        <f>ROUND(D1707*F1707,2)</f>
        <v>0</v>
      </c>
    </row>
    <row r="1708" spans="2:7" ht="90">
      <c r="B1708" s="27"/>
      <c r="C1708" s="26" t="s">
        <v>1703</v>
      </c>
      <c r="D1708" s="27"/>
      <c r="E1708" s="28"/>
      <c r="F1708" s="29"/>
      <c r="G1708" s="27"/>
    </row>
    <row r="1709" spans="2:7" ht="15">
      <c r="B1709" s="27"/>
      <c r="C1709" s="34" t="s">
        <v>1704</v>
      </c>
      <c r="D1709" s="31">
        <v>1</v>
      </c>
      <c r="E1709" s="28"/>
      <c r="F1709" s="35">
        <f>G1687+G1689+G1691+G1693+G1695+G1697+G1699+G1701+G1703+G1705+G1707</f>
        <v>0</v>
      </c>
      <c r="G1709" s="36">
        <f>ROUND(F1709*D1709,2)</f>
        <v>0</v>
      </c>
    </row>
    <row r="1710" spans="2:7" ht="0.95" customHeight="1">
      <c r="B1710" s="27"/>
      <c r="C1710" s="26"/>
      <c r="D1710" s="27"/>
      <c r="E1710" s="28"/>
      <c r="F1710" s="29"/>
      <c r="G1710" s="27"/>
    </row>
    <row r="1711" spans="2:7" ht="15">
      <c r="B1711" s="27"/>
      <c r="C1711" s="34" t="s">
        <v>1705</v>
      </c>
      <c r="D1711" s="31">
        <v>1</v>
      </c>
      <c r="E1711" s="28"/>
      <c r="F1711" s="35">
        <f>G1686</f>
        <v>0</v>
      </c>
      <c r="G1711" s="36">
        <f>ROUND(F1711*D1711,2)</f>
        <v>0</v>
      </c>
    </row>
    <row r="1712" spans="2:7" ht="0.95" customHeight="1">
      <c r="B1712" s="27"/>
      <c r="C1712" s="26"/>
      <c r="D1712" s="27"/>
      <c r="E1712" s="28"/>
      <c r="F1712" s="29"/>
      <c r="G1712" s="27"/>
    </row>
    <row r="1713" spans="2:7">
      <c r="B1713" s="80" t="s">
        <v>1706</v>
      </c>
      <c r="C1713" s="34" t="s">
        <v>737</v>
      </c>
      <c r="D1713" s="36">
        <f>D1726</f>
        <v>1</v>
      </c>
      <c r="E1713" s="37" t="s">
        <v>2</v>
      </c>
      <c r="F1713" s="35">
        <f>F1726</f>
        <v>0</v>
      </c>
      <c r="G1713" s="36">
        <f>G1726</f>
        <v>0</v>
      </c>
    </row>
    <row r="1714" spans="2:7">
      <c r="B1714" s="80" t="s">
        <v>1707</v>
      </c>
      <c r="C1714" s="34" t="s">
        <v>739</v>
      </c>
      <c r="D1714" s="36">
        <f>D1724</f>
        <v>1</v>
      </c>
      <c r="E1714" s="37" t="s">
        <v>2</v>
      </c>
      <c r="F1714" s="35">
        <f>F1724</f>
        <v>0</v>
      </c>
      <c r="G1714" s="36">
        <f>G1724</f>
        <v>0</v>
      </c>
    </row>
    <row r="1715" spans="2:7" ht="15">
      <c r="B1715" s="81" t="s">
        <v>1038</v>
      </c>
      <c r="C1715" s="30" t="s">
        <v>1039</v>
      </c>
      <c r="D1715" s="31">
        <v>37</v>
      </c>
      <c r="E1715" s="32" t="s">
        <v>49</v>
      </c>
      <c r="F1715" s="33"/>
      <c r="G1715" s="31">
        <f t="shared" ref="G1715:G1723" si="22">ROUND(D1715*F1715,2)</f>
        <v>0</v>
      </c>
    </row>
    <row r="1716" spans="2:7" ht="30">
      <c r="B1716" s="81" t="s">
        <v>740</v>
      </c>
      <c r="C1716" s="30" t="s">
        <v>741</v>
      </c>
      <c r="D1716" s="31">
        <v>322</v>
      </c>
      <c r="E1716" s="32" t="s">
        <v>49</v>
      </c>
      <c r="F1716" s="33"/>
      <c r="G1716" s="31">
        <f t="shared" si="22"/>
        <v>0</v>
      </c>
    </row>
    <row r="1717" spans="2:7" ht="30">
      <c r="B1717" s="81" t="s">
        <v>742</v>
      </c>
      <c r="C1717" s="30" t="s">
        <v>743</v>
      </c>
      <c r="D1717" s="31">
        <v>40</v>
      </c>
      <c r="E1717" s="32" t="s">
        <v>49</v>
      </c>
      <c r="F1717" s="33"/>
      <c r="G1717" s="31">
        <f t="shared" si="22"/>
        <v>0</v>
      </c>
    </row>
    <row r="1718" spans="2:7" ht="30">
      <c r="B1718" s="81" t="s">
        <v>744</v>
      </c>
      <c r="C1718" s="30" t="s">
        <v>745</v>
      </c>
      <c r="D1718" s="31">
        <v>190</v>
      </c>
      <c r="E1718" s="32" t="s">
        <v>49</v>
      </c>
      <c r="F1718" s="33"/>
      <c r="G1718" s="31">
        <f t="shared" si="22"/>
        <v>0</v>
      </c>
    </row>
    <row r="1719" spans="2:7" ht="15">
      <c r="B1719" s="81" t="s">
        <v>746</v>
      </c>
      <c r="C1719" s="30" t="s">
        <v>747</v>
      </c>
      <c r="D1719" s="31">
        <v>70</v>
      </c>
      <c r="E1719" s="32" t="s">
        <v>49</v>
      </c>
      <c r="F1719" s="33"/>
      <c r="G1719" s="31">
        <f t="shared" si="22"/>
        <v>0</v>
      </c>
    </row>
    <row r="1720" spans="2:7" ht="15">
      <c r="B1720" s="81" t="s">
        <v>748</v>
      </c>
      <c r="C1720" s="30" t="s">
        <v>749</v>
      </c>
      <c r="D1720" s="31">
        <v>72</v>
      </c>
      <c r="E1720" s="32" t="s">
        <v>49</v>
      </c>
      <c r="F1720" s="33"/>
      <c r="G1720" s="31">
        <f t="shared" si="22"/>
        <v>0</v>
      </c>
    </row>
    <row r="1721" spans="2:7" ht="15">
      <c r="B1721" s="81" t="s">
        <v>1708</v>
      </c>
      <c r="C1721" s="30" t="s">
        <v>1709</v>
      </c>
      <c r="D1721" s="31">
        <v>27</v>
      </c>
      <c r="E1721" s="32" t="s">
        <v>49</v>
      </c>
      <c r="F1721" s="33"/>
      <c r="G1721" s="31">
        <f t="shared" si="22"/>
        <v>0</v>
      </c>
    </row>
    <row r="1722" spans="2:7" ht="15">
      <c r="B1722" s="81" t="s">
        <v>1710</v>
      </c>
      <c r="C1722" s="30" t="s">
        <v>1711</v>
      </c>
      <c r="D1722" s="31">
        <v>27</v>
      </c>
      <c r="E1722" s="32" t="s">
        <v>49</v>
      </c>
      <c r="F1722" s="33"/>
      <c r="G1722" s="31">
        <f t="shared" si="22"/>
        <v>0</v>
      </c>
    </row>
    <row r="1723" spans="2:7" ht="15">
      <c r="B1723" s="81" t="s">
        <v>750</v>
      </c>
      <c r="C1723" s="30" t="s">
        <v>751</v>
      </c>
      <c r="D1723" s="31">
        <v>91</v>
      </c>
      <c r="E1723" s="32" t="s">
        <v>49</v>
      </c>
      <c r="F1723" s="33"/>
      <c r="G1723" s="31">
        <f t="shared" si="22"/>
        <v>0</v>
      </c>
    </row>
    <row r="1724" spans="2:7" ht="15">
      <c r="B1724" s="27"/>
      <c r="C1724" s="34" t="s">
        <v>1712</v>
      </c>
      <c r="D1724" s="31">
        <v>1</v>
      </c>
      <c r="E1724" s="28"/>
      <c r="F1724" s="35">
        <f>SUM(G1715:G1723)</f>
        <v>0</v>
      </c>
      <c r="G1724" s="36">
        <f>ROUND(F1724*D1724,2)</f>
        <v>0</v>
      </c>
    </row>
    <row r="1725" spans="2:7" ht="0.95" customHeight="1">
      <c r="B1725" s="27"/>
      <c r="C1725" s="26"/>
      <c r="D1725" s="27"/>
      <c r="E1725" s="28"/>
      <c r="F1725" s="29"/>
      <c r="G1725" s="27"/>
    </row>
    <row r="1726" spans="2:7" ht="15">
      <c r="B1726" s="27"/>
      <c r="C1726" s="34" t="s">
        <v>1713</v>
      </c>
      <c r="D1726" s="31">
        <v>1</v>
      </c>
      <c r="E1726" s="28"/>
      <c r="F1726" s="35">
        <f>G1714</f>
        <v>0</v>
      </c>
      <c r="G1726" s="36">
        <f>ROUND(F1726*D1726,2)</f>
        <v>0</v>
      </c>
    </row>
    <row r="1727" spans="2:7" ht="0.95" customHeight="1">
      <c r="B1727" s="27"/>
      <c r="C1727" s="26"/>
      <c r="D1727" s="27"/>
      <c r="E1727" s="28"/>
      <c r="F1727" s="29"/>
      <c r="G1727" s="27"/>
    </row>
    <row r="1728" spans="2:7" ht="15">
      <c r="B1728" s="27"/>
      <c r="C1728" s="34" t="s">
        <v>1714</v>
      </c>
      <c r="D1728" s="31">
        <v>1</v>
      </c>
      <c r="E1728" s="28"/>
      <c r="F1728" s="35">
        <f>G1680+G1685+G1713</f>
        <v>0</v>
      </c>
      <c r="G1728" s="36">
        <f>ROUND(F1728*D1728,2)</f>
        <v>0</v>
      </c>
    </row>
    <row r="1729" spans="2:7" ht="0.95" customHeight="1">
      <c r="B1729" s="27"/>
      <c r="C1729" s="26"/>
      <c r="D1729" s="27"/>
      <c r="E1729" s="28"/>
      <c r="F1729" s="29"/>
      <c r="G1729" s="27"/>
    </row>
    <row r="1730" spans="2:7">
      <c r="B1730" s="80" t="s">
        <v>1715</v>
      </c>
      <c r="C1730" s="34" t="s">
        <v>1716</v>
      </c>
      <c r="D1730" s="36">
        <f>D1742</f>
        <v>1</v>
      </c>
      <c r="E1730" s="37" t="s">
        <v>2</v>
      </c>
      <c r="F1730" s="35">
        <f>F1742</f>
        <v>0</v>
      </c>
      <c r="G1730" s="36">
        <f>G1742</f>
        <v>0</v>
      </c>
    </row>
    <row r="1731" spans="2:7">
      <c r="B1731" s="80" t="s">
        <v>1717</v>
      </c>
      <c r="C1731" s="34" t="s">
        <v>755</v>
      </c>
      <c r="D1731" s="36">
        <f>D1740</f>
        <v>1</v>
      </c>
      <c r="E1731" s="37" t="s">
        <v>2</v>
      </c>
      <c r="F1731" s="35">
        <f>F1740</f>
        <v>0</v>
      </c>
      <c r="G1731" s="36">
        <f>G1740</f>
        <v>0</v>
      </c>
    </row>
    <row r="1732" spans="2:7" ht="15">
      <c r="B1732" s="81" t="s">
        <v>1718</v>
      </c>
      <c r="C1732" s="30" t="s">
        <v>2348</v>
      </c>
      <c r="D1732" s="31">
        <v>148</v>
      </c>
      <c r="E1732" s="32" t="s">
        <v>49</v>
      </c>
      <c r="F1732" s="33"/>
      <c r="G1732" s="31">
        <f t="shared" ref="G1732:G1739" si="23">ROUND(D1732*F1732,2)</f>
        <v>0</v>
      </c>
    </row>
    <row r="1733" spans="2:7" ht="15">
      <c r="B1733" s="81" t="s">
        <v>1720</v>
      </c>
      <c r="C1733" s="30" t="s">
        <v>1044</v>
      </c>
      <c r="D1733" s="31">
        <v>162</v>
      </c>
      <c r="E1733" s="32" t="s">
        <v>49</v>
      </c>
      <c r="F1733" s="33"/>
      <c r="G1733" s="31">
        <f t="shared" si="23"/>
        <v>0</v>
      </c>
    </row>
    <row r="1734" spans="2:7" ht="30">
      <c r="B1734" s="81" t="s">
        <v>1721</v>
      </c>
      <c r="C1734" s="30" t="s">
        <v>1722</v>
      </c>
      <c r="D1734" s="31">
        <v>16</v>
      </c>
      <c r="E1734" s="32" t="s">
        <v>49</v>
      </c>
      <c r="F1734" s="33"/>
      <c r="G1734" s="31">
        <f t="shared" si="23"/>
        <v>0</v>
      </c>
    </row>
    <row r="1735" spans="2:7" ht="15">
      <c r="B1735" s="81" t="s">
        <v>1723</v>
      </c>
      <c r="C1735" s="30" t="s">
        <v>2346</v>
      </c>
      <c r="D1735" s="31">
        <v>40</v>
      </c>
      <c r="E1735" s="32" t="s">
        <v>49</v>
      </c>
      <c r="F1735" s="33"/>
      <c r="G1735" s="31">
        <f t="shared" si="23"/>
        <v>0</v>
      </c>
    </row>
    <row r="1736" spans="2:7" ht="15">
      <c r="B1736" s="81" t="s">
        <v>1724</v>
      </c>
      <c r="C1736" s="30" t="s">
        <v>2347</v>
      </c>
      <c r="D1736" s="31">
        <v>183</v>
      </c>
      <c r="E1736" s="32" t="s">
        <v>49</v>
      </c>
      <c r="F1736" s="33"/>
      <c r="G1736" s="31">
        <f t="shared" si="23"/>
        <v>0</v>
      </c>
    </row>
    <row r="1737" spans="2:7" ht="15">
      <c r="B1737" s="81" t="s">
        <v>1043</v>
      </c>
      <c r="C1737" s="30" t="s">
        <v>1044</v>
      </c>
      <c r="D1737" s="31">
        <v>19</v>
      </c>
      <c r="E1737" s="32" t="s">
        <v>49</v>
      </c>
      <c r="F1737" s="33"/>
      <c r="G1737" s="31">
        <f t="shared" si="23"/>
        <v>0</v>
      </c>
    </row>
    <row r="1738" spans="2:7" ht="30">
      <c r="B1738" s="81" t="s">
        <v>756</v>
      </c>
      <c r="C1738" s="30" t="s">
        <v>757</v>
      </c>
      <c r="D1738" s="31">
        <v>6</v>
      </c>
      <c r="E1738" s="32" t="s">
        <v>49</v>
      </c>
      <c r="F1738" s="33"/>
      <c r="G1738" s="31">
        <f t="shared" si="23"/>
        <v>0</v>
      </c>
    </row>
    <row r="1739" spans="2:7" ht="15">
      <c r="B1739" s="81" t="s">
        <v>1725</v>
      </c>
      <c r="C1739" s="30" t="s">
        <v>1726</v>
      </c>
      <c r="D1739" s="31">
        <v>8</v>
      </c>
      <c r="E1739" s="32" t="s">
        <v>49</v>
      </c>
      <c r="F1739" s="33"/>
      <c r="G1739" s="31">
        <f t="shared" si="23"/>
        <v>0</v>
      </c>
    </row>
    <row r="1740" spans="2:7" ht="15">
      <c r="B1740" s="27"/>
      <c r="C1740" s="34" t="s">
        <v>1727</v>
      </c>
      <c r="D1740" s="31">
        <v>1</v>
      </c>
      <c r="E1740" s="28"/>
      <c r="F1740" s="35">
        <f>SUM(G1732:G1739)</f>
        <v>0</v>
      </c>
      <c r="G1740" s="36">
        <f>ROUND(F1740*D1740,2)</f>
        <v>0</v>
      </c>
    </row>
    <row r="1741" spans="2:7" ht="0.95" customHeight="1">
      <c r="B1741" s="27"/>
      <c r="C1741" s="26"/>
      <c r="D1741" s="27"/>
      <c r="E1741" s="28"/>
      <c r="F1741" s="29"/>
      <c r="G1741" s="27"/>
    </row>
    <row r="1742" spans="2:7" ht="15">
      <c r="B1742" s="27"/>
      <c r="C1742" s="34" t="s">
        <v>1728</v>
      </c>
      <c r="D1742" s="31">
        <v>1</v>
      </c>
      <c r="E1742" s="28"/>
      <c r="F1742" s="35">
        <f>G1731</f>
        <v>0</v>
      </c>
      <c r="G1742" s="36">
        <f>ROUND(F1742*D1742,2)</f>
        <v>0</v>
      </c>
    </row>
    <row r="1743" spans="2:7" ht="0.95" customHeight="1">
      <c r="B1743" s="27"/>
      <c r="C1743" s="26"/>
      <c r="D1743" s="27"/>
      <c r="E1743" s="28"/>
      <c r="F1743" s="29"/>
      <c r="G1743" s="27"/>
    </row>
    <row r="1744" spans="2:7" ht="15">
      <c r="B1744" s="27"/>
      <c r="C1744" s="34" t="s">
        <v>1729</v>
      </c>
      <c r="D1744" s="31">
        <v>1</v>
      </c>
      <c r="E1744" s="28"/>
      <c r="F1744" s="35">
        <f>G1651+G1679+G1730</f>
        <v>0</v>
      </c>
      <c r="G1744" s="36">
        <f>ROUND(F1744*D1744,2)</f>
        <v>0</v>
      </c>
    </row>
    <row r="1745" spans="2:7" ht="0.95" customHeight="1">
      <c r="B1745" s="27"/>
      <c r="C1745" s="26"/>
      <c r="D1745" s="27"/>
      <c r="E1745" s="28"/>
      <c r="F1745" s="29"/>
      <c r="G1745" s="27"/>
    </row>
    <row r="1746" spans="2:7" ht="15">
      <c r="B1746" s="27"/>
      <c r="C1746" s="34" t="s">
        <v>1730</v>
      </c>
      <c r="D1746" s="31">
        <v>1</v>
      </c>
      <c r="E1746" s="28"/>
      <c r="F1746" s="35">
        <f>G1042+G1145+G1155+G1162+G1172+G1226+G1314+G1391+G1398+G1424+G1575+G1650</f>
        <v>0</v>
      </c>
      <c r="G1746" s="36">
        <f>ROUND(F1746*D1746,2)</f>
        <v>0</v>
      </c>
    </row>
    <row r="1747" spans="2:7" ht="0.95" customHeight="1">
      <c r="B1747" s="27"/>
      <c r="C1747" s="26"/>
      <c r="D1747" s="27"/>
      <c r="E1747" s="28"/>
      <c r="F1747" s="29"/>
      <c r="G1747" s="27"/>
    </row>
    <row r="1748" spans="2:7">
      <c r="B1748" s="80" t="s">
        <v>1731</v>
      </c>
      <c r="C1748" s="34" t="s">
        <v>1732</v>
      </c>
      <c r="D1748" s="36">
        <f>D2496</f>
        <v>1</v>
      </c>
      <c r="E1748" s="37" t="s">
        <v>2</v>
      </c>
      <c r="F1748" s="35">
        <f>F2496</f>
        <v>0</v>
      </c>
      <c r="G1748" s="36">
        <f>G2496</f>
        <v>0</v>
      </c>
    </row>
    <row r="1749" spans="2:7">
      <c r="B1749" s="80" t="s">
        <v>1733</v>
      </c>
      <c r="C1749" s="34" t="s">
        <v>26</v>
      </c>
      <c r="D1749" s="36">
        <f>D1852</f>
        <v>1</v>
      </c>
      <c r="E1749" s="37" t="s">
        <v>2</v>
      </c>
      <c r="F1749" s="35">
        <f>F1852</f>
        <v>0</v>
      </c>
      <c r="G1749" s="36">
        <f>G1852</f>
        <v>0</v>
      </c>
    </row>
    <row r="1750" spans="2:7">
      <c r="B1750" s="80" t="s">
        <v>1734</v>
      </c>
      <c r="C1750" s="34" t="s">
        <v>28</v>
      </c>
      <c r="D1750" s="36">
        <f>D1850</f>
        <v>1</v>
      </c>
      <c r="E1750" s="37" t="s">
        <v>2</v>
      </c>
      <c r="F1750" s="35">
        <f>F1850</f>
        <v>0</v>
      </c>
      <c r="G1750" s="36">
        <f>G1850</f>
        <v>0</v>
      </c>
    </row>
    <row r="1751" spans="2:7">
      <c r="B1751" s="80" t="s">
        <v>1735</v>
      </c>
      <c r="C1751" s="34" t="s">
        <v>30</v>
      </c>
      <c r="D1751" s="36">
        <f>D1848</f>
        <v>1</v>
      </c>
      <c r="E1751" s="37" t="s">
        <v>2</v>
      </c>
      <c r="F1751" s="35">
        <f>F1848</f>
        <v>0</v>
      </c>
      <c r="G1751" s="36">
        <f>G1848</f>
        <v>0</v>
      </c>
    </row>
    <row r="1752" spans="2:7" ht="15">
      <c r="B1752" s="81" t="s">
        <v>1736</v>
      </c>
      <c r="C1752" s="30" t="s">
        <v>1737</v>
      </c>
      <c r="D1752" s="31">
        <v>234.88</v>
      </c>
      <c r="E1752" s="32" t="s">
        <v>33</v>
      </c>
      <c r="F1752" s="33"/>
      <c r="G1752" s="31">
        <f>ROUND(D1752*F1752,2)</f>
        <v>0</v>
      </c>
    </row>
    <row r="1753" spans="2:7" ht="60">
      <c r="B1753" s="27"/>
      <c r="C1753" s="26" t="s">
        <v>1738</v>
      </c>
      <c r="D1753" s="27"/>
      <c r="E1753" s="28"/>
      <c r="F1753" s="29"/>
      <c r="G1753" s="27"/>
    </row>
    <row r="1754" spans="2:7" ht="15">
      <c r="B1754" s="81" t="s">
        <v>1739</v>
      </c>
      <c r="C1754" s="30" t="s">
        <v>1740</v>
      </c>
      <c r="D1754" s="31">
        <v>43.26</v>
      </c>
      <c r="E1754" s="32" t="s">
        <v>33</v>
      </c>
      <c r="F1754" s="33"/>
      <c r="G1754" s="31">
        <f>ROUND(D1754*F1754,2)</f>
        <v>0</v>
      </c>
    </row>
    <row r="1755" spans="2:7" ht="60">
      <c r="B1755" s="27"/>
      <c r="C1755" s="26" t="s">
        <v>1741</v>
      </c>
      <c r="D1755" s="27"/>
      <c r="E1755" s="28"/>
      <c r="F1755" s="29"/>
      <c r="G1755" s="27"/>
    </row>
    <row r="1756" spans="2:7" ht="15">
      <c r="B1756" s="81" t="s">
        <v>1742</v>
      </c>
      <c r="C1756" s="30" t="s">
        <v>1743</v>
      </c>
      <c r="D1756" s="31">
        <v>4.53</v>
      </c>
      <c r="E1756" s="32" t="s">
        <v>33</v>
      </c>
      <c r="F1756" s="33"/>
      <c r="G1756" s="31">
        <f>ROUND(D1756*F1756,2)</f>
        <v>0</v>
      </c>
    </row>
    <row r="1757" spans="2:7" ht="30">
      <c r="B1757" s="27"/>
      <c r="C1757" s="26" t="s">
        <v>1061</v>
      </c>
      <c r="D1757" s="27"/>
      <c r="E1757" s="28"/>
      <c r="F1757" s="29"/>
      <c r="G1757" s="27"/>
    </row>
    <row r="1758" spans="2:7" ht="15">
      <c r="B1758" s="81" t="s">
        <v>1744</v>
      </c>
      <c r="C1758" s="30" t="s">
        <v>1743</v>
      </c>
      <c r="D1758" s="31">
        <v>12.39</v>
      </c>
      <c r="E1758" s="32" t="s">
        <v>33</v>
      </c>
      <c r="F1758" s="33"/>
      <c r="G1758" s="31">
        <f>ROUND(D1758*F1758,2)</f>
        <v>0</v>
      </c>
    </row>
    <row r="1759" spans="2:7" ht="30">
      <c r="B1759" s="27"/>
      <c r="C1759" s="26" t="s">
        <v>1063</v>
      </c>
      <c r="D1759" s="27"/>
      <c r="E1759" s="28"/>
      <c r="F1759" s="29"/>
      <c r="G1759" s="27"/>
    </row>
    <row r="1760" spans="2:7" ht="15">
      <c r="B1760" s="81" t="s">
        <v>1745</v>
      </c>
      <c r="C1760" s="30" t="s">
        <v>1746</v>
      </c>
      <c r="D1760" s="31">
        <v>87.24</v>
      </c>
      <c r="E1760" s="32" t="s">
        <v>33</v>
      </c>
      <c r="F1760" s="33"/>
      <c r="G1760" s="31">
        <f>ROUND(D1760*F1760,2)</f>
        <v>0</v>
      </c>
    </row>
    <row r="1761" spans="2:7" ht="60">
      <c r="B1761" s="27"/>
      <c r="C1761" s="26" t="s">
        <v>1747</v>
      </c>
      <c r="D1761" s="27"/>
      <c r="E1761" s="28"/>
      <c r="F1761" s="29"/>
      <c r="G1761" s="27"/>
    </row>
    <row r="1762" spans="2:7" ht="15">
      <c r="B1762" s="81" t="s">
        <v>1748</v>
      </c>
      <c r="C1762" s="30" t="s">
        <v>1749</v>
      </c>
      <c r="D1762" s="31">
        <v>55.16</v>
      </c>
      <c r="E1762" s="32" t="s">
        <v>33</v>
      </c>
      <c r="F1762" s="33"/>
      <c r="G1762" s="31">
        <f>ROUND(D1762*F1762,2)</f>
        <v>0</v>
      </c>
    </row>
    <row r="1763" spans="2:7" ht="60">
      <c r="B1763" s="27"/>
      <c r="C1763" s="26" t="s">
        <v>1750</v>
      </c>
      <c r="D1763" s="27"/>
      <c r="E1763" s="28"/>
      <c r="F1763" s="29"/>
      <c r="G1763" s="27"/>
    </row>
    <row r="1764" spans="2:7" ht="15">
      <c r="B1764" s="81" t="s">
        <v>1751</v>
      </c>
      <c r="C1764" s="30" t="s">
        <v>1752</v>
      </c>
      <c r="D1764" s="31">
        <v>116.32</v>
      </c>
      <c r="E1764" s="32" t="s">
        <v>33</v>
      </c>
      <c r="F1764" s="33"/>
      <c r="G1764" s="31">
        <f>ROUND(D1764*F1764,2)</f>
        <v>0</v>
      </c>
    </row>
    <row r="1765" spans="2:7" ht="60">
      <c r="B1765" s="27"/>
      <c r="C1765" s="26" t="s">
        <v>1750</v>
      </c>
      <c r="D1765" s="27"/>
      <c r="E1765" s="28"/>
      <c r="F1765" s="29"/>
      <c r="G1765" s="27"/>
    </row>
    <row r="1766" spans="2:7" ht="15">
      <c r="B1766" s="81" t="s">
        <v>1753</v>
      </c>
      <c r="C1766" s="30" t="s">
        <v>1754</v>
      </c>
      <c r="D1766" s="31">
        <v>1.68</v>
      </c>
      <c r="E1766" s="32" t="s">
        <v>33</v>
      </c>
      <c r="F1766" s="33"/>
      <c r="G1766" s="31">
        <f>ROUND(D1766*F1766,2)</f>
        <v>0</v>
      </c>
    </row>
    <row r="1767" spans="2:7" ht="30">
      <c r="B1767" s="27"/>
      <c r="C1767" s="26" t="s">
        <v>1073</v>
      </c>
      <c r="D1767" s="27"/>
      <c r="E1767" s="28"/>
      <c r="F1767" s="29"/>
      <c r="G1767" s="27"/>
    </row>
    <row r="1768" spans="2:7" ht="15">
      <c r="B1768" s="81" t="s">
        <v>1755</v>
      </c>
      <c r="C1768" s="30" t="s">
        <v>1756</v>
      </c>
      <c r="D1768" s="31">
        <v>3.05</v>
      </c>
      <c r="E1768" s="32" t="s">
        <v>33</v>
      </c>
      <c r="F1768" s="33"/>
      <c r="G1768" s="31">
        <f>ROUND(D1768*F1768,2)</f>
        <v>0</v>
      </c>
    </row>
    <row r="1769" spans="2:7" ht="60">
      <c r="B1769" s="27"/>
      <c r="C1769" s="26" t="s">
        <v>217</v>
      </c>
      <c r="D1769" s="27"/>
      <c r="E1769" s="28"/>
      <c r="F1769" s="29"/>
      <c r="G1769" s="27"/>
    </row>
    <row r="1770" spans="2:7" ht="15">
      <c r="B1770" s="81" t="s">
        <v>1757</v>
      </c>
      <c r="C1770" s="30" t="s">
        <v>1758</v>
      </c>
      <c r="D1770" s="31">
        <v>1.72</v>
      </c>
      <c r="E1770" s="32" t="s">
        <v>33</v>
      </c>
      <c r="F1770" s="33"/>
      <c r="G1770" s="31">
        <f>ROUND(D1770*F1770,2)</f>
        <v>0</v>
      </c>
    </row>
    <row r="1771" spans="2:7" ht="60">
      <c r="B1771" s="27"/>
      <c r="C1771" s="26" t="s">
        <v>1759</v>
      </c>
      <c r="D1771" s="27"/>
      <c r="E1771" s="28"/>
      <c r="F1771" s="29"/>
      <c r="G1771" s="27"/>
    </row>
    <row r="1772" spans="2:7" ht="15">
      <c r="B1772" s="81" t="s">
        <v>1760</v>
      </c>
      <c r="C1772" s="30" t="s">
        <v>1761</v>
      </c>
      <c r="D1772" s="31">
        <v>12.3</v>
      </c>
      <c r="E1772" s="32" t="s">
        <v>33</v>
      </c>
      <c r="F1772" s="33"/>
      <c r="G1772" s="31">
        <f>ROUND(D1772*F1772,2)</f>
        <v>0</v>
      </c>
    </row>
    <row r="1773" spans="2:7" ht="45">
      <c r="B1773" s="27"/>
      <c r="C1773" s="26" t="s">
        <v>202</v>
      </c>
      <c r="D1773" s="27"/>
      <c r="E1773" s="28"/>
      <c r="F1773" s="29"/>
      <c r="G1773" s="27"/>
    </row>
    <row r="1774" spans="2:7" ht="15">
      <c r="B1774" s="81" t="s">
        <v>1762</v>
      </c>
      <c r="C1774" s="30" t="s">
        <v>1763</v>
      </c>
      <c r="D1774" s="31">
        <v>21.22</v>
      </c>
      <c r="E1774" s="32" t="s">
        <v>33</v>
      </c>
      <c r="F1774" s="33"/>
      <c r="G1774" s="31">
        <f>ROUND(D1774*F1774,2)</f>
        <v>0</v>
      </c>
    </row>
    <row r="1775" spans="2:7" ht="45">
      <c r="B1775" s="27"/>
      <c r="C1775" s="26" t="s">
        <v>797</v>
      </c>
      <c r="D1775" s="27"/>
      <c r="E1775" s="28"/>
      <c r="F1775" s="29"/>
      <c r="G1775" s="27"/>
    </row>
    <row r="1776" spans="2:7" ht="15">
      <c r="B1776" s="81" t="s">
        <v>1764</v>
      </c>
      <c r="C1776" s="30" t="s">
        <v>1765</v>
      </c>
      <c r="D1776" s="31">
        <v>32.799999999999997</v>
      </c>
      <c r="E1776" s="32" t="s">
        <v>33</v>
      </c>
      <c r="F1776" s="33"/>
      <c r="G1776" s="31">
        <f>ROUND(D1776*F1776,2)</f>
        <v>0</v>
      </c>
    </row>
    <row r="1777" spans="2:7" ht="45">
      <c r="B1777" s="27"/>
      <c r="C1777" s="26" t="s">
        <v>1087</v>
      </c>
      <c r="D1777" s="27"/>
      <c r="E1777" s="28"/>
      <c r="F1777" s="29"/>
      <c r="G1777" s="27"/>
    </row>
    <row r="1778" spans="2:7" ht="15">
      <c r="B1778" s="81" t="s">
        <v>1766</v>
      </c>
      <c r="C1778" s="30" t="s">
        <v>1767</v>
      </c>
      <c r="D1778" s="31">
        <v>25.3</v>
      </c>
      <c r="E1778" s="32" t="s">
        <v>33</v>
      </c>
      <c r="F1778" s="33"/>
      <c r="G1778" s="31">
        <f>ROUND(D1778*F1778,2)</f>
        <v>0</v>
      </c>
    </row>
    <row r="1779" spans="2:7" ht="45">
      <c r="B1779" s="27"/>
      <c r="C1779" s="26" t="s">
        <v>1090</v>
      </c>
      <c r="D1779" s="27"/>
      <c r="E1779" s="28"/>
      <c r="F1779" s="29"/>
      <c r="G1779" s="27"/>
    </row>
    <row r="1780" spans="2:7" ht="15">
      <c r="B1780" s="81" t="s">
        <v>1768</v>
      </c>
      <c r="C1780" s="30" t="s">
        <v>1769</v>
      </c>
      <c r="D1780" s="31">
        <v>18.489999999999998</v>
      </c>
      <c r="E1780" s="32" t="s">
        <v>33</v>
      </c>
      <c r="F1780" s="33"/>
      <c r="G1780" s="31">
        <f>ROUND(D1780*F1780,2)</f>
        <v>0</v>
      </c>
    </row>
    <row r="1781" spans="2:7" ht="45">
      <c r="B1781" s="27"/>
      <c r="C1781" s="26" t="s">
        <v>205</v>
      </c>
      <c r="D1781" s="27"/>
      <c r="E1781" s="28"/>
      <c r="F1781" s="29"/>
      <c r="G1781" s="27"/>
    </row>
    <row r="1782" spans="2:7" ht="15">
      <c r="B1782" s="81" t="s">
        <v>1770</v>
      </c>
      <c r="C1782" s="30" t="s">
        <v>1771</v>
      </c>
      <c r="D1782" s="31">
        <v>19.71</v>
      </c>
      <c r="E1782" s="32" t="s">
        <v>33</v>
      </c>
      <c r="F1782" s="33"/>
      <c r="G1782" s="31">
        <f>ROUND(D1782*F1782,2)</f>
        <v>0</v>
      </c>
    </row>
    <row r="1783" spans="2:7" ht="30">
      <c r="B1783" s="27"/>
      <c r="C1783" s="26" t="s">
        <v>1772</v>
      </c>
      <c r="D1783" s="27"/>
      <c r="E1783" s="28"/>
      <c r="F1783" s="29"/>
      <c r="G1783" s="27"/>
    </row>
    <row r="1784" spans="2:7" ht="15">
      <c r="B1784" s="81" t="s">
        <v>1773</v>
      </c>
      <c r="C1784" s="30" t="s">
        <v>1774</v>
      </c>
      <c r="D1784" s="31">
        <v>1.59</v>
      </c>
      <c r="E1784" s="32" t="s">
        <v>33</v>
      </c>
      <c r="F1784" s="33"/>
      <c r="G1784" s="31">
        <f>ROUND(D1784*F1784,2)</f>
        <v>0</v>
      </c>
    </row>
    <row r="1785" spans="2:7" ht="30">
      <c r="B1785" s="27"/>
      <c r="C1785" s="26" t="s">
        <v>1775</v>
      </c>
      <c r="D1785" s="27"/>
      <c r="E1785" s="28"/>
      <c r="F1785" s="29"/>
      <c r="G1785" s="27"/>
    </row>
    <row r="1786" spans="2:7" ht="15">
      <c r="B1786" s="81" t="s">
        <v>1776</v>
      </c>
      <c r="C1786" s="30" t="s">
        <v>1777</v>
      </c>
      <c r="D1786" s="31">
        <v>2.84</v>
      </c>
      <c r="E1786" s="32" t="s">
        <v>33</v>
      </c>
      <c r="F1786" s="33"/>
      <c r="G1786" s="31">
        <f>ROUND(D1786*F1786,2)</f>
        <v>0</v>
      </c>
    </row>
    <row r="1787" spans="2:7" ht="15">
      <c r="B1787" s="27"/>
      <c r="C1787" s="26" t="s">
        <v>1101</v>
      </c>
      <c r="D1787" s="27"/>
      <c r="E1787" s="28"/>
      <c r="F1787" s="29"/>
      <c r="G1787" s="27"/>
    </row>
    <row r="1788" spans="2:7" ht="15">
      <c r="B1788" s="81" t="s">
        <v>1778</v>
      </c>
      <c r="C1788" s="30" t="s">
        <v>1779</v>
      </c>
      <c r="D1788" s="31">
        <v>0.66</v>
      </c>
      <c r="E1788" s="32" t="s">
        <v>33</v>
      </c>
      <c r="F1788" s="33"/>
      <c r="G1788" s="31">
        <f>ROUND(D1788*F1788,2)</f>
        <v>0</v>
      </c>
    </row>
    <row r="1789" spans="2:7" ht="30">
      <c r="B1789" s="27"/>
      <c r="C1789" s="26" t="s">
        <v>819</v>
      </c>
      <c r="D1789" s="27"/>
      <c r="E1789" s="28"/>
      <c r="F1789" s="29"/>
      <c r="G1789" s="27"/>
    </row>
    <row r="1790" spans="2:7" ht="15">
      <c r="B1790" s="81" t="s">
        <v>1780</v>
      </c>
      <c r="C1790" s="30" t="s">
        <v>1781</v>
      </c>
      <c r="D1790" s="31">
        <v>16.25</v>
      </c>
      <c r="E1790" s="32" t="s">
        <v>33</v>
      </c>
      <c r="F1790" s="33"/>
      <c r="G1790" s="31">
        <f>ROUND(D1790*F1790,2)</f>
        <v>0</v>
      </c>
    </row>
    <row r="1791" spans="2:7" ht="45">
      <c r="B1791" s="27"/>
      <c r="C1791" s="26" t="s">
        <v>1782</v>
      </c>
      <c r="D1791" s="27"/>
      <c r="E1791" s="28"/>
      <c r="F1791" s="29"/>
      <c r="G1791" s="27"/>
    </row>
    <row r="1792" spans="2:7" ht="15">
      <c r="B1792" s="81" t="s">
        <v>1783</v>
      </c>
      <c r="C1792" s="30" t="s">
        <v>1784</v>
      </c>
      <c r="D1792" s="31">
        <v>6.55</v>
      </c>
      <c r="E1792" s="32" t="s">
        <v>33</v>
      </c>
      <c r="F1792" s="33"/>
      <c r="G1792" s="31">
        <f>ROUND(D1792*F1792,2)</f>
        <v>0</v>
      </c>
    </row>
    <row r="1793" spans="2:7" ht="45">
      <c r="B1793" s="27"/>
      <c r="C1793" s="26" t="s">
        <v>1785</v>
      </c>
      <c r="D1793" s="27"/>
      <c r="E1793" s="28"/>
      <c r="F1793" s="29"/>
      <c r="G1793" s="27"/>
    </row>
    <row r="1794" spans="2:7" ht="15">
      <c r="B1794" s="81" t="s">
        <v>1786</v>
      </c>
      <c r="C1794" s="30" t="s">
        <v>1787</v>
      </c>
      <c r="D1794" s="31">
        <v>6.57</v>
      </c>
      <c r="E1794" s="32" t="s">
        <v>33</v>
      </c>
      <c r="F1794" s="33"/>
      <c r="G1794" s="31">
        <f>ROUND(D1794*F1794,2)</f>
        <v>0</v>
      </c>
    </row>
    <row r="1795" spans="2:7" ht="45">
      <c r="B1795" s="27"/>
      <c r="C1795" s="26" t="s">
        <v>1782</v>
      </c>
      <c r="D1795" s="27"/>
      <c r="E1795" s="28"/>
      <c r="F1795" s="29"/>
      <c r="G1795" s="27"/>
    </row>
    <row r="1796" spans="2:7" ht="15">
      <c r="B1796" s="81" t="s">
        <v>1788</v>
      </c>
      <c r="C1796" s="30" t="s">
        <v>1789</v>
      </c>
      <c r="D1796" s="31">
        <v>6.17</v>
      </c>
      <c r="E1796" s="32" t="s">
        <v>33</v>
      </c>
      <c r="F1796" s="33"/>
      <c r="G1796" s="31">
        <f>ROUND(D1796*F1796,2)</f>
        <v>0</v>
      </c>
    </row>
    <row r="1797" spans="2:7" ht="45">
      <c r="B1797" s="27"/>
      <c r="C1797" s="26" t="s">
        <v>1790</v>
      </c>
      <c r="D1797" s="27"/>
      <c r="E1797" s="28"/>
      <c r="F1797" s="29"/>
      <c r="G1797" s="27"/>
    </row>
    <row r="1798" spans="2:7" ht="15">
      <c r="B1798" s="81" t="s">
        <v>1791</v>
      </c>
      <c r="C1798" s="30" t="s">
        <v>1792</v>
      </c>
      <c r="D1798" s="31">
        <v>7.14</v>
      </c>
      <c r="E1798" s="32" t="s">
        <v>33</v>
      </c>
      <c r="F1798" s="33"/>
      <c r="G1798" s="31">
        <f>ROUND(D1798*F1798,2)</f>
        <v>0</v>
      </c>
    </row>
    <row r="1799" spans="2:7" ht="45">
      <c r="B1799" s="27"/>
      <c r="C1799" s="26" t="s">
        <v>211</v>
      </c>
      <c r="D1799" s="27"/>
      <c r="E1799" s="28"/>
      <c r="F1799" s="29"/>
      <c r="G1799" s="27"/>
    </row>
    <row r="1800" spans="2:7" ht="15">
      <c r="B1800" s="81" t="s">
        <v>1793</v>
      </c>
      <c r="C1800" s="30" t="s">
        <v>1794</v>
      </c>
      <c r="D1800" s="31">
        <v>6.12</v>
      </c>
      <c r="E1800" s="32" t="s">
        <v>33</v>
      </c>
      <c r="F1800" s="33"/>
      <c r="G1800" s="31">
        <f>ROUND(D1800*F1800,2)</f>
        <v>0</v>
      </c>
    </row>
    <row r="1801" spans="2:7" ht="45">
      <c r="B1801" s="27"/>
      <c r="C1801" s="26" t="s">
        <v>211</v>
      </c>
      <c r="D1801" s="27"/>
      <c r="E1801" s="28"/>
      <c r="F1801" s="29"/>
      <c r="G1801" s="27"/>
    </row>
    <row r="1802" spans="2:7" ht="15">
      <c r="B1802" s="81" t="s">
        <v>1795</v>
      </c>
      <c r="C1802" s="30" t="s">
        <v>1796</v>
      </c>
      <c r="D1802" s="31">
        <v>3.23</v>
      </c>
      <c r="E1802" s="32" t="s">
        <v>33</v>
      </c>
      <c r="F1802" s="33"/>
      <c r="G1802" s="31">
        <f>ROUND(D1802*F1802,2)</f>
        <v>0</v>
      </c>
    </row>
    <row r="1803" spans="2:7" ht="45">
      <c r="B1803" s="27"/>
      <c r="C1803" s="26" t="s">
        <v>1797</v>
      </c>
      <c r="D1803" s="27"/>
      <c r="E1803" s="28"/>
      <c r="F1803" s="29"/>
      <c r="G1803" s="27"/>
    </row>
    <row r="1804" spans="2:7" ht="15">
      <c r="B1804" s="81" t="s">
        <v>1798</v>
      </c>
      <c r="C1804" s="30" t="s">
        <v>1799</v>
      </c>
      <c r="D1804" s="31">
        <v>6.57</v>
      </c>
      <c r="E1804" s="32" t="s">
        <v>33</v>
      </c>
      <c r="F1804" s="33"/>
      <c r="G1804" s="31">
        <f>ROUND(D1804*F1804,2)</f>
        <v>0</v>
      </c>
    </row>
    <row r="1805" spans="2:7" ht="45">
      <c r="B1805" s="27"/>
      <c r="C1805" s="26" t="s">
        <v>1800</v>
      </c>
      <c r="D1805" s="27"/>
      <c r="E1805" s="28"/>
      <c r="F1805" s="29"/>
      <c r="G1805" s="27"/>
    </row>
    <row r="1806" spans="2:7" ht="15">
      <c r="B1806" s="81" t="s">
        <v>1801</v>
      </c>
      <c r="C1806" s="30" t="s">
        <v>1802</v>
      </c>
      <c r="D1806" s="31">
        <v>6.91</v>
      </c>
      <c r="E1806" s="32" t="s">
        <v>33</v>
      </c>
      <c r="F1806" s="33"/>
      <c r="G1806" s="31">
        <f>ROUND(D1806*F1806,2)</f>
        <v>0</v>
      </c>
    </row>
    <row r="1807" spans="2:7" ht="75">
      <c r="B1807" s="27"/>
      <c r="C1807" s="26" t="s">
        <v>1803</v>
      </c>
      <c r="D1807" s="27"/>
      <c r="E1807" s="28"/>
      <c r="F1807" s="29"/>
      <c r="G1807" s="27"/>
    </row>
    <row r="1808" spans="2:7" ht="15">
      <c r="B1808" s="81" t="s">
        <v>1804</v>
      </c>
      <c r="C1808" s="30" t="s">
        <v>1805</v>
      </c>
      <c r="D1808" s="31">
        <v>0.86</v>
      </c>
      <c r="E1808" s="32" t="s">
        <v>33</v>
      </c>
      <c r="F1808" s="33"/>
      <c r="G1808" s="31">
        <f>ROUND(D1808*F1808,2)</f>
        <v>0</v>
      </c>
    </row>
    <row r="1809" spans="2:7" ht="45">
      <c r="B1809" s="27"/>
      <c r="C1809" s="26" t="s">
        <v>211</v>
      </c>
      <c r="D1809" s="27"/>
      <c r="E1809" s="28"/>
      <c r="F1809" s="29"/>
      <c r="G1809" s="27"/>
    </row>
    <row r="1810" spans="2:7" ht="15">
      <c r="B1810" s="81" t="s">
        <v>1806</v>
      </c>
      <c r="C1810" s="30" t="s">
        <v>1807</v>
      </c>
      <c r="D1810" s="31">
        <v>5.23</v>
      </c>
      <c r="E1810" s="32" t="s">
        <v>33</v>
      </c>
      <c r="F1810" s="33"/>
      <c r="G1810" s="31">
        <f>ROUND(D1810*F1810,2)</f>
        <v>0</v>
      </c>
    </row>
    <row r="1811" spans="2:7" ht="75">
      <c r="B1811" s="27"/>
      <c r="C1811" s="26" t="s">
        <v>1808</v>
      </c>
      <c r="D1811" s="27"/>
      <c r="E1811" s="28"/>
      <c r="F1811" s="29"/>
      <c r="G1811" s="27"/>
    </row>
    <row r="1812" spans="2:7" ht="15">
      <c r="B1812" s="81" t="s">
        <v>1809</v>
      </c>
      <c r="C1812" s="30" t="s">
        <v>1810</v>
      </c>
      <c r="D1812" s="31">
        <v>2.0699999999999998</v>
      </c>
      <c r="E1812" s="32" t="s">
        <v>33</v>
      </c>
      <c r="F1812" s="33"/>
      <c r="G1812" s="31">
        <f>ROUND(D1812*F1812,2)</f>
        <v>0</v>
      </c>
    </row>
    <row r="1813" spans="2:7" ht="45">
      <c r="B1813" s="27"/>
      <c r="C1813" s="26" t="s">
        <v>1811</v>
      </c>
      <c r="D1813" s="27"/>
      <c r="E1813" s="28"/>
      <c r="F1813" s="29"/>
      <c r="G1813" s="27"/>
    </row>
    <row r="1814" spans="2:7" ht="15">
      <c r="B1814" s="81" t="s">
        <v>1812</v>
      </c>
      <c r="C1814" s="30" t="s">
        <v>1813</v>
      </c>
      <c r="D1814" s="31">
        <v>2.86</v>
      </c>
      <c r="E1814" s="32" t="s">
        <v>33</v>
      </c>
      <c r="F1814" s="33"/>
      <c r="G1814" s="31">
        <f>ROUND(D1814*F1814,2)</f>
        <v>0</v>
      </c>
    </row>
    <row r="1815" spans="2:7" ht="60">
      <c r="B1815" s="27"/>
      <c r="C1815" s="26" t="s">
        <v>1814</v>
      </c>
      <c r="D1815" s="27"/>
      <c r="E1815" s="28"/>
      <c r="F1815" s="29"/>
      <c r="G1815" s="27"/>
    </row>
    <row r="1816" spans="2:7" ht="15">
      <c r="B1816" s="81" t="s">
        <v>1815</v>
      </c>
      <c r="C1816" s="30" t="s">
        <v>1816</v>
      </c>
      <c r="D1816" s="31">
        <v>4.04</v>
      </c>
      <c r="E1816" s="32" t="s">
        <v>33</v>
      </c>
      <c r="F1816" s="33"/>
      <c r="G1816" s="31">
        <f>ROUND(D1816*F1816,2)</f>
        <v>0</v>
      </c>
    </row>
    <row r="1817" spans="2:7" ht="75">
      <c r="B1817" s="27"/>
      <c r="C1817" s="26" t="s">
        <v>1817</v>
      </c>
      <c r="D1817" s="27"/>
      <c r="E1817" s="28"/>
      <c r="F1817" s="29"/>
      <c r="G1817" s="27"/>
    </row>
    <row r="1818" spans="2:7" ht="15">
      <c r="B1818" s="81" t="s">
        <v>1818</v>
      </c>
      <c r="C1818" s="30" t="s">
        <v>1819</v>
      </c>
      <c r="D1818" s="31">
        <v>3.76</v>
      </c>
      <c r="E1818" s="32" t="s">
        <v>33</v>
      </c>
      <c r="F1818" s="33"/>
      <c r="G1818" s="31">
        <f>ROUND(D1818*F1818,2)</f>
        <v>0</v>
      </c>
    </row>
    <row r="1819" spans="2:7" ht="45">
      <c r="B1819" s="27"/>
      <c r="C1819" s="26" t="s">
        <v>1820</v>
      </c>
      <c r="D1819" s="27"/>
      <c r="E1819" s="28"/>
      <c r="F1819" s="29"/>
      <c r="G1819" s="27"/>
    </row>
    <row r="1820" spans="2:7" ht="15">
      <c r="B1820" s="81" t="s">
        <v>1821</v>
      </c>
      <c r="C1820" s="30" t="s">
        <v>1822</v>
      </c>
      <c r="D1820" s="31">
        <v>2.06</v>
      </c>
      <c r="E1820" s="32" t="s">
        <v>33</v>
      </c>
      <c r="F1820" s="33"/>
      <c r="G1820" s="31">
        <f>ROUND(D1820*F1820,2)</f>
        <v>0</v>
      </c>
    </row>
    <row r="1821" spans="2:7" ht="45">
      <c r="B1821" s="27"/>
      <c r="C1821" s="26" t="s">
        <v>1144</v>
      </c>
      <c r="D1821" s="27"/>
      <c r="E1821" s="28"/>
      <c r="F1821" s="29"/>
      <c r="G1821" s="27"/>
    </row>
    <row r="1822" spans="2:7" ht="15">
      <c r="B1822" s="81" t="s">
        <v>1823</v>
      </c>
      <c r="C1822" s="30" t="s">
        <v>1824</v>
      </c>
      <c r="D1822" s="31">
        <v>6.13</v>
      </c>
      <c r="E1822" s="32" t="s">
        <v>33</v>
      </c>
      <c r="F1822" s="33"/>
      <c r="G1822" s="31">
        <f>ROUND(D1822*F1822,2)</f>
        <v>0</v>
      </c>
    </row>
    <row r="1823" spans="2:7" ht="45">
      <c r="B1823" s="27"/>
      <c r="C1823" s="26" t="s">
        <v>1825</v>
      </c>
      <c r="D1823" s="27"/>
      <c r="E1823" s="28"/>
      <c r="F1823" s="29"/>
      <c r="G1823" s="27"/>
    </row>
    <row r="1824" spans="2:7" ht="15">
      <c r="B1824" s="81" t="s">
        <v>1826</v>
      </c>
      <c r="C1824" s="30" t="s">
        <v>1827</v>
      </c>
      <c r="D1824" s="31">
        <v>2.75</v>
      </c>
      <c r="E1824" s="32" t="s">
        <v>33</v>
      </c>
      <c r="F1824" s="33"/>
      <c r="G1824" s="31">
        <f>ROUND(D1824*F1824,2)</f>
        <v>0</v>
      </c>
    </row>
    <row r="1825" spans="2:7" ht="60">
      <c r="B1825" s="27"/>
      <c r="C1825" s="26" t="s">
        <v>1828</v>
      </c>
      <c r="D1825" s="27"/>
      <c r="E1825" s="28"/>
      <c r="F1825" s="29"/>
      <c r="G1825" s="27"/>
    </row>
    <row r="1826" spans="2:7" ht="15">
      <c r="B1826" s="81" t="s">
        <v>1829</v>
      </c>
      <c r="C1826" s="30" t="s">
        <v>1830</v>
      </c>
      <c r="D1826" s="31">
        <v>10.14</v>
      </c>
      <c r="E1826" s="32" t="s">
        <v>33</v>
      </c>
      <c r="F1826" s="33"/>
      <c r="G1826" s="31">
        <f>ROUND(D1826*F1826,2)</f>
        <v>0</v>
      </c>
    </row>
    <row r="1827" spans="2:7" ht="90">
      <c r="B1827" s="27"/>
      <c r="C1827" s="26" t="s">
        <v>1831</v>
      </c>
      <c r="D1827" s="27"/>
      <c r="E1827" s="28"/>
      <c r="F1827" s="29"/>
      <c r="G1827" s="27"/>
    </row>
    <row r="1828" spans="2:7" ht="15">
      <c r="B1828" s="81" t="s">
        <v>1832</v>
      </c>
      <c r="C1828" s="30" t="s">
        <v>1833</v>
      </c>
      <c r="D1828" s="31">
        <v>6.33</v>
      </c>
      <c r="E1828" s="32" t="s">
        <v>33</v>
      </c>
      <c r="F1828" s="33"/>
      <c r="G1828" s="31">
        <f>ROUND(D1828*F1828,2)</f>
        <v>0</v>
      </c>
    </row>
    <row r="1829" spans="2:7" ht="45">
      <c r="B1829" s="27"/>
      <c r="C1829" s="26" t="s">
        <v>1834</v>
      </c>
      <c r="D1829" s="27"/>
      <c r="E1829" s="28"/>
      <c r="F1829" s="29"/>
      <c r="G1829" s="27"/>
    </row>
    <row r="1830" spans="2:7" ht="15">
      <c r="B1830" s="81" t="s">
        <v>1835</v>
      </c>
      <c r="C1830" s="30" t="s">
        <v>1836</v>
      </c>
      <c r="D1830" s="31">
        <v>7.55</v>
      </c>
      <c r="E1830" s="32" t="s">
        <v>33</v>
      </c>
      <c r="F1830" s="33"/>
      <c r="G1830" s="31">
        <f>ROUND(D1830*F1830,2)</f>
        <v>0</v>
      </c>
    </row>
    <row r="1831" spans="2:7" ht="45">
      <c r="B1831" s="27"/>
      <c r="C1831" s="26" t="s">
        <v>1837</v>
      </c>
      <c r="D1831" s="27"/>
      <c r="E1831" s="28"/>
      <c r="F1831" s="29"/>
      <c r="G1831" s="27"/>
    </row>
    <row r="1832" spans="2:7" ht="15">
      <c r="B1832" s="81" t="s">
        <v>1838</v>
      </c>
      <c r="C1832" s="30" t="s">
        <v>1839</v>
      </c>
      <c r="D1832" s="31">
        <v>5.47</v>
      </c>
      <c r="E1832" s="32" t="s">
        <v>33</v>
      </c>
      <c r="F1832" s="33"/>
      <c r="G1832" s="31">
        <f>ROUND(D1832*F1832,2)</f>
        <v>0</v>
      </c>
    </row>
    <row r="1833" spans="2:7" ht="75">
      <c r="B1833" s="27"/>
      <c r="C1833" s="26" t="s">
        <v>1840</v>
      </c>
      <c r="D1833" s="27"/>
      <c r="E1833" s="28"/>
      <c r="F1833" s="29"/>
      <c r="G1833" s="27"/>
    </row>
    <row r="1834" spans="2:7" ht="15">
      <c r="B1834" s="81" t="s">
        <v>1841</v>
      </c>
      <c r="C1834" s="30" t="s">
        <v>1842</v>
      </c>
      <c r="D1834" s="31">
        <v>7.64</v>
      </c>
      <c r="E1834" s="32" t="s">
        <v>33</v>
      </c>
      <c r="F1834" s="33"/>
      <c r="G1834" s="31">
        <f>ROUND(D1834*F1834,2)</f>
        <v>0</v>
      </c>
    </row>
    <row r="1835" spans="2:7" ht="45">
      <c r="B1835" s="27"/>
      <c r="C1835" s="26" t="s">
        <v>1843</v>
      </c>
      <c r="D1835" s="27"/>
      <c r="E1835" s="28"/>
      <c r="F1835" s="29"/>
      <c r="G1835" s="27"/>
    </row>
    <row r="1836" spans="2:7" ht="15">
      <c r="B1836" s="81" t="s">
        <v>1844</v>
      </c>
      <c r="C1836" s="30" t="s">
        <v>1845</v>
      </c>
      <c r="D1836" s="31">
        <v>0.77</v>
      </c>
      <c r="E1836" s="32" t="s">
        <v>33</v>
      </c>
      <c r="F1836" s="33"/>
      <c r="G1836" s="31">
        <f>ROUND(D1836*F1836,2)</f>
        <v>0</v>
      </c>
    </row>
    <row r="1837" spans="2:7" ht="45">
      <c r="B1837" s="27"/>
      <c r="C1837" s="26" t="s">
        <v>1168</v>
      </c>
      <c r="D1837" s="27"/>
      <c r="E1837" s="28"/>
      <c r="F1837" s="29"/>
      <c r="G1837" s="27"/>
    </row>
    <row r="1838" spans="2:7" ht="15">
      <c r="B1838" s="81" t="s">
        <v>1846</v>
      </c>
      <c r="C1838" s="30" t="s">
        <v>1847</v>
      </c>
      <c r="D1838" s="31">
        <v>7.14</v>
      </c>
      <c r="E1838" s="32" t="s">
        <v>33</v>
      </c>
      <c r="F1838" s="33"/>
      <c r="G1838" s="31">
        <f>ROUND(D1838*F1838,2)</f>
        <v>0</v>
      </c>
    </row>
    <row r="1839" spans="2:7" ht="45">
      <c r="B1839" s="27"/>
      <c r="C1839" s="26" t="s">
        <v>211</v>
      </c>
      <c r="D1839" s="27"/>
      <c r="E1839" s="28"/>
      <c r="F1839" s="29"/>
      <c r="G1839" s="27"/>
    </row>
    <row r="1840" spans="2:7" ht="15">
      <c r="B1840" s="81" t="s">
        <v>1848</v>
      </c>
      <c r="C1840" s="30" t="s">
        <v>1849</v>
      </c>
      <c r="D1840" s="31">
        <v>7.14</v>
      </c>
      <c r="E1840" s="32" t="s">
        <v>33</v>
      </c>
      <c r="F1840" s="33"/>
      <c r="G1840" s="31">
        <f>ROUND(D1840*F1840,2)</f>
        <v>0</v>
      </c>
    </row>
    <row r="1841" spans="2:7" ht="45">
      <c r="B1841" s="27"/>
      <c r="C1841" s="26" t="s">
        <v>211</v>
      </c>
      <c r="D1841" s="27"/>
      <c r="E1841" s="28"/>
      <c r="F1841" s="29"/>
      <c r="G1841" s="27"/>
    </row>
    <row r="1842" spans="2:7" ht="15">
      <c r="B1842" s="81" t="s">
        <v>1850</v>
      </c>
      <c r="C1842" s="30" t="s">
        <v>1851</v>
      </c>
      <c r="D1842" s="31">
        <v>5.46</v>
      </c>
      <c r="E1842" s="32" t="s">
        <v>33</v>
      </c>
      <c r="F1842" s="33"/>
      <c r="G1842" s="31">
        <f>ROUND(D1842*F1842,2)</f>
        <v>0</v>
      </c>
    </row>
    <row r="1843" spans="2:7" ht="45">
      <c r="B1843" s="27"/>
      <c r="C1843" s="26" t="s">
        <v>229</v>
      </c>
      <c r="D1843" s="27"/>
      <c r="E1843" s="28"/>
      <c r="F1843" s="29"/>
      <c r="G1843" s="27"/>
    </row>
    <row r="1844" spans="2:7" ht="15">
      <c r="B1844" s="81" t="s">
        <v>1852</v>
      </c>
      <c r="C1844" s="30" t="s">
        <v>1853</v>
      </c>
      <c r="D1844" s="31">
        <v>4.9400000000000004</v>
      </c>
      <c r="E1844" s="32" t="s">
        <v>33</v>
      </c>
      <c r="F1844" s="33"/>
      <c r="G1844" s="31">
        <f>ROUND(D1844*F1844,2)</f>
        <v>0</v>
      </c>
    </row>
    <row r="1845" spans="2:7" ht="45">
      <c r="B1845" s="27"/>
      <c r="C1845" s="26" t="s">
        <v>229</v>
      </c>
      <c r="D1845" s="27"/>
      <c r="E1845" s="28"/>
      <c r="F1845" s="29"/>
      <c r="G1845" s="27"/>
    </row>
    <row r="1846" spans="2:7" ht="15">
      <c r="B1846" s="81" t="s">
        <v>1854</v>
      </c>
      <c r="C1846" s="30" t="s">
        <v>1179</v>
      </c>
      <c r="D1846" s="31">
        <v>4.4800000000000004</v>
      </c>
      <c r="E1846" s="32" t="s">
        <v>33</v>
      </c>
      <c r="F1846" s="33"/>
      <c r="G1846" s="31">
        <f>ROUND(D1846*F1846,2)</f>
        <v>0</v>
      </c>
    </row>
    <row r="1847" spans="2:7" ht="45">
      <c r="B1847" s="27"/>
      <c r="C1847" s="26" t="s">
        <v>229</v>
      </c>
      <c r="D1847" s="27"/>
      <c r="E1847" s="28"/>
      <c r="F1847" s="29"/>
      <c r="G1847" s="27"/>
    </row>
    <row r="1848" spans="2:7" ht="15">
      <c r="B1848" s="27"/>
      <c r="C1848" s="34" t="s">
        <v>1855</v>
      </c>
      <c r="D1848" s="31">
        <v>1</v>
      </c>
      <c r="E1848" s="28"/>
      <c r="F1848" s="35">
        <f>G1752+G1754+G1756+G1758+G1760+G1762+G1764+G1766+G1768+G1770+G1772+G1774+G1776+G1778+G1780+G1782+G1784+G1786+G1788+G1790+G1792+G1794+G1796+G1798+G1800+G1802+G1804+G1806+G1808+G1810+G1812+G1814+G1816+G1818+G1820+G1822+G1824+G1826+G1828+G1830+G1832+G1834+G1836+G1838+G1840+G1842+G1844+G1846</f>
        <v>0</v>
      </c>
      <c r="G1848" s="36">
        <f>ROUND(F1848*D1848,2)</f>
        <v>0</v>
      </c>
    </row>
    <row r="1849" spans="2:7" ht="0.95" customHeight="1">
      <c r="B1849" s="27"/>
      <c r="C1849" s="26"/>
      <c r="D1849" s="27"/>
      <c r="E1849" s="28"/>
      <c r="F1849" s="29"/>
      <c r="G1849" s="27"/>
    </row>
    <row r="1850" spans="2:7" ht="15">
      <c r="B1850" s="27"/>
      <c r="C1850" s="34" t="s">
        <v>1856</v>
      </c>
      <c r="D1850" s="31">
        <v>1</v>
      </c>
      <c r="E1850" s="28"/>
      <c r="F1850" s="35">
        <f>G1751</f>
        <v>0</v>
      </c>
      <c r="G1850" s="36">
        <f>ROUND(F1850*D1850,2)</f>
        <v>0</v>
      </c>
    </row>
    <row r="1851" spans="2:7" ht="0.95" customHeight="1">
      <c r="B1851" s="27"/>
      <c r="C1851" s="26"/>
      <c r="D1851" s="27"/>
      <c r="E1851" s="28"/>
      <c r="F1851" s="29"/>
      <c r="G1851" s="27"/>
    </row>
    <row r="1852" spans="2:7" ht="15">
      <c r="B1852" s="27"/>
      <c r="C1852" s="34" t="s">
        <v>1857</v>
      </c>
      <c r="D1852" s="31">
        <v>1</v>
      </c>
      <c r="E1852" s="28"/>
      <c r="F1852" s="35">
        <f>G1750</f>
        <v>0</v>
      </c>
      <c r="G1852" s="36">
        <f>ROUND(F1852*D1852,2)</f>
        <v>0</v>
      </c>
    </row>
    <row r="1853" spans="2:7" ht="0.95" customHeight="1">
      <c r="B1853" s="27"/>
      <c r="C1853" s="26"/>
      <c r="D1853" s="27"/>
      <c r="E1853" s="28"/>
      <c r="F1853" s="29"/>
      <c r="G1853" s="27"/>
    </row>
    <row r="1854" spans="2:7">
      <c r="B1854" s="80" t="s">
        <v>1858</v>
      </c>
      <c r="C1854" s="34" t="s">
        <v>244</v>
      </c>
      <c r="D1854" s="36">
        <f>D1862</f>
        <v>1</v>
      </c>
      <c r="E1854" s="37" t="s">
        <v>2</v>
      </c>
      <c r="F1854" s="35">
        <f>F1862</f>
        <v>0</v>
      </c>
      <c r="G1854" s="36">
        <f>G1862</f>
        <v>0</v>
      </c>
    </row>
    <row r="1855" spans="2:7">
      <c r="B1855" s="80" t="s">
        <v>1859</v>
      </c>
      <c r="C1855" s="34" t="s">
        <v>244</v>
      </c>
      <c r="D1855" s="36">
        <f>D1860</f>
        <v>1</v>
      </c>
      <c r="E1855" s="37" t="s">
        <v>2</v>
      </c>
      <c r="F1855" s="35">
        <f>F1860</f>
        <v>0</v>
      </c>
      <c r="G1855" s="36">
        <f>G1860</f>
        <v>0</v>
      </c>
    </row>
    <row r="1856" spans="2:7">
      <c r="B1856" s="80" t="s">
        <v>1860</v>
      </c>
      <c r="C1856" s="34" t="s">
        <v>247</v>
      </c>
      <c r="D1856" s="36">
        <f>D1858</f>
        <v>1</v>
      </c>
      <c r="E1856" s="37" t="s">
        <v>2</v>
      </c>
      <c r="F1856" s="35">
        <f>F1858</f>
        <v>0</v>
      </c>
      <c r="G1856" s="36">
        <f>G1858</f>
        <v>0</v>
      </c>
    </row>
    <row r="1857" spans="2:7" ht="15">
      <c r="B1857" s="81" t="s">
        <v>248</v>
      </c>
      <c r="C1857" s="30" t="s">
        <v>249</v>
      </c>
      <c r="D1857" s="31">
        <v>3760</v>
      </c>
      <c r="E1857" s="32" t="s">
        <v>250</v>
      </c>
      <c r="F1857" s="33"/>
      <c r="G1857" s="31">
        <f>ROUND(D1857*F1857,2)</f>
        <v>0</v>
      </c>
    </row>
    <row r="1858" spans="2:7" ht="15">
      <c r="B1858" s="27"/>
      <c r="C1858" s="34" t="s">
        <v>1861</v>
      </c>
      <c r="D1858" s="31">
        <v>1</v>
      </c>
      <c r="E1858" s="28"/>
      <c r="F1858" s="35">
        <f>G1857</f>
        <v>0</v>
      </c>
      <c r="G1858" s="36">
        <f>ROUND(F1858*D1858,2)</f>
        <v>0</v>
      </c>
    </row>
    <row r="1859" spans="2:7" ht="0.95" customHeight="1">
      <c r="B1859" s="27"/>
      <c r="C1859" s="26"/>
      <c r="D1859" s="27"/>
      <c r="E1859" s="28"/>
      <c r="F1859" s="29"/>
      <c r="G1859" s="27"/>
    </row>
    <row r="1860" spans="2:7" ht="15">
      <c r="B1860" s="27"/>
      <c r="C1860" s="34" t="s">
        <v>1862</v>
      </c>
      <c r="D1860" s="31">
        <v>1</v>
      </c>
      <c r="E1860" s="28"/>
      <c r="F1860" s="35">
        <f>G1856</f>
        <v>0</v>
      </c>
      <c r="G1860" s="36">
        <f>ROUND(F1860*D1860,2)</f>
        <v>0</v>
      </c>
    </row>
    <row r="1861" spans="2:7" ht="0.95" customHeight="1">
      <c r="B1861" s="27"/>
      <c r="C1861" s="26"/>
      <c r="D1861" s="27"/>
      <c r="E1861" s="28"/>
      <c r="F1861" s="29"/>
      <c r="G1861" s="27"/>
    </row>
    <row r="1862" spans="2:7" ht="15">
      <c r="B1862" s="27"/>
      <c r="C1862" s="34" t="s">
        <v>1863</v>
      </c>
      <c r="D1862" s="31">
        <v>1</v>
      </c>
      <c r="E1862" s="28"/>
      <c r="F1862" s="35">
        <f>G1855</f>
        <v>0</v>
      </c>
      <c r="G1862" s="36">
        <f>ROUND(F1862*D1862,2)</f>
        <v>0</v>
      </c>
    </row>
    <row r="1863" spans="2:7" ht="0.95" customHeight="1">
      <c r="B1863" s="27"/>
      <c r="C1863" s="26"/>
      <c r="D1863" s="27"/>
      <c r="E1863" s="28"/>
      <c r="F1863" s="29"/>
      <c r="G1863" s="27"/>
    </row>
    <row r="1864" spans="2:7">
      <c r="B1864" s="80" t="s">
        <v>1864</v>
      </c>
      <c r="C1864" s="34" t="s">
        <v>255</v>
      </c>
      <c r="D1864" s="36">
        <f>D1869</f>
        <v>1</v>
      </c>
      <c r="E1864" s="37" t="s">
        <v>2</v>
      </c>
      <c r="F1864" s="35">
        <f>F1869</f>
        <v>0</v>
      </c>
      <c r="G1864" s="36">
        <f>G1869</f>
        <v>0</v>
      </c>
    </row>
    <row r="1865" spans="2:7">
      <c r="B1865" s="80" t="s">
        <v>1865</v>
      </c>
      <c r="C1865" s="34" t="s">
        <v>257</v>
      </c>
      <c r="D1865" s="36">
        <f>D1867</f>
        <v>1</v>
      </c>
      <c r="E1865" s="37" t="s">
        <v>2</v>
      </c>
      <c r="F1865" s="35">
        <f>F1867</f>
        <v>0</v>
      </c>
      <c r="G1865" s="36">
        <f>G1867</f>
        <v>0</v>
      </c>
    </row>
    <row r="1866" spans="2:7" ht="30">
      <c r="B1866" s="81" t="s">
        <v>258</v>
      </c>
      <c r="C1866" s="30" t="s">
        <v>259</v>
      </c>
      <c r="D1866" s="31">
        <v>1.4</v>
      </c>
      <c r="E1866" s="32" t="s">
        <v>61</v>
      </c>
      <c r="F1866" s="33"/>
      <c r="G1866" s="31">
        <f>ROUND(D1866*F1866,2)</f>
        <v>0</v>
      </c>
    </row>
    <row r="1867" spans="2:7" ht="15">
      <c r="B1867" s="27"/>
      <c r="C1867" s="34" t="s">
        <v>1866</v>
      </c>
      <c r="D1867" s="31">
        <v>1</v>
      </c>
      <c r="E1867" s="28"/>
      <c r="F1867" s="35">
        <f>G1866</f>
        <v>0</v>
      </c>
      <c r="G1867" s="36">
        <f>ROUND(F1867*D1867,2)</f>
        <v>0</v>
      </c>
    </row>
    <row r="1868" spans="2:7" ht="0.95" customHeight="1">
      <c r="B1868" s="27"/>
      <c r="C1868" s="26"/>
      <c r="D1868" s="27"/>
      <c r="E1868" s="28"/>
      <c r="F1868" s="29"/>
      <c r="G1868" s="27"/>
    </row>
    <row r="1869" spans="2:7" ht="15">
      <c r="B1869" s="27"/>
      <c r="C1869" s="34" t="s">
        <v>1867</v>
      </c>
      <c r="D1869" s="31">
        <v>1</v>
      </c>
      <c r="E1869" s="28"/>
      <c r="F1869" s="35">
        <f>G1865</f>
        <v>0</v>
      </c>
      <c r="G1869" s="36">
        <f>ROUND(F1869*D1869,2)</f>
        <v>0</v>
      </c>
    </row>
    <row r="1870" spans="2:7" ht="0.95" customHeight="1">
      <c r="B1870" s="27"/>
      <c r="C1870" s="26"/>
      <c r="D1870" s="27"/>
      <c r="E1870" s="28"/>
      <c r="F1870" s="29"/>
      <c r="G1870" s="27"/>
    </row>
    <row r="1871" spans="2:7">
      <c r="B1871" s="80" t="s">
        <v>1868</v>
      </c>
      <c r="C1871" s="34" t="s">
        <v>263</v>
      </c>
      <c r="D1871" s="36">
        <f>D1891</f>
        <v>1</v>
      </c>
      <c r="E1871" s="37" t="s">
        <v>2</v>
      </c>
      <c r="F1871" s="35">
        <f>F1891</f>
        <v>0</v>
      </c>
      <c r="G1871" s="36">
        <f>G1891</f>
        <v>0</v>
      </c>
    </row>
    <row r="1872" spans="2:7">
      <c r="B1872" s="80" t="s">
        <v>1869</v>
      </c>
      <c r="C1872" s="34" t="s">
        <v>1870</v>
      </c>
      <c r="D1872" s="36">
        <f>D1877</f>
        <v>1</v>
      </c>
      <c r="E1872" s="37" t="s">
        <v>2</v>
      </c>
      <c r="F1872" s="35">
        <f>F1877</f>
        <v>0</v>
      </c>
      <c r="G1872" s="36">
        <f>G1877</f>
        <v>0</v>
      </c>
    </row>
    <row r="1873" spans="2:7" ht="28.5">
      <c r="B1873" s="80" t="s">
        <v>1871</v>
      </c>
      <c r="C1873" s="34" t="s">
        <v>1872</v>
      </c>
      <c r="D1873" s="36">
        <f>D1875</f>
        <v>1</v>
      </c>
      <c r="E1873" s="37" t="s">
        <v>2</v>
      </c>
      <c r="F1873" s="35">
        <f>F1875</f>
        <v>0</v>
      </c>
      <c r="G1873" s="36">
        <f>G1875</f>
        <v>0</v>
      </c>
    </row>
    <row r="1874" spans="2:7" ht="15">
      <c r="B1874" s="81" t="s">
        <v>1873</v>
      </c>
      <c r="C1874" s="30" t="s">
        <v>1874</v>
      </c>
      <c r="D1874" s="31">
        <v>3019.38</v>
      </c>
      <c r="E1874" s="32" t="s">
        <v>250</v>
      </c>
      <c r="F1874" s="33"/>
      <c r="G1874" s="31">
        <f>ROUND(D1874*F1874,2)</f>
        <v>0</v>
      </c>
    </row>
    <row r="1875" spans="2:7" ht="15">
      <c r="B1875" s="27"/>
      <c r="C1875" s="34" t="s">
        <v>1875</v>
      </c>
      <c r="D1875" s="31">
        <v>1</v>
      </c>
      <c r="E1875" s="28"/>
      <c r="F1875" s="35">
        <f>G1874</f>
        <v>0</v>
      </c>
      <c r="G1875" s="36">
        <f>ROUND(F1875*D1875,2)</f>
        <v>0</v>
      </c>
    </row>
    <row r="1876" spans="2:7" ht="0.95" customHeight="1">
      <c r="B1876" s="27"/>
      <c r="C1876" s="26"/>
      <c r="D1876" s="27"/>
      <c r="E1876" s="28"/>
      <c r="F1876" s="29"/>
      <c r="G1876" s="27"/>
    </row>
    <row r="1877" spans="2:7" ht="15">
      <c r="B1877" s="27"/>
      <c r="C1877" s="34" t="s">
        <v>1876</v>
      </c>
      <c r="D1877" s="31">
        <v>1</v>
      </c>
      <c r="E1877" s="28"/>
      <c r="F1877" s="35">
        <f>G1873</f>
        <v>0</v>
      </c>
      <c r="G1877" s="36">
        <f>ROUND(F1877*D1877,2)</f>
        <v>0</v>
      </c>
    </row>
    <row r="1878" spans="2:7" ht="0.95" customHeight="1">
      <c r="B1878" s="27"/>
      <c r="C1878" s="26"/>
      <c r="D1878" s="27"/>
      <c r="E1878" s="28"/>
      <c r="F1878" s="29"/>
      <c r="G1878" s="27"/>
    </row>
    <row r="1879" spans="2:7">
      <c r="B1879" s="80" t="s">
        <v>1877</v>
      </c>
      <c r="C1879" s="34" t="s">
        <v>265</v>
      </c>
      <c r="D1879" s="36">
        <f>D1884</f>
        <v>1</v>
      </c>
      <c r="E1879" s="37" t="s">
        <v>2</v>
      </c>
      <c r="F1879" s="35">
        <f>F1884</f>
        <v>0</v>
      </c>
      <c r="G1879" s="36">
        <f>G1884</f>
        <v>0</v>
      </c>
    </row>
    <row r="1880" spans="2:7">
      <c r="B1880" s="80" t="s">
        <v>1878</v>
      </c>
      <c r="C1880" s="34" t="s">
        <v>267</v>
      </c>
      <c r="D1880" s="36">
        <f>D1882</f>
        <v>1</v>
      </c>
      <c r="E1880" s="37" t="s">
        <v>2</v>
      </c>
      <c r="F1880" s="35">
        <f>F1882</f>
        <v>0</v>
      </c>
      <c r="G1880" s="36">
        <f>G1882</f>
        <v>0</v>
      </c>
    </row>
    <row r="1881" spans="2:7" ht="15">
      <c r="B1881" s="81" t="s">
        <v>268</v>
      </c>
      <c r="C1881" s="30" t="s">
        <v>269</v>
      </c>
      <c r="D1881" s="31">
        <v>556.12</v>
      </c>
      <c r="E1881" s="32" t="s">
        <v>250</v>
      </c>
      <c r="F1881" s="33"/>
      <c r="G1881" s="31">
        <f>ROUND(D1881*F1881,2)</f>
        <v>0</v>
      </c>
    </row>
    <row r="1882" spans="2:7" ht="15">
      <c r="B1882" s="27"/>
      <c r="C1882" s="34" t="s">
        <v>1879</v>
      </c>
      <c r="D1882" s="31">
        <v>1</v>
      </c>
      <c r="E1882" s="28"/>
      <c r="F1882" s="35">
        <f>G1881</f>
        <v>0</v>
      </c>
      <c r="G1882" s="36">
        <f>ROUND(F1882*D1882,2)</f>
        <v>0</v>
      </c>
    </row>
    <row r="1883" spans="2:7" ht="0.95" customHeight="1">
      <c r="B1883" s="27"/>
      <c r="C1883" s="26"/>
      <c r="D1883" s="27"/>
      <c r="E1883" s="28"/>
      <c r="F1883" s="29"/>
      <c r="G1883" s="27"/>
    </row>
    <row r="1884" spans="2:7" ht="15">
      <c r="B1884" s="27"/>
      <c r="C1884" s="34" t="s">
        <v>1880</v>
      </c>
      <c r="D1884" s="31">
        <v>1</v>
      </c>
      <c r="E1884" s="28"/>
      <c r="F1884" s="35">
        <f>G1880</f>
        <v>0</v>
      </c>
      <c r="G1884" s="36">
        <f>ROUND(F1884*D1884,2)</f>
        <v>0</v>
      </c>
    </row>
    <row r="1885" spans="2:7" ht="0.95" customHeight="1">
      <c r="B1885" s="27"/>
      <c r="C1885" s="26"/>
      <c r="D1885" s="27"/>
      <c r="E1885" s="28"/>
      <c r="F1885" s="29"/>
      <c r="G1885" s="27"/>
    </row>
    <row r="1886" spans="2:7" ht="28.5">
      <c r="B1886" s="80" t="s">
        <v>1881</v>
      </c>
      <c r="C1886" s="34" t="s">
        <v>1882</v>
      </c>
      <c r="D1886" s="36">
        <f>D1889</f>
        <v>1</v>
      </c>
      <c r="E1886" s="37" t="s">
        <v>2</v>
      </c>
      <c r="F1886" s="35">
        <f>F1889</f>
        <v>0</v>
      </c>
      <c r="G1886" s="36">
        <f>G1889</f>
        <v>0</v>
      </c>
    </row>
    <row r="1887" spans="2:7" ht="15">
      <c r="B1887" s="81" t="s">
        <v>1883</v>
      </c>
      <c r="C1887" s="30" t="s">
        <v>1884</v>
      </c>
      <c r="D1887" s="31">
        <v>3118.3</v>
      </c>
      <c r="E1887" s="32" t="s">
        <v>250</v>
      </c>
      <c r="F1887" s="33"/>
      <c r="G1887" s="31">
        <f>ROUND(D1887*F1887,2)</f>
        <v>0</v>
      </c>
    </row>
    <row r="1888" spans="2:7" ht="15">
      <c r="B1888" s="81" t="s">
        <v>1885</v>
      </c>
      <c r="C1888" s="30" t="s">
        <v>1886</v>
      </c>
      <c r="D1888" s="31">
        <v>341.21</v>
      </c>
      <c r="E1888" s="32" t="s">
        <v>61</v>
      </c>
      <c r="F1888" s="33"/>
      <c r="G1888" s="31">
        <f>ROUND(D1888*F1888,2)</f>
        <v>0</v>
      </c>
    </row>
    <row r="1889" spans="2:7" ht="15">
      <c r="B1889" s="27"/>
      <c r="C1889" s="34" t="s">
        <v>1887</v>
      </c>
      <c r="D1889" s="31">
        <v>1</v>
      </c>
      <c r="E1889" s="28"/>
      <c r="F1889" s="35">
        <f>SUM(G1887:G1888)</f>
        <v>0</v>
      </c>
      <c r="G1889" s="36">
        <f>ROUND(F1889*D1889,2)</f>
        <v>0</v>
      </c>
    </row>
    <row r="1890" spans="2:7" ht="0.95" customHeight="1">
      <c r="B1890" s="27"/>
      <c r="C1890" s="26"/>
      <c r="D1890" s="27"/>
      <c r="E1890" s="28"/>
      <c r="F1890" s="29"/>
      <c r="G1890" s="27"/>
    </row>
    <row r="1891" spans="2:7" ht="15">
      <c r="B1891" s="27"/>
      <c r="C1891" s="34" t="s">
        <v>1888</v>
      </c>
      <c r="D1891" s="31">
        <v>1</v>
      </c>
      <c r="E1891" s="28"/>
      <c r="F1891" s="35">
        <f>G1872+G1879+G1886</f>
        <v>0</v>
      </c>
      <c r="G1891" s="36">
        <f>ROUND(F1891*D1891,2)</f>
        <v>0</v>
      </c>
    </row>
    <row r="1892" spans="2:7" ht="0.95" customHeight="1">
      <c r="B1892" s="27"/>
      <c r="C1892" s="26"/>
      <c r="D1892" s="27"/>
      <c r="E1892" s="28"/>
      <c r="F1892" s="29"/>
      <c r="G1892" s="27"/>
    </row>
    <row r="1893" spans="2:7">
      <c r="B1893" s="80" t="s">
        <v>1889</v>
      </c>
      <c r="C1893" s="34" t="s">
        <v>274</v>
      </c>
      <c r="D1893" s="36">
        <f>D1949</f>
        <v>1</v>
      </c>
      <c r="E1893" s="37" t="s">
        <v>2</v>
      </c>
      <c r="F1893" s="35">
        <f>F1949</f>
        <v>0</v>
      </c>
      <c r="G1893" s="36">
        <f>G1949</f>
        <v>0</v>
      </c>
    </row>
    <row r="1894" spans="2:7">
      <c r="B1894" s="80" t="s">
        <v>1890</v>
      </c>
      <c r="C1894" s="34" t="s">
        <v>276</v>
      </c>
      <c r="D1894" s="36">
        <f>D1932</f>
        <v>1</v>
      </c>
      <c r="E1894" s="37" t="s">
        <v>2</v>
      </c>
      <c r="F1894" s="35">
        <f>F1932</f>
        <v>0</v>
      </c>
      <c r="G1894" s="36">
        <f>G1932</f>
        <v>0</v>
      </c>
    </row>
    <row r="1895" spans="2:7">
      <c r="B1895" s="80" t="s">
        <v>1891</v>
      </c>
      <c r="C1895" s="34" t="s">
        <v>278</v>
      </c>
      <c r="D1895" s="36">
        <f>D1922</f>
        <v>1</v>
      </c>
      <c r="E1895" s="37" t="s">
        <v>2</v>
      </c>
      <c r="F1895" s="35">
        <f>F1922</f>
        <v>0</v>
      </c>
      <c r="G1895" s="36">
        <f>G1922</f>
        <v>0</v>
      </c>
    </row>
    <row r="1896" spans="2:7">
      <c r="B1896" s="80" t="s">
        <v>1892</v>
      </c>
      <c r="C1896" s="34" t="s">
        <v>280</v>
      </c>
      <c r="D1896" s="36">
        <f>D1915</f>
        <v>1</v>
      </c>
      <c r="E1896" s="37" t="s">
        <v>2</v>
      </c>
      <c r="F1896" s="35">
        <f>F1915</f>
        <v>0</v>
      </c>
      <c r="G1896" s="36">
        <f>G1915</f>
        <v>0</v>
      </c>
    </row>
    <row r="1897" spans="2:7" ht="30">
      <c r="B1897" s="81" t="s">
        <v>1203</v>
      </c>
      <c r="C1897" s="30" t="s">
        <v>1204</v>
      </c>
      <c r="D1897" s="31">
        <v>5</v>
      </c>
      <c r="E1897" s="32" t="s">
        <v>49</v>
      </c>
      <c r="F1897" s="33"/>
      <c r="G1897" s="31">
        <f t="shared" ref="G1897:G1914" si="24">ROUND(D1897*F1897,2)</f>
        <v>0</v>
      </c>
    </row>
    <row r="1898" spans="2:7" ht="30">
      <c r="B1898" s="81" t="s">
        <v>1893</v>
      </c>
      <c r="C1898" s="30" t="s">
        <v>1894</v>
      </c>
      <c r="D1898" s="31">
        <v>4</v>
      </c>
      <c r="E1898" s="32" t="s">
        <v>49</v>
      </c>
      <c r="F1898" s="33"/>
      <c r="G1898" s="31">
        <f t="shared" si="24"/>
        <v>0</v>
      </c>
    </row>
    <row r="1899" spans="2:7" ht="30">
      <c r="B1899" s="81" t="s">
        <v>1205</v>
      </c>
      <c r="C1899" s="30" t="s">
        <v>1206</v>
      </c>
      <c r="D1899" s="31">
        <v>1</v>
      </c>
      <c r="E1899" s="32" t="s">
        <v>49</v>
      </c>
      <c r="F1899" s="33"/>
      <c r="G1899" s="31">
        <f t="shared" si="24"/>
        <v>0</v>
      </c>
    </row>
    <row r="1900" spans="2:7" ht="45">
      <c r="B1900" s="81" t="s">
        <v>1895</v>
      </c>
      <c r="C1900" s="30" t="s">
        <v>1896</v>
      </c>
      <c r="D1900" s="31">
        <v>2</v>
      </c>
      <c r="E1900" s="32" t="s">
        <v>49</v>
      </c>
      <c r="F1900" s="33"/>
      <c r="G1900" s="31">
        <f t="shared" si="24"/>
        <v>0</v>
      </c>
    </row>
    <row r="1901" spans="2:7" ht="30">
      <c r="B1901" s="81" t="s">
        <v>851</v>
      </c>
      <c r="C1901" s="30" t="s">
        <v>852</v>
      </c>
      <c r="D1901" s="31">
        <v>1</v>
      </c>
      <c r="E1901" s="32" t="s">
        <v>49</v>
      </c>
      <c r="F1901" s="33"/>
      <c r="G1901" s="31">
        <f t="shared" si="24"/>
        <v>0</v>
      </c>
    </row>
    <row r="1902" spans="2:7" ht="30">
      <c r="B1902" s="81" t="s">
        <v>281</v>
      </c>
      <c r="C1902" s="30" t="s">
        <v>282</v>
      </c>
      <c r="D1902" s="31">
        <v>4</v>
      </c>
      <c r="E1902" s="32" t="s">
        <v>49</v>
      </c>
      <c r="F1902" s="33"/>
      <c r="G1902" s="31">
        <f t="shared" si="24"/>
        <v>0</v>
      </c>
    </row>
    <row r="1903" spans="2:7" ht="30">
      <c r="B1903" s="81" t="s">
        <v>1897</v>
      </c>
      <c r="C1903" s="30" t="s">
        <v>1898</v>
      </c>
      <c r="D1903" s="31">
        <v>4</v>
      </c>
      <c r="E1903" s="32" t="s">
        <v>49</v>
      </c>
      <c r="F1903" s="33"/>
      <c r="G1903" s="31">
        <f t="shared" si="24"/>
        <v>0</v>
      </c>
    </row>
    <row r="1904" spans="2:7" ht="45">
      <c r="B1904" s="81" t="s">
        <v>1899</v>
      </c>
      <c r="C1904" s="30" t="s">
        <v>1900</v>
      </c>
      <c r="D1904" s="31">
        <v>1</v>
      </c>
      <c r="E1904" s="32" t="s">
        <v>49</v>
      </c>
      <c r="F1904" s="33"/>
      <c r="G1904" s="31">
        <f t="shared" si="24"/>
        <v>0</v>
      </c>
    </row>
    <row r="1905" spans="2:7" ht="30">
      <c r="B1905" s="81" t="s">
        <v>855</v>
      </c>
      <c r="C1905" s="30" t="s">
        <v>856</v>
      </c>
      <c r="D1905" s="31">
        <v>1</v>
      </c>
      <c r="E1905" s="32" t="s">
        <v>49</v>
      </c>
      <c r="F1905" s="33"/>
      <c r="G1905" s="31">
        <f t="shared" si="24"/>
        <v>0</v>
      </c>
    </row>
    <row r="1906" spans="2:7" ht="30">
      <c r="B1906" s="81" t="s">
        <v>857</v>
      </c>
      <c r="C1906" s="30" t="s">
        <v>858</v>
      </c>
      <c r="D1906" s="31">
        <v>5</v>
      </c>
      <c r="E1906" s="32" t="s">
        <v>49</v>
      </c>
      <c r="F1906" s="33"/>
      <c r="G1906" s="31">
        <f t="shared" si="24"/>
        <v>0</v>
      </c>
    </row>
    <row r="1907" spans="2:7" ht="30">
      <c r="B1907" s="81" t="s">
        <v>1209</v>
      </c>
      <c r="C1907" s="30" t="s">
        <v>1210</v>
      </c>
      <c r="D1907" s="31">
        <v>1</v>
      </c>
      <c r="E1907" s="32" t="s">
        <v>49</v>
      </c>
      <c r="F1907" s="33"/>
      <c r="G1907" s="31">
        <f t="shared" si="24"/>
        <v>0</v>
      </c>
    </row>
    <row r="1908" spans="2:7" ht="30">
      <c r="B1908" s="81" t="s">
        <v>1211</v>
      </c>
      <c r="C1908" s="30" t="s">
        <v>1212</v>
      </c>
      <c r="D1908" s="31">
        <v>1</v>
      </c>
      <c r="E1908" s="32" t="s">
        <v>49</v>
      </c>
      <c r="F1908" s="33"/>
      <c r="G1908" s="31">
        <f t="shared" si="24"/>
        <v>0</v>
      </c>
    </row>
    <row r="1909" spans="2:7" ht="30">
      <c r="B1909" s="81" t="s">
        <v>1901</v>
      </c>
      <c r="C1909" s="30" t="s">
        <v>1902</v>
      </c>
      <c r="D1909" s="31">
        <v>3</v>
      </c>
      <c r="E1909" s="32" t="s">
        <v>49</v>
      </c>
      <c r="F1909" s="33"/>
      <c r="G1909" s="31">
        <f t="shared" si="24"/>
        <v>0</v>
      </c>
    </row>
    <row r="1910" spans="2:7" ht="45">
      <c r="B1910" s="81" t="s">
        <v>1217</v>
      </c>
      <c r="C1910" s="30" t="s">
        <v>1218</v>
      </c>
      <c r="D1910" s="31">
        <v>1</v>
      </c>
      <c r="E1910" s="32" t="s">
        <v>49</v>
      </c>
      <c r="F1910" s="33"/>
      <c r="G1910" s="31">
        <f t="shared" si="24"/>
        <v>0</v>
      </c>
    </row>
    <row r="1911" spans="2:7" ht="45">
      <c r="B1911" s="81" t="s">
        <v>1903</v>
      </c>
      <c r="C1911" s="30" t="s">
        <v>1904</v>
      </c>
      <c r="D1911" s="31">
        <v>5</v>
      </c>
      <c r="E1911" s="32" t="s">
        <v>49</v>
      </c>
      <c r="F1911" s="33"/>
      <c r="G1911" s="31">
        <f t="shared" si="24"/>
        <v>0</v>
      </c>
    </row>
    <row r="1912" spans="2:7" ht="45">
      <c r="B1912" s="81" t="s">
        <v>1905</v>
      </c>
      <c r="C1912" s="30" t="s">
        <v>1906</v>
      </c>
      <c r="D1912" s="31">
        <v>38</v>
      </c>
      <c r="E1912" s="32" t="s">
        <v>49</v>
      </c>
      <c r="F1912" s="33"/>
      <c r="G1912" s="31">
        <f t="shared" si="24"/>
        <v>0</v>
      </c>
    </row>
    <row r="1913" spans="2:7" ht="45">
      <c r="B1913" s="81" t="s">
        <v>1907</v>
      </c>
      <c r="C1913" s="30" t="s">
        <v>1908</v>
      </c>
      <c r="D1913" s="31">
        <v>30</v>
      </c>
      <c r="E1913" s="32" t="s">
        <v>49</v>
      </c>
      <c r="F1913" s="33"/>
      <c r="G1913" s="31">
        <f t="shared" si="24"/>
        <v>0</v>
      </c>
    </row>
    <row r="1914" spans="2:7" ht="30">
      <c r="B1914" s="81" t="s">
        <v>1909</v>
      </c>
      <c r="C1914" s="30" t="s">
        <v>1910</v>
      </c>
      <c r="D1914" s="31">
        <v>6</v>
      </c>
      <c r="E1914" s="32" t="s">
        <v>49</v>
      </c>
      <c r="F1914" s="33"/>
      <c r="G1914" s="31">
        <f t="shared" si="24"/>
        <v>0</v>
      </c>
    </row>
    <row r="1915" spans="2:7" ht="15">
      <c r="B1915" s="27"/>
      <c r="C1915" s="34" t="s">
        <v>1911</v>
      </c>
      <c r="D1915" s="31">
        <v>1</v>
      </c>
      <c r="E1915" s="28"/>
      <c r="F1915" s="35">
        <f>SUM(G1897:G1914)</f>
        <v>0</v>
      </c>
      <c r="G1915" s="36">
        <f>ROUND(F1915*D1915,2)</f>
        <v>0</v>
      </c>
    </row>
    <row r="1916" spans="2:7" ht="0.95" customHeight="1">
      <c r="B1916" s="27"/>
      <c r="C1916" s="26"/>
      <c r="D1916" s="27"/>
      <c r="E1916" s="28"/>
      <c r="F1916" s="29"/>
      <c r="G1916" s="27"/>
    </row>
    <row r="1917" spans="2:7">
      <c r="B1917" s="80" t="s">
        <v>1912</v>
      </c>
      <c r="C1917" s="34" t="s">
        <v>285</v>
      </c>
      <c r="D1917" s="36">
        <f>D1920</f>
        <v>1</v>
      </c>
      <c r="E1917" s="37" t="s">
        <v>2</v>
      </c>
      <c r="F1917" s="35">
        <f>F1920</f>
        <v>0</v>
      </c>
      <c r="G1917" s="36">
        <f>G1920</f>
        <v>0</v>
      </c>
    </row>
    <row r="1918" spans="2:7" ht="45">
      <c r="B1918" s="81" t="s">
        <v>1913</v>
      </c>
      <c r="C1918" s="30" t="s">
        <v>1914</v>
      </c>
      <c r="D1918" s="31">
        <v>2</v>
      </c>
      <c r="E1918" s="32" t="s">
        <v>49</v>
      </c>
      <c r="F1918" s="33"/>
      <c r="G1918" s="31">
        <f>ROUND(D1918*F1918,2)</f>
        <v>0</v>
      </c>
    </row>
    <row r="1919" spans="2:7" ht="30">
      <c r="B1919" s="81" t="s">
        <v>1227</v>
      </c>
      <c r="C1919" s="30" t="s">
        <v>1228</v>
      </c>
      <c r="D1919" s="31">
        <v>1</v>
      </c>
      <c r="E1919" s="32" t="s">
        <v>49</v>
      </c>
      <c r="F1919" s="33"/>
      <c r="G1919" s="31">
        <f>ROUND(D1919*F1919,2)</f>
        <v>0</v>
      </c>
    </row>
    <row r="1920" spans="2:7" ht="15">
      <c r="B1920" s="27"/>
      <c r="C1920" s="34" t="s">
        <v>1915</v>
      </c>
      <c r="D1920" s="31">
        <v>1</v>
      </c>
      <c r="E1920" s="28"/>
      <c r="F1920" s="35">
        <f>SUM(G1918:G1919)</f>
        <v>0</v>
      </c>
      <c r="G1920" s="36">
        <f>ROUND(F1920*D1920,2)</f>
        <v>0</v>
      </c>
    </row>
    <row r="1921" spans="2:7" ht="0.95" customHeight="1">
      <c r="B1921" s="27"/>
      <c r="C1921" s="26"/>
      <c r="D1921" s="27"/>
      <c r="E1921" s="28"/>
      <c r="F1921" s="29"/>
      <c r="G1921" s="27"/>
    </row>
    <row r="1922" spans="2:7" ht="15">
      <c r="B1922" s="27"/>
      <c r="C1922" s="34" t="s">
        <v>1916</v>
      </c>
      <c r="D1922" s="31">
        <v>1</v>
      </c>
      <c r="E1922" s="28"/>
      <c r="F1922" s="35">
        <f>G1896+G1917</f>
        <v>0</v>
      </c>
      <c r="G1922" s="36">
        <f>ROUND(F1922*D1922,2)</f>
        <v>0</v>
      </c>
    </row>
    <row r="1923" spans="2:7" ht="0.95" customHeight="1">
      <c r="B1923" s="27"/>
      <c r="C1923" s="26"/>
      <c r="D1923" s="27"/>
      <c r="E1923" s="28"/>
      <c r="F1923" s="29"/>
      <c r="G1923" s="27"/>
    </row>
    <row r="1924" spans="2:7">
      <c r="B1924" s="80" t="s">
        <v>1917</v>
      </c>
      <c r="C1924" s="34" t="s">
        <v>295</v>
      </c>
      <c r="D1924" s="36">
        <f>D1930</f>
        <v>1</v>
      </c>
      <c r="E1924" s="37" t="s">
        <v>2</v>
      </c>
      <c r="F1924" s="35">
        <f>F1930</f>
        <v>0</v>
      </c>
      <c r="G1924" s="36">
        <f>G1930</f>
        <v>0</v>
      </c>
    </row>
    <row r="1925" spans="2:7">
      <c r="B1925" s="80" t="s">
        <v>1918</v>
      </c>
      <c r="C1925" s="34" t="s">
        <v>297</v>
      </c>
      <c r="D1925" s="36">
        <f>D1928</f>
        <v>1</v>
      </c>
      <c r="E1925" s="37" t="s">
        <v>2</v>
      </c>
      <c r="F1925" s="35">
        <f>F1928</f>
        <v>0</v>
      </c>
      <c r="G1925" s="36">
        <f>G1928</f>
        <v>0</v>
      </c>
    </row>
    <row r="1926" spans="2:7" ht="30">
      <c r="B1926" s="81" t="s">
        <v>1233</v>
      </c>
      <c r="C1926" s="30" t="s">
        <v>1234</v>
      </c>
      <c r="D1926" s="31">
        <v>2</v>
      </c>
      <c r="E1926" s="32" t="s">
        <v>49</v>
      </c>
      <c r="F1926" s="33"/>
      <c r="G1926" s="31">
        <f>ROUND(D1926*F1926,2)</f>
        <v>0</v>
      </c>
    </row>
    <row r="1927" spans="2:7" ht="30">
      <c r="B1927" s="81" t="s">
        <v>1235</v>
      </c>
      <c r="C1927" s="30" t="s">
        <v>1236</v>
      </c>
      <c r="D1927" s="31">
        <v>2</v>
      </c>
      <c r="E1927" s="32" t="s">
        <v>49</v>
      </c>
      <c r="F1927" s="33"/>
      <c r="G1927" s="31">
        <f>ROUND(D1927*F1927,2)</f>
        <v>0</v>
      </c>
    </row>
    <row r="1928" spans="2:7" ht="15">
      <c r="B1928" s="27"/>
      <c r="C1928" s="34" t="s">
        <v>1919</v>
      </c>
      <c r="D1928" s="31">
        <v>1</v>
      </c>
      <c r="E1928" s="28"/>
      <c r="F1928" s="35">
        <f>SUM(G1926:G1927)</f>
        <v>0</v>
      </c>
      <c r="G1928" s="36">
        <f>ROUND(F1928*D1928,2)</f>
        <v>0</v>
      </c>
    </row>
    <row r="1929" spans="2:7" ht="0.95" customHeight="1">
      <c r="B1929" s="27"/>
      <c r="C1929" s="26"/>
      <c r="D1929" s="27"/>
      <c r="E1929" s="28"/>
      <c r="F1929" s="29"/>
      <c r="G1929" s="27"/>
    </row>
    <row r="1930" spans="2:7" ht="15">
      <c r="B1930" s="27"/>
      <c r="C1930" s="34" t="s">
        <v>1920</v>
      </c>
      <c r="D1930" s="31">
        <v>1</v>
      </c>
      <c r="E1930" s="28"/>
      <c r="F1930" s="35">
        <f>G1925</f>
        <v>0</v>
      </c>
      <c r="G1930" s="36">
        <f>ROUND(F1930*D1930,2)</f>
        <v>0</v>
      </c>
    </row>
    <row r="1931" spans="2:7" ht="0.95" customHeight="1">
      <c r="B1931" s="27"/>
      <c r="C1931" s="26"/>
      <c r="D1931" s="27"/>
      <c r="E1931" s="28"/>
      <c r="F1931" s="29"/>
      <c r="G1931" s="27"/>
    </row>
    <row r="1932" spans="2:7" ht="15">
      <c r="B1932" s="27"/>
      <c r="C1932" s="34" t="s">
        <v>1921</v>
      </c>
      <c r="D1932" s="31">
        <v>1</v>
      </c>
      <c r="E1932" s="28"/>
      <c r="F1932" s="35">
        <f>G1895+G1924</f>
        <v>0</v>
      </c>
      <c r="G1932" s="36">
        <f>ROUND(F1932*D1932,2)</f>
        <v>0</v>
      </c>
    </row>
    <row r="1933" spans="2:7" ht="0.95" customHeight="1">
      <c r="B1933" s="27"/>
      <c r="C1933" s="26"/>
      <c r="D1933" s="27"/>
      <c r="E1933" s="28"/>
      <c r="F1933" s="29"/>
      <c r="G1933" s="27"/>
    </row>
    <row r="1934" spans="2:7">
      <c r="B1934" s="80" t="s">
        <v>1922</v>
      </c>
      <c r="C1934" s="34" t="s">
        <v>304</v>
      </c>
      <c r="D1934" s="36">
        <f>D1947</f>
        <v>1</v>
      </c>
      <c r="E1934" s="37" t="s">
        <v>2</v>
      </c>
      <c r="F1934" s="35">
        <f>F1947</f>
        <v>0</v>
      </c>
      <c r="G1934" s="36">
        <f>G1947</f>
        <v>0</v>
      </c>
    </row>
    <row r="1935" spans="2:7">
      <c r="B1935" s="80" t="s">
        <v>1923</v>
      </c>
      <c r="C1935" s="34" t="s">
        <v>306</v>
      </c>
      <c r="D1935" s="36">
        <f>D1945</f>
        <v>1</v>
      </c>
      <c r="E1935" s="37" t="s">
        <v>2</v>
      </c>
      <c r="F1935" s="35">
        <f>F1945</f>
        <v>0</v>
      </c>
      <c r="G1935" s="36">
        <f>G1945</f>
        <v>0</v>
      </c>
    </row>
    <row r="1936" spans="2:7">
      <c r="B1936" s="80" t="s">
        <v>1924</v>
      </c>
      <c r="C1936" s="34" t="s">
        <v>308</v>
      </c>
      <c r="D1936" s="36">
        <f>D1943</f>
        <v>1</v>
      </c>
      <c r="E1936" s="37" t="s">
        <v>2</v>
      </c>
      <c r="F1936" s="35">
        <f>F1943</f>
        <v>0</v>
      </c>
      <c r="G1936" s="36">
        <f>G1943</f>
        <v>0</v>
      </c>
    </row>
    <row r="1937" spans="2:7" ht="30">
      <c r="B1937" s="81" t="s">
        <v>1245</v>
      </c>
      <c r="C1937" s="30" t="s">
        <v>1246</v>
      </c>
      <c r="D1937" s="31">
        <v>12</v>
      </c>
      <c r="E1937" s="32" t="s">
        <v>49</v>
      </c>
      <c r="F1937" s="33"/>
      <c r="G1937" s="31">
        <f t="shared" ref="G1937:G1942" si="25">ROUND(D1937*F1937,2)</f>
        <v>0</v>
      </c>
    </row>
    <row r="1938" spans="2:7" ht="30">
      <c r="B1938" s="81" t="s">
        <v>1247</v>
      </c>
      <c r="C1938" s="30" t="s">
        <v>1248</v>
      </c>
      <c r="D1938" s="31">
        <v>28</v>
      </c>
      <c r="E1938" s="32" t="s">
        <v>49</v>
      </c>
      <c r="F1938" s="33"/>
      <c r="G1938" s="31">
        <f t="shared" si="25"/>
        <v>0</v>
      </c>
    </row>
    <row r="1939" spans="2:7" ht="30">
      <c r="B1939" s="81" t="s">
        <v>1249</v>
      </c>
      <c r="C1939" s="30" t="s">
        <v>1250</v>
      </c>
      <c r="D1939" s="31">
        <v>1</v>
      </c>
      <c r="E1939" s="32" t="s">
        <v>49</v>
      </c>
      <c r="F1939" s="33"/>
      <c r="G1939" s="31">
        <f t="shared" si="25"/>
        <v>0</v>
      </c>
    </row>
    <row r="1940" spans="2:7" ht="30">
      <c r="B1940" s="81" t="s">
        <v>1251</v>
      </c>
      <c r="C1940" s="30" t="s">
        <v>1252</v>
      </c>
      <c r="D1940" s="31">
        <v>1</v>
      </c>
      <c r="E1940" s="32" t="s">
        <v>49</v>
      </c>
      <c r="F1940" s="33"/>
      <c r="G1940" s="31">
        <f t="shared" si="25"/>
        <v>0</v>
      </c>
    </row>
    <row r="1941" spans="2:7" ht="30">
      <c r="B1941" s="81" t="s">
        <v>1253</v>
      </c>
      <c r="C1941" s="30" t="s">
        <v>1254</v>
      </c>
      <c r="D1941" s="31">
        <v>1</v>
      </c>
      <c r="E1941" s="32" t="s">
        <v>49</v>
      </c>
      <c r="F1941" s="33"/>
      <c r="G1941" s="31">
        <f t="shared" si="25"/>
        <v>0</v>
      </c>
    </row>
    <row r="1942" spans="2:7" ht="30">
      <c r="B1942" s="81" t="s">
        <v>1925</v>
      </c>
      <c r="C1942" s="30" t="s">
        <v>1926</v>
      </c>
      <c r="D1942" s="31">
        <v>1</v>
      </c>
      <c r="E1942" s="32" t="s">
        <v>49</v>
      </c>
      <c r="F1942" s="33"/>
      <c r="G1942" s="31">
        <f t="shared" si="25"/>
        <v>0</v>
      </c>
    </row>
    <row r="1943" spans="2:7" ht="15">
      <c r="B1943" s="27"/>
      <c r="C1943" s="34" t="s">
        <v>1927</v>
      </c>
      <c r="D1943" s="31">
        <v>1</v>
      </c>
      <c r="E1943" s="28"/>
      <c r="F1943" s="35">
        <f>SUM(G1937:G1942)</f>
        <v>0</v>
      </c>
      <c r="G1943" s="36">
        <f>ROUND(F1943*D1943,2)</f>
        <v>0</v>
      </c>
    </row>
    <row r="1944" spans="2:7" ht="0.95" customHeight="1">
      <c r="B1944" s="27"/>
      <c r="C1944" s="26"/>
      <c r="D1944" s="27"/>
      <c r="E1944" s="28"/>
      <c r="F1944" s="29"/>
      <c r="G1944" s="27"/>
    </row>
    <row r="1945" spans="2:7" ht="15">
      <c r="B1945" s="27"/>
      <c r="C1945" s="34" t="s">
        <v>1928</v>
      </c>
      <c r="D1945" s="31">
        <v>1</v>
      </c>
      <c r="E1945" s="28"/>
      <c r="F1945" s="35">
        <f>G1936</f>
        <v>0</v>
      </c>
      <c r="G1945" s="36">
        <f>ROUND(F1945*D1945,2)</f>
        <v>0</v>
      </c>
    </row>
    <row r="1946" spans="2:7" ht="0.95" customHeight="1">
      <c r="B1946" s="27"/>
      <c r="C1946" s="26"/>
      <c r="D1946" s="27"/>
      <c r="E1946" s="28"/>
      <c r="F1946" s="29"/>
      <c r="G1946" s="27"/>
    </row>
    <row r="1947" spans="2:7" ht="15">
      <c r="B1947" s="27"/>
      <c r="C1947" s="34" t="s">
        <v>1929</v>
      </c>
      <c r="D1947" s="31">
        <v>1</v>
      </c>
      <c r="E1947" s="28"/>
      <c r="F1947" s="35">
        <f>G1935</f>
        <v>0</v>
      </c>
      <c r="G1947" s="36">
        <f>ROUND(F1947*D1947,2)</f>
        <v>0</v>
      </c>
    </row>
    <row r="1948" spans="2:7" ht="0.95" customHeight="1">
      <c r="B1948" s="27"/>
      <c r="C1948" s="26"/>
      <c r="D1948" s="27"/>
      <c r="E1948" s="28"/>
      <c r="F1948" s="29"/>
      <c r="G1948" s="27"/>
    </row>
    <row r="1949" spans="2:7" ht="15">
      <c r="B1949" s="27"/>
      <c r="C1949" s="34" t="s">
        <v>1930</v>
      </c>
      <c r="D1949" s="31">
        <v>1</v>
      </c>
      <c r="E1949" s="28"/>
      <c r="F1949" s="35">
        <f>G1894+G1934</f>
        <v>0</v>
      </c>
      <c r="G1949" s="36">
        <f>ROUND(F1949*D1949,2)</f>
        <v>0</v>
      </c>
    </row>
    <row r="1950" spans="2:7" ht="0.95" customHeight="1">
      <c r="B1950" s="27"/>
      <c r="C1950" s="26"/>
      <c r="D1950" s="27"/>
      <c r="E1950" s="28"/>
      <c r="F1950" s="29"/>
      <c r="G1950" s="27"/>
    </row>
    <row r="1951" spans="2:7">
      <c r="B1951" s="80" t="s">
        <v>1931</v>
      </c>
      <c r="C1951" s="34" t="s">
        <v>318</v>
      </c>
      <c r="D1951" s="36">
        <f>D2035</f>
        <v>1</v>
      </c>
      <c r="E1951" s="37" t="s">
        <v>2</v>
      </c>
      <c r="F1951" s="35">
        <f>F2035</f>
        <v>0</v>
      </c>
      <c r="G1951" s="36">
        <f>G2035</f>
        <v>0</v>
      </c>
    </row>
    <row r="1952" spans="2:7">
      <c r="B1952" s="80" t="s">
        <v>1932</v>
      </c>
      <c r="C1952" s="34" t="s">
        <v>320</v>
      </c>
      <c r="D1952" s="36">
        <f>D1966</f>
        <v>1</v>
      </c>
      <c r="E1952" s="37" t="s">
        <v>2</v>
      </c>
      <c r="F1952" s="35">
        <f>F1966</f>
        <v>0</v>
      </c>
      <c r="G1952" s="36">
        <f>G1966</f>
        <v>0</v>
      </c>
    </row>
    <row r="1953" spans="2:7">
      <c r="B1953" s="80" t="s">
        <v>1933</v>
      </c>
      <c r="C1953" s="34" t="s">
        <v>322</v>
      </c>
      <c r="D1953" s="36">
        <f>D1960</f>
        <v>1</v>
      </c>
      <c r="E1953" s="37" t="s">
        <v>2</v>
      </c>
      <c r="F1953" s="35">
        <f>F1960</f>
        <v>0</v>
      </c>
      <c r="G1953" s="36">
        <f>G1960</f>
        <v>0</v>
      </c>
    </row>
    <row r="1954" spans="2:7" ht="30">
      <c r="B1954" s="81" t="s">
        <v>323</v>
      </c>
      <c r="C1954" s="30" t="s">
        <v>324</v>
      </c>
      <c r="D1954" s="31">
        <v>7820.61</v>
      </c>
      <c r="E1954" s="32" t="s">
        <v>250</v>
      </c>
      <c r="F1954" s="33"/>
      <c r="G1954" s="31">
        <f t="shared" ref="G1954:G1959" si="26">ROUND(D1954*F1954,2)</f>
        <v>0</v>
      </c>
    </row>
    <row r="1955" spans="2:7" ht="15">
      <c r="B1955" s="81" t="s">
        <v>325</v>
      </c>
      <c r="C1955" s="30" t="s">
        <v>326</v>
      </c>
      <c r="D1955" s="31">
        <v>1297.67</v>
      </c>
      <c r="E1955" s="32" t="s">
        <v>250</v>
      </c>
      <c r="F1955" s="33"/>
      <c r="G1955" s="31">
        <f t="shared" si="26"/>
        <v>0</v>
      </c>
    </row>
    <row r="1956" spans="2:7" ht="15">
      <c r="B1956" s="81" t="s">
        <v>1934</v>
      </c>
      <c r="C1956" s="30" t="s">
        <v>1935</v>
      </c>
      <c r="D1956" s="31">
        <v>330.55</v>
      </c>
      <c r="E1956" s="32" t="s">
        <v>250</v>
      </c>
      <c r="F1956" s="33"/>
      <c r="G1956" s="31">
        <f t="shared" si="26"/>
        <v>0</v>
      </c>
    </row>
    <row r="1957" spans="2:7" ht="15">
      <c r="B1957" s="81" t="s">
        <v>327</v>
      </c>
      <c r="C1957" s="30" t="s">
        <v>328</v>
      </c>
      <c r="D1957" s="31">
        <v>1739.62</v>
      </c>
      <c r="E1957" s="32" t="s">
        <v>61</v>
      </c>
      <c r="F1957" s="33"/>
      <c r="G1957" s="31">
        <f t="shared" si="26"/>
        <v>0</v>
      </c>
    </row>
    <row r="1958" spans="2:7" ht="15">
      <c r="B1958" s="81" t="s">
        <v>329</v>
      </c>
      <c r="C1958" s="30" t="s">
        <v>330</v>
      </c>
      <c r="D1958" s="31">
        <v>200.38</v>
      </c>
      <c r="E1958" s="32" t="s">
        <v>61</v>
      </c>
      <c r="F1958" s="33"/>
      <c r="G1958" s="31">
        <f t="shared" si="26"/>
        <v>0</v>
      </c>
    </row>
    <row r="1959" spans="2:7" ht="15">
      <c r="B1959" s="81" t="s">
        <v>331</v>
      </c>
      <c r="C1959" s="30" t="s">
        <v>332</v>
      </c>
      <c r="D1959" s="31">
        <v>173.96</v>
      </c>
      <c r="E1959" s="32" t="s">
        <v>250</v>
      </c>
      <c r="F1959" s="33"/>
      <c r="G1959" s="31">
        <f t="shared" si="26"/>
        <v>0</v>
      </c>
    </row>
    <row r="1960" spans="2:7" ht="15">
      <c r="B1960" s="27"/>
      <c r="C1960" s="34" t="s">
        <v>1936</v>
      </c>
      <c r="D1960" s="31">
        <v>1</v>
      </c>
      <c r="E1960" s="28"/>
      <c r="F1960" s="35">
        <f>SUM(G1954:G1959)</f>
        <v>0</v>
      </c>
      <c r="G1960" s="36">
        <f>ROUND(F1960*D1960,2)</f>
        <v>0</v>
      </c>
    </row>
    <row r="1961" spans="2:7" ht="0.95" customHeight="1">
      <c r="B1961" s="27"/>
      <c r="C1961" s="26"/>
      <c r="D1961" s="27"/>
      <c r="E1961" s="28"/>
      <c r="F1961" s="29"/>
      <c r="G1961" s="27"/>
    </row>
    <row r="1962" spans="2:7">
      <c r="B1962" s="80" t="s">
        <v>1937</v>
      </c>
      <c r="C1962" s="34" t="s">
        <v>1264</v>
      </c>
      <c r="D1962" s="36">
        <f>D1964</f>
        <v>1</v>
      </c>
      <c r="E1962" s="37" t="s">
        <v>2</v>
      </c>
      <c r="F1962" s="35">
        <f>F1964</f>
        <v>0</v>
      </c>
      <c r="G1962" s="36">
        <f>G1964</f>
        <v>0</v>
      </c>
    </row>
    <row r="1963" spans="2:7" ht="15">
      <c r="B1963" s="81" t="s">
        <v>1265</v>
      </c>
      <c r="C1963" s="30" t="s">
        <v>1266</v>
      </c>
      <c r="D1963" s="31">
        <v>164</v>
      </c>
      <c r="E1963" s="32" t="s">
        <v>250</v>
      </c>
      <c r="F1963" s="33"/>
      <c r="G1963" s="31">
        <f>ROUND(D1963*F1963,2)</f>
        <v>0</v>
      </c>
    </row>
    <row r="1964" spans="2:7" ht="15">
      <c r="B1964" s="27"/>
      <c r="C1964" s="34" t="s">
        <v>1938</v>
      </c>
      <c r="D1964" s="31">
        <v>1</v>
      </c>
      <c r="E1964" s="28"/>
      <c r="F1964" s="35">
        <f>G1963</f>
        <v>0</v>
      </c>
      <c r="G1964" s="36">
        <f>ROUND(F1964*D1964,2)</f>
        <v>0</v>
      </c>
    </row>
    <row r="1965" spans="2:7" ht="0.95" customHeight="1">
      <c r="B1965" s="27"/>
      <c r="C1965" s="26"/>
      <c r="D1965" s="27"/>
      <c r="E1965" s="28"/>
      <c r="F1965" s="29"/>
      <c r="G1965" s="27"/>
    </row>
    <row r="1966" spans="2:7" ht="15">
      <c r="B1966" s="27"/>
      <c r="C1966" s="34" t="s">
        <v>1939</v>
      </c>
      <c r="D1966" s="31">
        <v>1</v>
      </c>
      <c r="E1966" s="28"/>
      <c r="F1966" s="35">
        <f>G1953+G1962</f>
        <v>0</v>
      </c>
      <c r="G1966" s="36">
        <f>ROUND(F1966*D1966,2)</f>
        <v>0</v>
      </c>
    </row>
    <row r="1967" spans="2:7" ht="0.95" customHeight="1">
      <c r="B1967" s="27"/>
      <c r="C1967" s="26"/>
      <c r="D1967" s="27"/>
      <c r="E1967" s="28"/>
      <c r="F1967" s="29"/>
      <c r="G1967" s="27"/>
    </row>
    <row r="1968" spans="2:7">
      <c r="B1968" s="80" t="s">
        <v>1940</v>
      </c>
      <c r="C1968" s="34" t="s">
        <v>336</v>
      </c>
      <c r="D1968" s="36">
        <f>D1992</f>
        <v>1</v>
      </c>
      <c r="E1968" s="37" t="s">
        <v>2</v>
      </c>
      <c r="F1968" s="35">
        <f>F1992</f>
        <v>0</v>
      </c>
      <c r="G1968" s="36">
        <f>G1992</f>
        <v>0</v>
      </c>
    </row>
    <row r="1969" spans="2:7" ht="30">
      <c r="B1969" s="81" t="s">
        <v>1941</v>
      </c>
      <c r="C1969" s="30" t="s">
        <v>1942</v>
      </c>
      <c r="D1969" s="31">
        <v>1237.1199999999999</v>
      </c>
      <c r="E1969" s="32" t="s">
        <v>250</v>
      </c>
      <c r="F1969" s="33"/>
      <c r="G1969" s="31">
        <f t="shared" ref="G1969:G1991" si="27">ROUND(D1969*F1969,2)</f>
        <v>0</v>
      </c>
    </row>
    <row r="1970" spans="2:7" ht="30">
      <c r="B1970" s="81" t="s">
        <v>1943</v>
      </c>
      <c r="C1970" s="30" t="s">
        <v>1944</v>
      </c>
      <c r="D1970" s="31">
        <v>84.04</v>
      </c>
      <c r="E1970" s="32" t="s">
        <v>250</v>
      </c>
      <c r="F1970" s="33"/>
      <c r="G1970" s="31">
        <f t="shared" si="27"/>
        <v>0</v>
      </c>
    </row>
    <row r="1971" spans="2:7" ht="30">
      <c r="B1971" s="81" t="s">
        <v>339</v>
      </c>
      <c r="C1971" s="30" t="s">
        <v>340</v>
      </c>
      <c r="D1971" s="31">
        <v>84.04</v>
      </c>
      <c r="E1971" s="32" t="s">
        <v>250</v>
      </c>
      <c r="F1971" s="33"/>
      <c r="G1971" s="31">
        <f t="shared" si="27"/>
        <v>0</v>
      </c>
    </row>
    <row r="1972" spans="2:7" ht="30">
      <c r="B1972" s="81" t="s">
        <v>341</v>
      </c>
      <c r="C1972" s="30" t="s">
        <v>342</v>
      </c>
      <c r="D1972" s="31">
        <v>539.91999999999996</v>
      </c>
      <c r="E1972" s="32" t="s">
        <v>250</v>
      </c>
      <c r="F1972" s="33"/>
      <c r="G1972" s="31">
        <f t="shared" si="27"/>
        <v>0</v>
      </c>
    </row>
    <row r="1973" spans="2:7" ht="30">
      <c r="B1973" s="81" t="s">
        <v>1945</v>
      </c>
      <c r="C1973" s="30" t="s">
        <v>1946</v>
      </c>
      <c r="D1973" s="31">
        <v>60.98</v>
      </c>
      <c r="E1973" s="32" t="s">
        <v>250</v>
      </c>
      <c r="F1973" s="33"/>
      <c r="G1973" s="31">
        <f t="shared" si="27"/>
        <v>0</v>
      </c>
    </row>
    <row r="1974" spans="2:7" ht="30">
      <c r="B1974" s="81" t="s">
        <v>1273</v>
      </c>
      <c r="C1974" s="30" t="s">
        <v>1274</v>
      </c>
      <c r="D1974" s="31">
        <v>60.98</v>
      </c>
      <c r="E1974" s="32" t="s">
        <v>250</v>
      </c>
      <c r="F1974" s="33"/>
      <c r="G1974" s="31">
        <f t="shared" si="27"/>
        <v>0</v>
      </c>
    </row>
    <row r="1975" spans="2:7" ht="30">
      <c r="B1975" s="81" t="s">
        <v>1947</v>
      </c>
      <c r="C1975" s="30" t="s">
        <v>1948</v>
      </c>
      <c r="D1975" s="31">
        <v>873.94</v>
      </c>
      <c r="E1975" s="32" t="s">
        <v>61</v>
      </c>
      <c r="F1975" s="33"/>
      <c r="G1975" s="31">
        <f t="shared" si="27"/>
        <v>0</v>
      </c>
    </row>
    <row r="1976" spans="2:7" ht="30">
      <c r="B1976" s="81" t="s">
        <v>1949</v>
      </c>
      <c r="C1976" s="30" t="s">
        <v>1950</v>
      </c>
      <c r="D1976" s="31">
        <v>139.18</v>
      </c>
      <c r="E1976" s="32" t="s">
        <v>61</v>
      </c>
      <c r="F1976" s="33"/>
      <c r="G1976" s="31">
        <f t="shared" si="27"/>
        <v>0</v>
      </c>
    </row>
    <row r="1977" spans="2:7" ht="30">
      <c r="B1977" s="81" t="s">
        <v>343</v>
      </c>
      <c r="C1977" s="30" t="s">
        <v>344</v>
      </c>
      <c r="D1977" s="31">
        <v>101.3</v>
      </c>
      <c r="E1977" s="32" t="s">
        <v>61</v>
      </c>
      <c r="F1977" s="33"/>
      <c r="G1977" s="31">
        <f t="shared" si="27"/>
        <v>0</v>
      </c>
    </row>
    <row r="1978" spans="2:7" ht="30">
      <c r="B1978" s="81" t="s">
        <v>345</v>
      </c>
      <c r="C1978" s="30" t="s">
        <v>346</v>
      </c>
      <c r="D1978" s="31">
        <v>340.21</v>
      </c>
      <c r="E1978" s="32" t="s">
        <v>61</v>
      </c>
      <c r="F1978" s="33"/>
      <c r="G1978" s="31">
        <f t="shared" si="27"/>
        <v>0</v>
      </c>
    </row>
    <row r="1979" spans="2:7" ht="30">
      <c r="B1979" s="81" t="s">
        <v>1951</v>
      </c>
      <c r="C1979" s="30" t="s">
        <v>1952</v>
      </c>
      <c r="D1979" s="31">
        <v>82.06</v>
      </c>
      <c r="E1979" s="32" t="s">
        <v>61</v>
      </c>
      <c r="F1979" s="33"/>
      <c r="G1979" s="31">
        <f t="shared" si="27"/>
        <v>0</v>
      </c>
    </row>
    <row r="1980" spans="2:7" ht="30">
      <c r="B1980" s="81" t="s">
        <v>1277</v>
      </c>
      <c r="C1980" s="30" t="s">
        <v>1278</v>
      </c>
      <c r="D1980" s="31">
        <v>147.54</v>
      </c>
      <c r="E1980" s="32" t="s">
        <v>61</v>
      </c>
      <c r="F1980" s="33"/>
      <c r="G1980" s="31">
        <f t="shared" si="27"/>
        <v>0</v>
      </c>
    </row>
    <row r="1981" spans="2:7" ht="30">
      <c r="B1981" s="81" t="s">
        <v>1279</v>
      </c>
      <c r="C1981" s="30" t="s">
        <v>1280</v>
      </c>
      <c r="D1981" s="31">
        <v>14.91</v>
      </c>
      <c r="E1981" s="32" t="s">
        <v>250</v>
      </c>
      <c r="F1981" s="33"/>
      <c r="G1981" s="31">
        <f t="shared" si="27"/>
        <v>0</v>
      </c>
    </row>
    <row r="1982" spans="2:7" ht="30">
      <c r="B1982" s="81" t="s">
        <v>1281</v>
      </c>
      <c r="C1982" s="30" t="s">
        <v>1282</v>
      </c>
      <c r="D1982" s="31">
        <v>9.2799999999999994</v>
      </c>
      <c r="E1982" s="32" t="s">
        <v>250</v>
      </c>
      <c r="F1982" s="33"/>
      <c r="G1982" s="31">
        <f t="shared" si="27"/>
        <v>0</v>
      </c>
    </row>
    <row r="1983" spans="2:7" ht="30">
      <c r="B1983" s="81" t="s">
        <v>1283</v>
      </c>
      <c r="C1983" s="30" t="s">
        <v>1284</v>
      </c>
      <c r="D1983" s="31">
        <v>306.29000000000002</v>
      </c>
      <c r="E1983" s="32" t="s">
        <v>250</v>
      </c>
      <c r="F1983" s="33"/>
      <c r="G1983" s="31">
        <f t="shared" si="27"/>
        <v>0</v>
      </c>
    </row>
    <row r="1984" spans="2:7" ht="30">
      <c r="B1984" s="81" t="s">
        <v>1285</v>
      </c>
      <c r="C1984" s="30" t="s">
        <v>1286</v>
      </c>
      <c r="D1984" s="31">
        <v>117</v>
      </c>
      <c r="E1984" s="32" t="s">
        <v>250</v>
      </c>
      <c r="F1984" s="33"/>
      <c r="G1984" s="31">
        <f t="shared" si="27"/>
        <v>0</v>
      </c>
    </row>
    <row r="1985" spans="2:7" ht="30">
      <c r="B1985" s="81" t="s">
        <v>1953</v>
      </c>
      <c r="C1985" s="30" t="s">
        <v>1954</v>
      </c>
      <c r="D1985" s="31">
        <v>58.56</v>
      </c>
      <c r="E1985" s="32" t="s">
        <v>250</v>
      </c>
      <c r="F1985" s="33"/>
      <c r="G1985" s="31">
        <f t="shared" si="27"/>
        <v>0</v>
      </c>
    </row>
    <row r="1986" spans="2:7" ht="30">
      <c r="B1986" s="81" t="s">
        <v>1955</v>
      </c>
      <c r="C1986" s="30" t="s">
        <v>1956</v>
      </c>
      <c r="D1986" s="31">
        <v>36.119999999999997</v>
      </c>
      <c r="E1986" s="32" t="s">
        <v>250</v>
      </c>
      <c r="F1986" s="33"/>
      <c r="G1986" s="31">
        <f t="shared" si="27"/>
        <v>0</v>
      </c>
    </row>
    <row r="1987" spans="2:7" ht="30">
      <c r="B1987" s="81" t="s">
        <v>1957</v>
      </c>
      <c r="C1987" s="30" t="s">
        <v>1958</v>
      </c>
      <c r="D1987" s="31">
        <v>59.47</v>
      </c>
      <c r="E1987" s="32" t="s">
        <v>250</v>
      </c>
      <c r="F1987" s="33"/>
      <c r="G1987" s="31">
        <f t="shared" si="27"/>
        <v>0</v>
      </c>
    </row>
    <row r="1988" spans="2:7" ht="30">
      <c r="B1988" s="81" t="s">
        <v>1959</v>
      </c>
      <c r="C1988" s="30" t="s">
        <v>1960</v>
      </c>
      <c r="D1988" s="31">
        <v>26.21</v>
      </c>
      <c r="E1988" s="32" t="s">
        <v>250</v>
      </c>
      <c r="F1988" s="33"/>
      <c r="G1988" s="31">
        <f t="shared" si="27"/>
        <v>0</v>
      </c>
    </row>
    <row r="1989" spans="2:7" ht="30">
      <c r="B1989" s="81" t="s">
        <v>347</v>
      </c>
      <c r="C1989" s="30" t="s">
        <v>348</v>
      </c>
      <c r="D1989" s="31">
        <v>35</v>
      </c>
      <c r="E1989" s="32" t="s">
        <v>61</v>
      </c>
      <c r="F1989" s="33"/>
      <c r="G1989" s="31">
        <f t="shared" si="27"/>
        <v>0</v>
      </c>
    </row>
    <row r="1990" spans="2:7" ht="30">
      <c r="B1990" s="81" t="s">
        <v>1291</v>
      </c>
      <c r="C1990" s="30" t="s">
        <v>1292</v>
      </c>
      <c r="D1990" s="31">
        <v>27.36</v>
      </c>
      <c r="E1990" s="32" t="s">
        <v>61</v>
      </c>
      <c r="F1990" s="33"/>
      <c r="G1990" s="31">
        <f t="shared" si="27"/>
        <v>0</v>
      </c>
    </row>
    <row r="1991" spans="2:7" ht="30">
      <c r="B1991" s="81" t="s">
        <v>1293</v>
      </c>
      <c r="C1991" s="30" t="s">
        <v>1294</v>
      </c>
      <c r="D1991" s="31">
        <v>24</v>
      </c>
      <c r="E1991" s="32" t="s">
        <v>61</v>
      </c>
      <c r="F1991" s="33"/>
      <c r="G1991" s="31">
        <f t="shared" si="27"/>
        <v>0</v>
      </c>
    </row>
    <row r="1992" spans="2:7" ht="15">
      <c r="B1992" s="27"/>
      <c r="C1992" s="34" t="s">
        <v>1961</v>
      </c>
      <c r="D1992" s="31">
        <v>1</v>
      </c>
      <c r="E1992" s="28"/>
      <c r="F1992" s="35">
        <f>SUM(G1969:G1991)</f>
        <v>0</v>
      </c>
      <c r="G1992" s="36">
        <f>ROUND(F1992*D1992,2)</f>
        <v>0</v>
      </c>
    </row>
    <row r="1993" spans="2:7" ht="0.95" customHeight="1">
      <c r="B1993" s="27"/>
      <c r="C1993" s="26"/>
      <c r="D1993" s="27"/>
      <c r="E1993" s="28"/>
      <c r="F1993" s="29"/>
      <c r="G1993" s="27"/>
    </row>
    <row r="1994" spans="2:7">
      <c r="B1994" s="80" t="s">
        <v>1962</v>
      </c>
      <c r="C1994" s="34" t="s">
        <v>356</v>
      </c>
      <c r="D1994" s="36">
        <f>D2016</f>
        <v>1</v>
      </c>
      <c r="E1994" s="37" t="s">
        <v>2</v>
      </c>
      <c r="F1994" s="35">
        <f>F2016</f>
        <v>0</v>
      </c>
      <c r="G1994" s="36">
        <f>G2016</f>
        <v>0</v>
      </c>
    </row>
    <row r="1995" spans="2:7">
      <c r="B1995" s="80" t="s">
        <v>1963</v>
      </c>
      <c r="C1995" s="34" t="s">
        <v>888</v>
      </c>
      <c r="D1995" s="36">
        <f>D2014</f>
        <v>1</v>
      </c>
      <c r="E1995" s="37" t="s">
        <v>2</v>
      </c>
      <c r="F1995" s="35">
        <f>F2014</f>
        <v>0</v>
      </c>
      <c r="G1995" s="36">
        <f>G2014</f>
        <v>0</v>
      </c>
    </row>
    <row r="1996" spans="2:7" ht="15">
      <c r="B1996" s="81" t="s">
        <v>1299</v>
      </c>
      <c r="C1996" s="30" t="s">
        <v>2341</v>
      </c>
      <c r="D1996" s="31">
        <v>1319.57</v>
      </c>
      <c r="E1996" s="32" t="s">
        <v>250</v>
      </c>
      <c r="F1996" s="33"/>
      <c r="G1996" s="31">
        <f t="shared" ref="G1996:G2003" si="28">ROUND(D1996*F1996,2)</f>
        <v>0</v>
      </c>
    </row>
    <row r="1997" spans="2:7" ht="15">
      <c r="B1997" s="81" t="s">
        <v>1300</v>
      </c>
      <c r="C1997" s="30" t="s">
        <v>1301</v>
      </c>
      <c r="D1997" s="31">
        <v>159.44999999999999</v>
      </c>
      <c r="E1997" s="32" t="s">
        <v>250</v>
      </c>
      <c r="F1997" s="33"/>
      <c r="G1997" s="31">
        <f t="shared" si="28"/>
        <v>0</v>
      </c>
    </row>
    <row r="1998" spans="2:7" ht="15">
      <c r="B1998" s="81" t="s">
        <v>1302</v>
      </c>
      <c r="C1998" s="30" t="s">
        <v>1303</v>
      </c>
      <c r="D1998" s="31">
        <v>111.91</v>
      </c>
      <c r="E1998" s="32" t="s">
        <v>250</v>
      </c>
      <c r="F1998" s="33"/>
      <c r="G1998" s="31">
        <f t="shared" si="28"/>
        <v>0</v>
      </c>
    </row>
    <row r="1999" spans="2:7" ht="15">
      <c r="B1999" s="81" t="s">
        <v>1306</v>
      </c>
      <c r="C1999" s="30" t="s">
        <v>2331</v>
      </c>
      <c r="D1999" s="31">
        <v>307.39999999999998</v>
      </c>
      <c r="E1999" s="32" t="s">
        <v>250</v>
      </c>
      <c r="F1999" s="33"/>
      <c r="G1999" s="31">
        <f t="shared" si="28"/>
        <v>0</v>
      </c>
    </row>
    <row r="2000" spans="2:7" ht="15">
      <c r="B2000" s="81" t="s">
        <v>889</v>
      </c>
      <c r="C2000" s="30" t="s">
        <v>2332</v>
      </c>
      <c r="D2000" s="31">
        <v>213.41</v>
      </c>
      <c r="E2000" s="32" t="s">
        <v>250</v>
      </c>
      <c r="F2000" s="33"/>
      <c r="G2000" s="31">
        <f t="shared" si="28"/>
        <v>0</v>
      </c>
    </row>
    <row r="2001" spans="2:7" ht="15">
      <c r="B2001" s="81" t="s">
        <v>1964</v>
      </c>
      <c r="C2001" s="30" t="s">
        <v>2344</v>
      </c>
      <c r="D2001" s="31">
        <v>840.27</v>
      </c>
      <c r="E2001" s="32" t="s">
        <v>250</v>
      </c>
      <c r="F2001" s="33"/>
      <c r="G2001" s="31">
        <f t="shared" si="28"/>
        <v>0</v>
      </c>
    </row>
    <row r="2002" spans="2:7" ht="15">
      <c r="B2002" s="81" t="s">
        <v>1965</v>
      </c>
      <c r="C2002" s="30" t="s">
        <v>2343</v>
      </c>
      <c r="D2002" s="31">
        <v>62.73</v>
      </c>
      <c r="E2002" s="32" t="s">
        <v>250</v>
      </c>
      <c r="F2002" s="33"/>
      <c r="G2002" s="31">
        <f t="shared" si="28"/>
        <v>0</v>
      </c>
    </row>
    <row r="2003" spans="2:7" ht="30">
      <c r="B2003" s="81" t="s">
        <v>1966</v>
      </c>
      <c r="C2003" s="30" t="s">
        <v>1967</v>
      </c>
      <c r="D2003" s="31">
        <v>1</v>
      </c>
      <c r="E2003" s="32" t="s">
        <v>4</v>
      </c>
      <c r="F2003" s="33"/>
      <c r="G2003" s="31">
        <f t="shared" si="28"/>
        <v>0</v>
      </c>
    </row>
    <row r="2004" spans="2:7" ht="15">
      <c r="B2004" s="27"/>
      <c r="C2004" s="26" t="s">
        <v>1309</v>
      </c>
      <c r="D2004" s="27"/>
      <c r="E2004" s="28"/>
      <c r="F2004" s="29"/>
      <c r="G2004" s="27"/>
    </row>
    <row r="2005" spans="2:7" ht="30">
      <c r="B2005" s="81" t="s">
        <v>1968</v>
      </c>
      <c r="C2005" s="30" t="s">
        <v>1969</v>
      </c>
      <c r="D2005" s="31">
        <v>1</v>
      </c>
      <c r="E2005" s="32" t="s">
        <v>4</v>
      </c>
      <c r="F2005" s="33"/>
      <c r="G2005" s="31">
        <f>ROUND(D2005*F2005,2)</f>
        <v>0</v>
      </c>
    </row>
    <row r="2006" spans="2:7" ht="15">
      <c r="B2006" s="27"/>
      <c r="C2006" s="26" t="s">
        <v>1309</v>
      </c>
      <c r="D2006" s="27"/>
      <c r="E2006" s="28"/>
      <c r="F2006" s="29"/>
      <c r="G2006" s="27"/>
    </row>
    <row r="2007" spans="2:7" ht="30">
      <c r="B2007" s="81" t="s">
        <v>1970</v>
      </c>
      <c r="C2007" s="30" t="s">
        <v>1971</v>
      </c>
      <c r="D2007" s="31">
        <v>1</v>
      </c>
      <c r="E2007" s="32" t="s">
        <v>4</v>
      </c>
      <c r="F2007" s="33"/>
      <c r="G2007" s="31">
        <f>ROUND(D2007*F2007,2)</f>
        <v>0</v>
      </c>
    </row>
    <row r="2008" spans="2:7" ht="15">
      <c r="B2008" s="27"/>
      <c r="C2008" s="26" t="s">
        <v>1309</v>
      </c>
      <c r="D2008" s="27"/>
      <c r="E2008" s="28"/>
      <c r="F2008" s="29"/>
      <c r="G2008" s="27"/>
    </row>
    <row r="2009" spans="2:7" ht="30">
      <c r="B2009" s="81" t="s">
        <v>1972</v>
      </c>
      <c r="C2009" s="30" t="s">
        <v>1973</v>
      </c>
      <c r="D2009" s="31">
        <v>1</v>
      </c>
      <c r="E2009" s="32" t="s">
        <v>4</v>
      </c>
      <c r="F2009" s="33"/>
      <c r="G2009" s="31">
        <f>ROUND(D2009*F2009,2)</f>
        <v>0</v>
      </c>
    </row>
    <row r="2010" spans="2:7" ht="30">
      <c r="B2010" s="81" t="s">
        <v>1974</v>
      </c>
      <c r="C2010" s="30" t="s">
        <v>1975</v>
      </c>
      <c r="D2010" s="31">
        <v>1</v>
      </c>
      <c r="E2010" s="32" t="s">
        <v>4</v>
      </c>
      <c r="F2010" s="33"/>
      <c r="G2010" s="31">
        <f>ROUND(D2010*F2010,2)</f>
        <v>0</v>
      </c>
    </row>
    <row r="2011" spans="2:7" ht="15">
      <c r="B2011" s="27"/>
      <c r="C2011" s="26" t="s">
        <v>1976</v>
      </c>
      <c r="D2011" s="27"/>
      <c r="E2011" s="28"/>
      <c r="F2011" s="29"/>
      <c r="G2011" s="27"/>
    </row>
    <row r="2012" spans="2:7" ht="30">
      <c r="B2012" s="81" t="s">
        <v>1977</v>
      </c>
      <c r="C2012" s="30" t="s">
        <v>1311</v>
      </c>
      <c r="D2012" s="31">
        <v>1</v>
      </c>
      <c r="E2012" s="32" t="s">
        <v>4</v>
      </c>
      <c r="F2012" s="33"/>
      <c r="G2012" s="31">
        <f>ROUND(D2012*F2012,2)</f>
        <v>0</v>
      </c>
    </row>
    <row r="2013" spans="2:7" ht="15">
      <c r="B2013" s="27"/>
      <c r="C2013" s="26" t="s">
        <v>1978</v>
      </c>
      <c r="D2013" s="27"/>
      <c r="E2013" s="28"/>
      <c r="F2013" s="29"/>
      <c r="G2013" s="27"/>
    </row>
    <row r="2014" spans="2:7" ht="15">
      <c r="B2014" s="27"/>
      <c r="C2014" s="34" t="s">
        <v>1979</v>
      </c>
      <c r="D2014" s="31">
        <v>1</v>
      </c>
      <c r="E2014" s="28"/>
      <c r="F2014" s="35">
        <f>SUM(G1996:G2003)+G2005+G2007+SUM(G2009:G2010)+G2012</f>
        <v>0</v>
      </c>
      <c r="G2014" s="36">
        <f>ROUND(F2014*D2014,2)</f>
        <v>0</v>
      </c>
    </row>
    <row r="2015" spans="2:7" ht="0.95" customHeight="1">
      <c r="B2015" s="27"/>
      <c r="C2015" s="26"/>
      <c r="D2015" s="27"/>
      <c r="E2015" s="28"/>
      <c r="F2015" s="29"/>
      <c r="G2015" s="27"/>
    </row>
    <row r="2016" spans="2:7" ht="15">
      <c r="B2016" s="27"/>
      <c r="C2016" s="34" t="s">
        <v>1980</v>
      </c>
      <c r="D2016" s="31">
        <v>1</v>
      </c>
      <c r="E2016" s="28"/>
      <c r="F2016" s="35">
        <f>G1995</f>
        <v>0</v>
      </c>
      <c r="G2016" s="36">
        <f>ROUND(F2016*D2016,2)</f>
        <v>0</v>
      </c>
    </row>
    <row r="2017" spans="2:7" ht="0.95" customHeight="1">
      <c r="B2017" s="27"/>
      <c r="C2017" s="26"/>
      <c r="D2017" s="27"/>
      <c r="E2017" s="28"/>
      <c r="F2017" s="29"/>
      <c r="G2017" s="27"/>
    </row>
    <row r="2018" spans="2:7">
      <c r="B2018" s="80" t="s">
        <v>1981</v>
      </c>
      <c r="C2018" s="34" t="s">
        <v>1316</v>
      </c>
      <c r="D2018" s="36">
        <f>D2024</f>
        <v>1</v>
      </c>
      <c r="E2018" s="37" t="s">
        <v>2</v>
      </c>
      <c r="F2018" s="35">
        <f>F2024</f>
        <v>0</v>
      </c>
      <c r="G2018" s="36">
        <f>G2024</f>
        <v>0</v>
      </c>
    </row>
    <row r="2019" spans="2:7">
      <c r="B2019" s="80" t="s">
        <v>1982</v>
      </c>
      <c r="C2019" s="34" t="s">
        <v>1318</v>
      </c>
      <c r="D2019" s="36">
        <f>D2022</f>
        <v>1</v>
      </c>
      <c r="E2019" s="37" t="s">
        <v>2</v>
      </c>
      <c r="F2019" s="35">
        <f>F2022</f>
        <v>0</v>
      </c>
      <c r="G2019" s="36">
        <f>G2022</f>
        <v>0</v>
      </c>
    </row>
    <row r="2020" spans="2:7" ht="15">
      <c r="B2020" s="81" t="s">
        <v>1319</v>
      </c>
      <c r="C2020" s="30" t="s">
        <v>1320</v>
      </c>
      <c r="D2020" s="31">
        <v>295.60000000000002</v>
      </c>
      <c r="E2020" s="32" t="s">
        <v>250</v>
      </c>
      <c r="F2020" s="33"/>
      <c r="G2020" s="31">
        <f>ROUND(D2020*F2020,2)</f>
        <v>0</v>
      </c>
    </row>
    <row r="2021" spans="2:7" ht="15">
      <c r="B2021" s="81" t="s">
        <v>1323</v>
      </c>
      <c r="C2021" s="30" t="s">
        <v>1324</v>
      </c>
      <c r="D2021" s="31">
        <v>80.599999999999994</v>
      </c>
      <c r="E2021" s="32" t="s">
        <v>61</v>
      </c>
      <c r="F2021" s="33"/>
      <c r="G2021" s="31">
        <f>ROUND(D2021*F2021,2)</f>
        <v>0</v>
      </c>
    </row>
    <row r="2022" spans="2:7" ht="15">
      <c r="B2022" s="27"/>
      <c r="C2022" s="34" t="s">
        <v>1983</v>
      </c>
      <c r="D2022" s="31">
        <v>1</v>
      </c>
      <c r="E2022" s="28"/>
      <c r="F2022" s="35">
        <f>SUM(G2020:G2021)</f>
        <v>0</v>
      </c>
      <c r="G2022" s="36">
        <f>ROUND(F2022*D2022,2)</f>
        <v>0</v>
      </c>
    </row>
    <row r="2023" spans="2:7" ht="0.95" customHeight="1">
      <c r="B2023" s="27"/>
      <c r="C2023" s="26"/>
      <c r="D2023" s="27"/>
      <c r="E2023" s="28"/>
      <c r="F2023" s="29"/>
      <c r="G2023" s="27"/>
    </row>
    <row r="2024" spans="2:7" ht="15">
      <c r="B2024" s="27"/>
      <c r="C2024" s="34" t="s">
        <v>1984</v>
      </c>
      <c r="D2024" s="31">
        <v>1</v>
      </c>
      <c r="E2024" s="28"/>
      <c r="F2024" s="35">
        <f>G2019</f>
        <v>0</v>
      </c>
      <c r="G2024" s="36">
        <f>ROUND(F2024*D2024,2)</f>
        <v>0</v>
      </c>
    </row>
    <row r="2025" spans="2:7" ht="0.95" customHeight="1">
      <c r="B2025" s="27"/>
      <c r="C2025" s="26"/>
      <c r="D2025" s="27"/>
      <c r="E2025" s="28"/>
      <c r="F2025" s="29"/>
      <c r="G2025" s="27"/>
    </row>
    <row r="2026" spans="2:7">
      <c r="B2026" s="80" t="s">
        <v>1985</v>
      </c>
      <c r="C2026" s="34" t="s">
        <v>374</v>
      </c>
      <c r="D2026" s="36">
        <f>D2033</f>
        <v>1</v>
      </c>
      <c r="E2026" s="37" t="s">
        <v>2</v>
      </c>
      <c r="F2026" s="35">
        <f>F2033</f>
        <v>0</v>
      </c>
      <c r="G2026" s="36">
        <f>G2033</f>
        <v>0</v>
      </c>
    </row>
    <row r="2027" spans="2:7">
      <c r="B2027" s="80" t="s">
        <v>1986</v>
      </c>
      <c r="C2027" s="34" t="s">
        <v>376</v>
      </c>
      <c r="D2027" s="36">
        <f>D2031</f>
        <v>1</v>
      </c>
      <c r="E2027" s="37" t="s">
        <v>2</v>
      </c>
      <c r="F2027" s="35">
        <f>F2031</f>
        <v>0</v>
      </c>
      <c r="G2027" s="36">
        <f>G2031</f>
        <v>0</v>
      </c>
    </row>
    <row r="2028" spans="2:7" ht="15">
      <c r="B2028" s="81" t="s">
        <v>377</v>
      </c>
      <c r="C2028" s="30" t="s">
        <v>378</v>
      </c>
      <c r="D2028" s="31">
        <v>1342.02</v>
      </c>
      <c r="E2028" s="32" t="s">
        <v>250</v>
      </c>
      <c r="F2028" s="33"/>
      <c r="G2028" s="31">
        <f>ROUND(D2028*F2028,2)</f>
        <v>0</v>
      </c>
    </row>
    <row r="2029" spans="2:7" ht="15">
      <c r="B2029" s="81" t="s">
        <v>379</v>
      </c>
      <c r="C2029" s="30" t="s">
        <v>380</v>
      </c>
      <c r="D2029" s="31">
        <v>7720.81</v>
      </c>
      <c r="E2029" s="32" t="s">
        <v>250</v>
      </c>
      <c r="F2029" s="33"/>
      <c r="G2029" s="31">
        <f>ROUND(D2029*F2029,2)</f>
        <v>0</v>
      </c>
    </row>
    <row r="2030" spans="2:7" ht="15">
      <c r="B2030" s="81" t="s">
        <v>381</v>
      </c>
      <c r="C2030" s="30" t="s">
        <v>382</v>
      </c>
      <c r="D2030" s="31">
        <v>866.15</v>
      </c>
      <c r="E2030" s="32" t="s">
        <v>250</v>
      </c>
      <c r="F2030" s="33"/>
      <c r="G2030" s="31">
        <f>ROUND(D2030*F2030,2)</f>
        <v>0</v>
      </c>
    </row>
    <row r="2031" spans="2:7" ht="15">
      <c r="B2031" s="27"/>
      <c r="C2031" s="34" t="s">
        <v>1987</v>
      </c>
      <c r="D2031" s="31">
        <v>1</v>
      </c>
      <c r="E2031" s="28"/>
      <c r="F2031" s="35">
        <f>SUM(G2028:G2030)</f>
        <v>0</v>
      </c>
      <c r="G2031" s="36">
        <f>ROUND(F2031*D2031,2)</f>
        <v>0</v>
      </c>
    </row>
    <row r="2032" spans="2:7" ht="0.95" customHeight="1">
      <c r="B2032" s="27"/>
      <c r="C2032" s="26"/>
      <c r="D2032" s="27"/>
      <c r="E2032" s="28"/>
      <c r="F2032" s="29"/>
      <c r="G2032" s="27"/>
    </row>
    <row r="2033" spans="2:7" ht="15">
      <c r="B2033" s="27"/>
      <c r="C2033" s="34" t="s">
        <v>1988</v>
      </c>
      <c r="D2033" s="31">
        <v>1</v>
      </c>
      <c r="E2033" s="28"/>
      <c r="F2033" s="35">
        <f>G2027</f>
        <v>0</v>
      </c>
      <c r="G2033" s="36">
        <f>ROUND(F2033*D2033,2)</f>
        <v>0</v>
      </c>
    </row>
    <row r="2034" spans="2:7" ht="0.95" customHeight="1">
      <c r="B2034" s="27"/>
      <c r="C2034" s="26"/>
      <c r="D2034" s="27"/>
      <c r="E2034" s="28"/>
      <c r="F2034" s="29"/>
      <c r="G2034" s="27"/>
    </row>
    <row r="2035" spans="2:7" ht="15">
      <c r="B2035" s="27"/>
      <c r="C2035" s="34" t="s">
        <v>1989</v>
      </c>
      <c r="D2035" s="31">
        <v>1</v>
      </c>
      <c r="E2035" s="28"/>
      <c r="F2035" s="35">
        <f>G1952+G1968+G1994+G2018+G2026</f>
        <v>0</v>
      </c>
      <c r="G2035" s="36">
        <f>ROUND(F2035*D2035,2)</f>
        <v>0</v>
      </c>
    </row>
    <row r="2036" spans="2:7" ht="0.95" customHeight="1">
      <c r="B2036" s="27"/>
      <c r="C2036" s="26"/>
      <c r="D2036" s="27"/>
      <c r="E2036" s="28"/>
      <c r="F2036" s="29"/>
      <c r="G2036" s="27"/>
    </row>
    <row r="2037" spans="2:7">
      <c r="B2037" s="80" t="s">
        <v>1990</v>
      </c>
      <c r="C2037" s="34" t="s">
        <v>387</v>
      </c>
      <c r="D2037" s="36">
        <f>D2111</f>
        <v>1</v>
      </c>
      <c r="E2037" s="37" t="s">
        <v>2</v>
      </c>
      <c r="F2037" s="35">
        <f>F2111</f>
        <v>0</v>
      </c>
      <c r="G2037" s="36">
        <f>G2111</f>
        <v>0</v>
      </c>
    </row>
    <row r="2038" spans="2:7">
      <c r="B2038" s="80" t="s">
        <v>1991</v>
      </c>
      <c r="C2038" s="34" t="s">
        <v>389</v>
      </c>
      <c r="D2038" s="36">
        <f>D2109</f>
        <v>1</v>
      </c>
      <c r="E2038" s="37" t="s">
        <v>2</v>
      </c>
      <c r="F2038" s="35">
        <f>F2109</f>
        <v>0</v>
      </c>
      <c r="G2038" s="36">
        <f>G2109</f>
        <v>0</v>
      </c>
    </row>
    <row r="2039" spans="2:7">
      <c r="B2039" s="80" t="s">
        <v>1992</v>
      </c>
      <c r="C2039" s="34" t="s">
        <v>1351</v>
      </c>
      <c r="D2039" s="36">
        <f>D2049</f>
        <v>1</v>
      </c>
      <c r="E2039" s="37" t="s">
        <v>2</v>
      </c>
      <c r="F2039" s="35">
        <f>F2049</f>
        <v>0</v>
      </c>
      <c r="G2039" s="36">
        <f>G2049</f>
        <v>0</v>
      </c>
    </row>
    <row r="2040" spans="2:7" ht="15">
      <c r="B2040" s="81" t="s">
        <v>1352</v>
      </c>
      <c r="C2040" s="30" t="s">
        <v>1353</v>
      </c>
      <c r="D2040" s="31">
        <v>8</v>
      </c>
      <c r="E2040" s="32" t="s">
        <v>49</v>
      </c>
      <c r="F2040" s="33"/>
      <c r="G2040" s="31">
        <f>ROUND(D2040*F2040,2)</f>
        <v>0</v>
      </c>
    </row>
    <row r="2041" spans="2:7" ht="15">
      <c r="B2041" s="81" t="s">
        <v>1354</v>
      </c>
      <c r="C2041" s="30" t="s">
        <v>1355</v>
      </c>
      <c r="D2041" s="31">
        <v>1</v>
      </c>
      <c r="E2041" s="32" t="s">
        <v>49</v>
      </c>
      <c r="F2041" s="33"/>
      <c r="G2041" s="31">
        <f>ROUND(D2041*F2041,2)</f>
        <v>0</v>
      </c>
    </row>
    <row r="2042" spans="2:7" ht="30">
      <c r="B2042" s="27"/>
      <c r="C2042" s="26" t="s">
        <v>1356</v>
      </c>
      <c r="D2042" s="27"/>
      <c r="E2042" s="28"/>
      <c r="F2042" s="29"/>
      <c r="G2042" s="27"/>
    </row>
    <row r="2043" spans="2:7" ht="15">
      <c r="B2043" s="81" t="s">
        <v>1357</v>
      </c>
      <c r="C2043" s="30" t="s">
        <v>1358</v>
      </c>
      <c r="D2043" s="31">
        <v>1</v>
      </c>
      <c r="E2043" s="32" t="s">
        <v>49</v>
      </c>
      <c r="F2043" s="33"/>
      <c r="G2043" s="31">
        <f>ROUND(D2043*F2043,2)</f>
        <v>0</v>
      </c>
    </row>
    <row r="2044" spans="2:7" ht="30">
      <c r="B2044" s="27"/>
      <c r="C2044" s="26" t="s">
        <v>1356</v>
      </c>
      <c r="D2044" s="27"/>
      <c r="E2044" s="28"/>
      <c r="F2044" s="29"/>
      <c r="G2044" s="27"/>
    </row>
    <row r="2045" spans="2:7" ht="15">
      <c r="B2045" s="81" t="s">
        <v>1359</v>
      </c>
      <c r="C2045" s="30" t="s">
        <v>1360</v>
      </c>
      <c r="D2045" s="31">
        <v>1</v>
      </c>
      <c r="E2045" s="32" t="s">
        <v>49</v>
      </c>
      <c r="F2045" s="33"/>
      <c r="G2045" s="31">
        <f>ROUND(D2045*F2045,2)</f>
        <v>0</v>
      </c>
    </row>
    <row r="2046" spans="2:7" ht="30">
      <c r="B2046" s="27"/>
      <c r="C2046" s="26" t="s">
        <v>1356</v>
      </c>
      <c r="D2046" s="27"/>
      <c r="E2046" s="28"/>
      <c r="F2046" s="29"/>
      <c r="G2046" s="27"/>
    </row>
    <row r="2047" spans="2:7" ht="15">
      <c r="B2047" s="81" t="s">
        <v>1361</v>
      </c>
      <c r="C2047" s="30" t="s">
        <v>1362</v>
      </c>
      <c r="D2047" s="31">
        <v>1</v>
      </c>
      <c r="E2047" s="32" t="s">
        <v>49</v>
      </c>
      <c r="F2047" s="33"/>
      <c r="G2047" s="31">
        <f>ROUND(D2047*F2047,2)</f>
        <v>0</v>
      </c>
    </row>
    <row r="2048" spans="2:7" ht="30">
      <c r="B2048" s="27"/>
      <c r="C2048" s="26" t="s">
        <v>1363</v>
      </c>
      <c r="D2048" s="27"/>
      <c r="E2048" s="28"/>
      <c r="F2048" s="29"/>
      <c r="G2048" s="27"/>
    </row>
    <row r="2049" spans="2:7" ht="15">
      <c r="B2049" s="27"/>
      <c r="C2049" s="34" t="s">
        <v>1993</v>
      </c>
      <c r="D2049" s="31">
        <v>1</v>
      </c>
      <c r="E2049" s="28"/>
      <c r="F2049" s="35">
        <f>SUM(G2040:G2041)+G2043+G2045+G2047</f>
        <v>0</v>
      </c>
      <c r="G2049" s="36">
        <f>ROUND(F2049*D2049,2)</f>
        <v>0</v>
      </c>
    </row>
    <row r="2050" spans="2:7" ht="0.95" customHeight="1">
      <c r="B2050" s="27"/>
      <c r="C2050" s="26"/>
      <c r="D2050" s="27"/>
      <c r="E2050" s="28"/>
      <c r="F2050" s="29"/>
      <c r="G2050" s="27"/>
    </row>
    <row r="2051" spans="2:7">
      <c r="B2051" s="80" t="s">
        <v>1994</v>
      </c>
      <c r="C2051" s="34" t="s">
        <v>1384</v>
      </c>
      <c r="D2051" s="36">
        <f>D2059</f>
        <v>1</v>
      </c>
      <c r="E2051" s="37" t="s">
        <v>2</v>
      </c>
      <c r="F2051" s="35">
        <f>F2059</f>
        <v>0</v>
      </c>
      <c r="G2051" s="36">
        <f>G2059</f>
        <v>0</v>
      </c>
    </row>
    <row r="2052" spans="2:7">
      <c r="B2052" s="80" t="s">
        <v>1995</v>
      </c>
      <c r="C2052" s="34" t="s">
        <v>1386</v>
      </c>
      <c r="D2052" s="36">
        <f>D2057</f>
        <v>1</v>
      </c>
      <c r="E2052" s="37" t="s">
        <v>2</v>
      </c>
      <c r="F2052" s="35">
        <f>F2057</f>
        <v>0</v>
      </c>
      <c r="G2052" s="36">
        <f>G2057</f>
        <v>0</v>
      </c>
    </row>
    <row r="2053" spans="2:7" ht="15">
      <c r="B2053" s="81" t="s">
        <v>1996</v>
      </c>
      <c r="C2053" s="30" t="s">
        <v>1997</v>
      </c>
      <c r="D2053" s="31">
        <v>215.86</v>
      </c>
      <c r="E2053" s="32" t="s">
        <v>61</v>
      </c>
      <c r="F2053" s="33"/>
      <c r="G2053" s="31">
        <f>ROUND(D2053*F2053,2)</f>
        <v>0</v>
      </c>
    </row>
    <row r="2054" spans="2:7" ht="15">
      <c r="B2054" s="81" t="s">
        <v>1389</v>
      </c>
      <c r="C2054" s="30" t="s">
        <v>1390</v>
      </c>
      <c r="D2054" s="31">
        <v>64.069999999999993</v>
      </c>
      <c r="E2054" s="32" t="s">
        <v>61</v>
      </c>
      <c r="F2054" s="33"/>
      <c r="G2054" s="31">
        <f>ROUND(D2054*F2054,2)</f>
        <v>0</v>
      </c>
    </row>
    <row r="2055" spans="2:7" ht="15">
      <c r="B2055" s="81" t="s">
        <v>1998</v>
      </c>
      <c r="C2055" s="30" t="s">
        <v>1999</v>
      </c>
      <c r="D2055" s="31">
        <v>23.59</v>
      </c>
      <c r="E2055" s="32" t="s">
        <v>61</v>
      </c>
      <c r="F2055" s="33"/>
      <c r="G2055" s="31">
        <f>ROUND(D2055*F2055,2)</f>
        <v>0</v>
      </c>
    </row>
    <row r="2056" spans="2:7" ht="15">
      <c r="B2056" s="81" t="s">
        <v>2000</v>
      </c>
      <c r="C2056" s="30" t="s">
        <v>2001</v>
      </c>
      <c r="D2056" s="31">
        <v>16</v>
      </c>
      <c r="E2056" s="32" t="s">
        <v>49</v>
      </c>
      <c r="F2056" s="33"/>
      <c r="G2056" s="31">
        <f>ROUND(D2056*F2056,2)</f>
        <v>0</v>
      </c>
    </row>
    <row r="2057" spans="2:7" ht="15">
      <c r="B2057" s="27"/>
      <c r="C2057" s="34" t="s">
        <v>2002</v>
      </c>
      <c r="D2057" s="31">
        <v>1</v>
      </c>
      <c r="E2057" s="28"/>
      <c r="F2057" s="35">
        <f>SUM(G2053:G2056)</f>
        <v>0</v>
      </c>
      <c r="G2057" s="36">
        <f>ROUND(F2057*D2057,2)</f>
        <v>0</v>
      </c>
    </row>
    <row r="2058" spans="2:7" ht="0.95" customHeight="1">
      <c r="B2058" s="27"/>
      <c r="C2058" s="26"/>
      <c r="D2058" s="27"/>
      <c r="E2058" s="28"/>
      <c r="F2058" s="29"/>
      <c r="G2058" s="27"/>
    </row>
    <row r="2059" spans="2:7" ht="15">
      <c r="B2059" s="27"/>
      <c r="C2059" s="34" t="s">
        <v>2003</v>
      </c>
      <c r="D2059" s="31">
        <v>1</v>
      </c>
      <c r="E2059" s="28"/>
      <c r="F2059" s="35">
        <f>G2052</f>
        <v>0</v>
      </c>
      <c r="G2059" s="36">
        <f>ROUND(F2059*D2059,2)</f>
        <v>0</v>
      </c>
    </row>
    <row r="2060" spans="2:7" ht="0.95" customHeight="1">
      <c r="B2060" s="27"/>
      <c r="C2060" s="26"/>
      <c r="D2060" s="27"/>
      <c r="E2060" s="28"/>
      <c r="F2060" s="29"/>
      <c r="G2060" s="27"/>
    </row>
    <row r="2061" spans="2:7">
      <c r="B2061" s="80" t="s">
        <v>2004</v>
      </c>
      <c r="C2061" s="34" t="s">
        <v>391</v>
      </c>
      <c r="D2061" s="36">
        <f>D2107</f>
        <v>1</v>
      </c>
      <c r="E2061" s="37" t="s">
        <v>2</v>
      </c>
      <c r="F2061" s="35">
        <f>F2107</f>
        <v>0</v>
      </c>
      <c r="G2061" s="36">
        <f>G2107</f>
        <v>0</v>
      </c>
    </row>
    <row r="2062" spans="2:7" ht="28.5">
      <c r="B2062" s="80" t="s">
        <v>2005</v>
      </c>
      <c r="C2062" s="34" t="s">
        <v>2006</v>
      </c>
      <c r="D2062" s="36">
        <f>D2073</f>
        <v>1</v>
      </c>
      <c r="E2062" s="37" t="s">
        <v>2</v>
      </c>
      <c r="F2062" s="35">
        <f>F2073</f>
        <v>0</v>
      </c>
      <c r="G2062" s="36">
        <f>G2073</f>
        <v>0</v>
      </c>
    </row>
    <row r="2063" spans="2:7" ht="15">
      <c r="B2063" s="81" t="s">
        <v>2007</v>
      </c>
      <c r="C2063" s="30" t="s">
        <v>2321</v>
      </c>
      <c r="D2063" s="31">
        <v>5</v>
      </c>
      <c r="E2063" s="32" t="s">
        <v>49</v>
      </c>
      <c r="F2063" s="33"/>
      <c r="G2063" s="31">
        <f t="shared" ref="G2063:G2072" si="29">ROUND(D2063*F2063,2)</f>
        <v>0</v>
      </c>
    </row>
    <row r="2064" spans="2:7" ht="15">
      <c r="B2064" s="81" t="s">
        <v>2008</v>
      </c>
      <c r="C2064" s="30" t="s">
        <v>2322</v>
      </c>
      <c r="D2064" s="31">
        <v>5</v>
      </c>
      <c r="E2064" s="32" t="s">
        <v>49</v>
      </c>
      <c r="F2064" s="33"/>
      <c r="G2064" s="31">
        <f t="shared" si="29"/>
        <v>0</v>
      </c>
    </row>
    <row r="2065" spans="2:7" ht="15">
      <c r="B2065" s="81" t="s">
        <v>2009</v>
      </c>
      <c r="C2065" s="30" t="s">
        <v>2323</v>
      </c>
      <c r="D2065" s="31">
        <v>5</v>
      </c>
      <c r="E2065" s="32" t="s">
        <v>49</v>
      </c>
      <c r="F2065" s="33"/>
      <c r="G2065" s="31">
        <f t="shared" si="29"/>
        <v>0</v>
      </c>
    </row>
    <row r="2066" spans="2:7" ht="15">
      <c r="B2066" s="81" t="s">
        <v>2010</v>
      </c>
      <c r="C2066" s="30" t="s">
        <v>2324</v>
      </c>
      <c r="D2066" s="31">
        <v>5</v>
      </c>
      <c r="E2066" s="32" t="s">
        <v>49</v>
      </c>
      <c r="F2066" s="33"/>
      <c r="G2066" s="31">
        <f t="shared" si="29"/>
        <v>0</v>
      </c>
    </row>
    <row r="2067" spans="2:7" ht="15">
      <c r="B2067" s="81" t="s">
        <v>2011</v>
      </c>
      <c r="C2067" s="30" t="s">
        <v>2325</v>
      </c>
      <c r="D2067" s="31">
        <v>5</v>
      </c>
      <c r="E2067" s="32" t="s">
        <v>49</v>
      </c>
      <c r="F2067" s="33"/>
      <c r="G2067" s="31">
        <f t="shared" si="29"/>
        <v>0</v>
      </c>
    </row>
    <row r="2068" spans="2:7" ht="15">
      <c r="B2068" s="81" t="s">
        <v>2012</v>
      </c>
      <c r="C2068" s="30" t="s">
        <v>2333</v>
      </c>
      <c r="D2068" s="31">
        <v>5</v>
      </c>
      <c r="E2068" s="32" t="s">
        <v>49</v>
      </c>
      <c r="F2068" s="33"/>
      <c r="G2068" s="31">
        <f t="shared" si="29"/>
        <v>0</v>
      </c>
    </row>
    <row r="2069" spans="2:7" ht="15">
      <c r="B2069" s="81" t="s">
        <v>1404</v>
      </c>
      <c r="C2069" s="30" t="s">
        <v>1405</v>
      </c>
      <c r="D2069" s="31">
        <v>5</v>
      </c>
      <c r="E2069" s="32" t="s">
        <v>49</v>
      </c>
      <c r="F2069" s="33"/>
      <c r="G2069" s="31">
        <f t="shared" si="29"/>
        <v>0</v>
      </c>
    </row>
    <row r="2070" spans="2:7" ht="15">
      <c r="B2070" s="81" t="s">
        <v>394</v>
      </c>
      <c r="C2070" s="30" t="s">
        <v>2311</v>
      </c>
      <c r="D2070" s="31">
        <v>10</v>
      </c>
      <c r="E2070" s="32" t="s">
        <v>49</v>
      </c>
      <c r="F2070" s="33"/>
      <c r="G2070" s="31">
        <f t="shared" si="29"/>
        <v>0</v>
      </c>
    </row>
    <row r="2071" spans="2:7" ht="15">
      <c r="B2071" s="81" t="s">
        <v>2013</v>
      </c>
      <c r="C2071" s="30" t="s">
        <v>2014</v>
      </c>
      <c r="D2071" s="31">
        <v>5</v>
      </c>
      <c r="E2071" s="32" t="s">
        <v>49</v>
      </c>
      <c r="F2071" s="33"/>
      <c r="G2071" s="31">
        <f t="shared" si="29"/>
        <v>0</v>
      </c>
    </row>
    <row r="2072" spans="2:7" ht="15">
      <c r="B2072" s="81" t="s">
        <v>1403</v>
      </c>
      <c r="C2072" s="30" t="s">
        <v>2326</v>
      </c>
      <c r="D2072" s="31">
        <v>30</v>
      </c>
      <c r="E2072" s="32" t="s">
        <v>49</v>
      </c>
      <c r="F2072" s="33"/>
      <c r="G2072" s="31">
        <f t="shared" si="29"/>
        <v>0</v>
      </c>
    </row>
    <row r="2073" spans="2:7" ht="15">
      <c r="B2073" s="27"/>
      <c r="C2073" s="34" t="s">
        <v>2015</v>
      </c>
      <c r="D2073" s="31">
        <v>1</v>
      </c>
      <c r="E2073" s="28"/>
      <c r="F2073" s="35">
        <f>SUM(G2063:G2072)</f>
        <v>0</v>
      </c>
      <c r="G2073" s="36">
        <f>ROUND(F2073*D2073,2)</f>
        <v>0</v>
      </c>
    </row>
    <row r="2074" spans="2:7" ht="0.95" customHeight="1">
      <c r="B2074" s="27"/>
      <c r="C2074" s="26"/>
      <c r="D2074" s="27"/>
      <c r="E2074" s="28"/>
      <c r="F2074" s="29"/>
      <c r="G2074" s="27"/>
    </row>
    <row r="2075" spans="2:7">
      <c r="B2075" s="80" t="s">
        <v>2016</v>
      </c>
      <c r="C2075" s="34" t="s">
        <v>1397</v>
      </c>
      <c r="D2075" s="36">
        <f>D2085</f>
        <v>1</v>
      </c>
      <c r="E2075" s="37" t="s">
        <v>2</v>
      </c>
      <c r="F2075" s="35">
        <f>F2085</f>
        <v>0</v>
      </c>
      <c r="G2075" s="36">
        <f>G2085</f>
        <v>0</v>
      </c>
    </row>
    <row r="2076" spans="2:7" ht="15">
      <c r="B2076" s="81" t="s">
        <v>1398</v>
      </c>
      <c r="C2076" s="30" t="s">
        <v>2321</v>
      </c>
      <c r="D2076" s="31">
        <v>18</v>
      </c>
      <c r="E2076" s="32" t="s">
        <v>49</v>
      </c>
      <c r="F2076" s="33"/>
      <c r="G2076" s="31">
        <f t="shared" ref="G2076:G2084" si="30">ROUND(D2076*F2076,2)</f>
        <v>0</v>
      </c>
    </row>
    <row r="2077" spans="2:7" ht="15">
      <c r="B2077" s="81" t="s">
        <v>1399</v>
      </c>
      <c r="C2077" s="30" t="s">
        <v>2322</v>
      </c>
      <c r="D2077" s="31">
        <v>18</v>
      </c>
      <c r="E2077" s="32" t="s">
        <v>49</v>
      </c>
      <c r="F2077" s="33"/>
      <c r="G2077" s="31">
        <f t="shared" si="30"/>
        <v>0</v>
      </c>
    </row>
    <row r="2078" spans="2:7" ht="15">
      <c r="B2078" s="81" t="s">
        <v>1400</v>
      </c>
      <c r="C2078" s="30" t="s">
        <v>2323</v>
      </c>
      <c r="D2078" s="31">
        <v>18</v>
      </c>
      <c r="E2078" s="32" t="s">
        <v>49</v>
      </c>
      <c r="F2078" s="33"/>
      <c r="G2078" s="31">
        <f t="shared" si="30"/>
        <v>0</v>
      </c>
    </row>
    <row r="2079" spans="2:7" ht="15">
      <c r="B2079" s="81" t="s">
        <v>1401</v>
      </c>
      <c r="C2079" s="30" t="s">
        <v>2324</v>
      </c>
      <c r="D2079" s="31">
        <v>18</v>
      </c>
      <c r="E2079" s="32" t="s">
        <v>49</v>
      </c>
      <c r="F2079" s="33"/>
      <c r="G2079" s="31">
        <f t="shared" si="30"/>
        <v>0</v>
      </c>
    </row>
    <row r="2080" spans="2:7" ht="15">
      <c r="B2080" s="81" t="s">
        <v>1402</v>
      </c>
      <c r="C2080" s="30" t="s">
        <v>2325</v>
      </c>
      <c r="D2080" s="31">
        <v>36</v>
      </c>
      <c r="E2080" s="32" t="s">
        <v>49</v>
      </c>
      <c r="F2080" s="33"/>
      <c r="G2080" s="31">
        <f t="shared" si="30"/>
        <v>0</v>
      </c>
    </row>
    <row r="2081" spans="2:7" ht="15">
      <c r="B2081" s="81" t="s">
        <v>1403</v>
      </c>
      <c r="C2081" s="30" t="s">
        <v>2326</v>
      </c>
      <c r="D2081" s="31">
        <v>108</v>
      </c>
      <c r="E2081" s="32" t="s">
        <v>49</v>
      </c>
      <c r="F2081" s="33"/>
      <c r="G2081" s="31">
        <f t="shared" si="30"/>
        <v>0</v>
      </c>
    </row>
    <row r="2082" spans="2:7" ht="15">
      <c r="B2082" s="81" t="s">
        <v>1404</v>
      </c>
      <c r="C2082" s="30" t="s">
        <v>1405</v>
      </c>
      <c r="D2082" s="31">
        <v>18</v>
      </c>
      <c r="E2082" s="32" t="s">
        <v>49</v>
      </c>
      <c r="F2082" s="33"/>
      <c r="G2082" s="31">
        <f t="shared" si="30"/>
        <v>0</v>
      </c>
    </row>
    <row r="2083" spans="2:7" ht="15">
      <c r="B2083" s="81" t="s">
        <v>394</v>
      </c>
      <c r="C2083" s="30" t="s">
        <v>2311</v>
      </c>
      <c r="D2083" s="31">
        <v>18</v>
      </c>
      <c r="E2083" s="32" t="s">
        <v>49</v>
      </c>
      <c r="F2083" s="33"/>
      <c r="G2083" s="31">
        <f t="shared" si="30"/>
        <v>0</v>
      </c>
    </row>
    <row r="2084" spans="2:7" ht="15">
      <c r="B2084" s="81" t="s">
        <v>1406</v>
      </c>
      <c r="C2084" s="30" t="s">
        <v>2313</v>
      </c>
      <c r="D2084" s="31">
        <v>18</v>
      </c>
      <c r="E2084" s="32" t="s">
        <v>49</v>
      </c>
      <c r="F2084" s="33"/>
      <c r="G2084" s="31">
        <f t="shared" si="30"/>
        <v>0</v>
      </c>
    </row>
    <row r="2085" spans="2:7" ht="15">
      <c r="B2085" s="27"/>
      <c r="C2085" s="34" t="s">
        <v>2017</v>
      </c>
      <c r="D2085" s="31">
        <v>1</v>
      </c>
      <c r="E2085" s="28"/>
      <c r="F2085" s="35">
        <f>SUM(G2076:G2084)</f>
        <v>0</v>
      </c>
      <c r="G2085" s="36">
        <f>ROUND(F2085*D2085,2)</f>
        <v>0</v>
      </c>
    </row>
    <row r="2086" spans="2:7" ht="0.95" customHeight="1">
      <c r="B2086" s="27"/>
      <c r="C2086" s="26"/>
      <c r="D2086" s="27"/>
      <c r="E2086" s="28"/>
      <c r="F2086" s="29"/>
      <c r="G2086" s="27"/>
    </row>
    <row r="2087" spans="2:7" ht="28.5">
      <c r="B2087" s="80" t="s">
        <v>2018</v>
      </c>
      <c r="C2087" s="34" t="s">
        <v>2019</v>
      </c>
      <c r="D2087" s="36">
        <f>D2098</f>
        <v>1</v>
      </c>
      <c r="E2087" s="37" t="s">
        <v>2</v>
      </c>
      <c r="F2087" s="35">
        <f>F2098</f>
        <v>0</v>
      </c>
      <c r="G2087" s="36">
        <f>G2098</f>
        <v>0</v>
      </c>
    </row>
    <row r="2088" spans="2:7" ht="15">
      <c r="B2088" s="81" t="s">
        <v>2020</v>
      </c>
      <c r="C2088" s="30" t="s">
        <v>2321</v>
      </c>
      <c r="D2088" s="31">
        <v>3</v>
      </c>
      <c r="E2088" s="32" t="s">
        <v>49</v>
      </c>
      <c r="F2088" s="33"/>
      <c r="G2088" s="31">
        <f t="shared" ref="G2088:G2097" si="31">ROUND(D2088*F2088,2)</f>
        <v>0</v>
      </c>
    </row>
    <row r="2089" spans="2:7" ht="15">
      <c r="B2089" s="81" t="s">
        <v>2021</v>
      </c>
      <c r="C2089" s="30" t="s">
        <v>2322</v>
      </c>
      <c r="D2089" s="31">
        <v>3</v>
      </c>
      <c r="E2089" s="32" t="s">
        <v>49</v>
      </c>
      <c r="F2089" s="33"/>
      <c r="G2089" s="31">
        <f t="shared" si="31"/>
        <v>0</v>
      </c>
    </row>
    <row r="2090" spans="2:7" ht="15">
      <c r="B2090" s="81" t="s">
        <v>2022</v>
      </c>
      <c r="C2090" s="30" t="s">
        <v>2323</v>
      </c>
      <c r="D2090" s="31">
        <v>3</v>
      </c>
      <c r="E2090" s="32" t="s">
        <v>49</v>
      </c>
      <c r="F2090" s="33"/>
      <c r="G2090" s="31">
        <f t="shared" si="31"/>
        <v>0</v>
      </c>
    </row>
    <row r="2091" spans="2:7" ht="15">
      <c r="B2091" s="81" t="s">
        <v>2023</v>
      </c>
      <c r="C2091" s="30" t="s">
        <v>2324</v>
      </c>
      <c r="D2091" s="31">
        <v>3</v>
      </c>
      <c r="E2091" s="32" t="s">
        <v>49</v>
      </c>
      <c r="F2091" s="33"/>
      <c r="G2091" s="31">
        <f t="shared" si="31"/>
        <v>0</v>
      </c>
    </row>
    <row r="2092" spans="2:7" ht="15">
      <c r="B2092" s="81" t="s">
        <v>2024</v>
      </c>
      <c r="C2092" s="30" t="s">
        <v>2325</v>
      </c>
      <c r="D2092" s="31">
        <v>3</v>
      </c>
      <c r="E2092" s="32" t="s">
        <v>49</v>
      </c>
      <c r="F2092" s="33"/>
      <c r="G2092" s="31">
        <f t="shared" si="31"/>
        <v>0</v>
      </c>
    </row>
    <row r="2093" spans="2:7" ht="15">
      <c r="B2093" s="81" t="s">
        <v>2025</v>
      </c>
      <c r="C2093" s="30" t="s">
        <v>2333</v>
      </c>
      <c r="D2093" s="31">
        <v>3</v>
      </c>
      <c r="E2093" s="32" t="s">
        <v>49</v>
      </c>
      <c r="F2093" s="33"/>
      <c r="G2093" s="31">
        <f t="shared" si="31"/>
        <v>0</v>
      </c>
    </row>
    <row r="2094" spans="2:7" ht="15">
      <c r="B2094" s="81" t="s">
        <v>1404</v>
      </c>
      <c r="C2094" s="30" t="s">
        <v>1405</v>
      </c>
      <c r="D2094" s="31">
        <v>3</v>
      </c>
      <c r="E2094" s="32" t="s">
        <v>49</v>
      </c>
      <c r="F2094" s="33"/>
      <c r="G2094" s="31">
        <f t="shared" si="31"/>
        <v>0</v>
      </c>
    </row>
    <row r="2095" spans="2:7" ht="15">
      <c r="B2095" s="81" t="s">
        <v>394</v>
      </c>
      <c r="C2095" s="30" t="s">
        <v>2311</v>
      </c>
      <c r="D2095" s="31">
        <v>6</v>
      </c>
      <c r="E2095" s="32" t="s">
        <v>49</v>
      </c>
      <c r="F2095" s="33"/>
      <c r="G2095" s="31">
        <f t="shared" si="31"/>
        <v>0</v>
      </c>
    </row>
    <row r="2096" spans="2:7" ht="15">
      <c r="B2096" s="81" t="s">
        <v>1403</v>
      </c>
      <c r="C2096" s="30" t="s">
        <v>2326</v>
      </c>
      <c r="D2096" s="31">
        <v>18</v>
      </c>
      <c r="E2096" s="32" t="s">
        <v>49</v>
      </c>
      <c r="F2096" s="33"/>
      <c r="G2096" s="31">
        <f t="shared" si="31"/>
        <v>0</v>
      </c>
    </row>
    <row r="2097" spans="2:7" ht="15">
      <c r="B2097" s="81" t="s">
        <v>1406</v>
      </c>
      <c r="C2097" s="30" t="s">
        <v>2313</v>
      </c>
      <c r="D2097" s="31">
        <v>3</v>
      </c>
      <c r="E2097" s="32" t="s">
        <v>49</v>
      </c>
      <c r="F2097" s="33"/>
      <c r="G2097" s="31">
        <f t="shared" si="31"/>
        <v>0</v>
      </c>
    </row>
    <row r="2098" spans="2:7" ht="15">
      <c r="B2098" s="27"/>
      <c r="C2098" s="34" t="s">
        <v>2026</v>
      </c>
      <c r="D2098" s="31">
        <v>1</v>
      </c>
      <c r="E2098" s="28"/>
      <c r="F2098" s="35">
        <f>SUM(G2088:G2097)</f>
        <v>0</v>
      </c>
      <c r="G2098" s="36">
        <f>ROUND(F2098*D2098,2)</f>
        <v>0</v>
      </c>
    </row>
    <row r="2099" spans="2:7" ht="0.95" customHeight="1">
      <c r="B2099" s="27"/>
      <c r="C2099" s="26"/>
      <c r="D2099" s="27"/>
      <c r="E2099" s="28"/>
      <c r="F2099" s="29"/>
      <c r="G2099" s="27"/>
    </row>
    <row r="2100" spans="2:7">
      <c r="B2100" s="80" t="s">
        <v>2027</v>
      </c>
      <c r="C2100" s="34" t="s">
        <v>1412</v>
      </c>
      <c r="D2100" s="36">
        <f>D2105</f>
        <v>1</v>
      </c>
      <c r="E2100" s="37" t="s">
        <v>2</v>
      </c>
      <c r="F2100" s="35">
        <f>F2105</f>
        <v>0</v>
      </c>
      <c r="G2100" s="36">
        <f>G2105</f>
        <v>0</v>
      </c>
    </row>
    <row r="2101" spans="2:7" ht="15">
      <c r="B2101" s="81" t="s">
        <v>392</v>
      </c>
      <c r="C2101" s="30" t="s">
        <v>2309</v>
      </c>
      <c r="D2101" s="31">
        <v>8</v>
      </c>
      <c r="E2101" s="32" t="s">
        <v>49</v>
      </c>
      <c r="F2101" s="33"/>
      <c r="G2101" s="31">
        <f>ROUND(D2101*F2101,2)</f>
        <v>0</v>
      </c>
    </row>
    <row r="2102" spans="2:7" ht="15">
      <c r="B2102" s="81" t="s">
        <v>393</v>
      </c>
      <c r="C2102" s="30" t="s">
        <v>2310</v>
      </c>
      <c r="D2102" s="31">
        <v>8</v>
      </c>
      <c r="E2102" s="32" t="s">
        <v>49</v>
      </c>
      <c r="F2102" s="33"/>
      <c r="G2102" s="31">
        <f>ROUND(D2102*F2102,2)</f>
        <v>0</v>
      </c>
    </row>
    <row r="2103" spans="2:7" ht="15">
      <c r="B2103" s="81" t="s">
        <v>394</v>
      </c>
      <c r="C2103" s="30" t="s">
        <v>2311</v>
      </c>
      <c r="D2103" s="31">
        <v>8</v>
      </c>
      <c r="E2103" s="32" t="s">
        <v>49</v>
      </c>
      <c r="F2103" s="33"/>
      <c r="G2103" s="31">
        <f>ROUND(D2103*F2103,2)</f>
        <v>0</v>
      </c>
    </row>
    <row r="2104" spans="2:7" ht="15">
      <c r="B2104" s="81" t="s">
        <v>395</v>
      </c>
      <c r="C2104" s="30" t="s">
        <v>2312</v>
      </c>
      <c r="D2104" s="31">
        <v>8</v>
      </c>
      <c r="E2104" s="32" t="s">
        <v>49</v>
      </c>
      <c r="F2104" s="33"/>
      <c r="G2104" s="31">
        <f>ROUND(D2104*F2104,2)</f>
        <v>0</v>
      </c>
    </row>
    <row r="2105" spans="2:7" ht="15">
      <c r="B2105" s="27"/>
      <c r="C2105" s="34" t="s">
        <v>2028</v>
      </c>
      <c r="D2105" s="31">
        <v>1</v>
      </c>
      <c r="E2105" s="28"/>
      <c r="F2105" s="35">
        <f>SUM(G2101:G2104)</f>
        <v>0</v>
      </c>
      <c r="G2105" s="36">
        <f>ROUND(F2105*D2105,2)</f>
        <v>0</v>
      </c>
    </row>
    <row r="2106" spans="2:7" ht="0.95" customHeight="1">
      <c r="B2106" s="27"/>
      <c r="C2106" s="26"/>
      <c r="D2106" s="27"/>
      <c r="E2106" s="28"/>
      <c r="F2106" s="29"/>
      <c r="G2106" s="27"/>
    </row>
    <row r="2107" spans="2:7" ht="15">
      <c r="B2107" s="27"/>
      <c r="C2107" s="34" t="s">
        <v>2029</v>
      </c>
      <c r="D2107" s="31">
        <v>1</v>
      </c>
      <c r="E2107" s="28"/>
      <c r="F2107" s="35">
        <f>G2062+G2075+G2087+G2100</f>
        <v>0</v>
      </c>
      <c r="G2107" s="36">
        <f>ROUND(F2107*D2107,2)</f>
        <v>0</v>
      </c>
    </row>
    <row r="2108" spans="2:7" ht="0.95" customHeight="1">
      <c r="B2108" s="27"/>
      <c r="C2108" s="26"/>
      <c r="D2108" s="27"/>
      <c r="E2108" s="28"/>
      <c r="F2108" s="29"/>
      <c r="G2108" s="27"/>
    </row>
    <row r="2109" spans="2:7" ht="15">
      <c r="B2109" s="27"/>
      <c r="C2109" s="34" t="s">
        <v>2030</v>
      </c>
      <c r="D2109" s="31">
        <v>1</v>
      </c>
      <c r="E2109" s="28"/>
      <c r="F2109" s="35">
        <f>G2039+G2051+G2061</f>
        <v>0</v>
      </c>
      <c r="G2109" s="36">
        <f>ROUND(F2109*D2109,2)</f>
        <v>0</v>
      </c>
    </row>
    <row r="2110" spans="2:7" ht="0.95" customHeight="1">
      <c r="B2110" s="27"/>
      <c r="C2110" s="26"/>
      <c r="D2110" s="27"/>
      <c r="E2110" s="28"/>
      <c r="F2110" s="29"/>
      <c r="G2110" s="27"/>
    </row>
    <row r="2111" spans="2:7" ht="15">
      <c r="B2111" s="27"/>
      <c r="C2111" s="34" t="s">
        <v>2031</v>
      </c>
      <c r="D2111" s="31">
        <v>1</v>
      </c>
      <c r="E2111" s="28"/>
      <c r="F2111" s="35">
        <f>G2038</f>
        <v>0</v>
      </c>
      <c r="G2111" s="36">
        <f>ROUND(F2111*D2111,2)</f>
        <v>0</v>
      </c>
    </row>
    <row r="2112" spans="2:7" ht="0.95" customHeight="1">
      <c r="B2112" s="27"/>
      <c r="C2112" s="26"/>
      <c r="D2112" s="27"/>
      <c r="E2112" s="28"/>
      <c r="F2112" s="29"/>
      <c r="G2112" s="27"/>
    </row>
    <row r="2113" spans="2:7">
      <c r="B2113" s="80" t="s">
        <v>2032</v>
      </c>
      <c r="C2113" s="34" t="s">
        <v>1418</v>
      </c>
      <c r="D2113" s="36">
        <f>D2118</f>
        <v>1</v>
      </c>
      <c r="E2113" s="37" t="s">
        <v>2</v>
      </c>
      <c r="F2113" s="35">
        <f>F2118</f>
        <v>0</v>
      </c>
      <c r="G2113" s="36">
        <f>G2118</f>
        <v>0</v>
      </c>
    </row>
    <row r="2114" spans="2:7">
      <c r="B2114" s="80" t="s">
        <v>2033</v>
      </c>
      <c r="C2114" s="34" t="s">
        <v>1420</v>
      </c>
      <c r="D2114" s="36">
        <f>D2116</f>
        <v>1</v>
      </c>
      <c r="E2114" s="37" t="s">
        <v>2</v>
      </c>
      <c r="F2114" s="35">
        <f>F2116</f>
        <v>0</v>
      </c>
      <c r="G2114" s="36">
        <f>G2116</f>
        <v>0</v>
      </c>
    </row>
    <row r="2115" spans="2:7" ht="15">
      <c r="B2115" s="81" t="s">
        <v>1421</v>
      </c>
      <c r="C2115" s="30" t="s">
        <v>1422</v>
      </c>
      <c r="D2115" s="31">
        <v>255.51</v>
      </c>
      <c r="E2115" s="32" t="s">
        <v>1423</v>
      </c>
      <c r="F2115" s="33"/>
      <c r="G2115" s="31">
        <f>ROUND(D2115*F2115,2)</f>
        <v>0</v>
      </c>
    </row>
    <row r="2116" spans="2:7" ht="15">
      <c r="B2116" s="27"/>
      <c r="C2116" s="34" t="s">
        <v>2034</v>
      </c>
      <c r="D2116" s="31">
        <v>1</v>
      </c>
      <c r="E2116" s="28"/>
      <c r="F2116" s="35">
        <f>G2115</f>
        <v>0</v>
      </c>
      <c r="G2116" s="36">
        <f>ROUND(F2116*D2116,2)</f>
        <v>0</v>
      </c>
    </row>
    <row r="2117" spans="2:7" ht="0.95" customHeight="1">
      <c r="B2117" s="27"/>
      <c r="C2117" s="26"/>
      <c r="D2117" s="27"/>
      <c r="E2117" s="28"/>
      <c r="F2117" s="29"/>
      <c r="G2117" s="27"/>
    </row>
    <row r="2118" spans="2:7" ht="15">
      <c r="B2118" s="27"/>
      <c r="C2118" s="34" t="s">
        <v>2035</v>
      </c>
      <c r="D2118" s="31">
        <v>1</v>
      </c>
      <c r="E2118" s="28"/>
      <c r="F2118" s="35">
        <f>G2114</f>
        <v>0</v>
      </c>
      <c r="G2118" s="36">
        <f>ROUND(F2118*D2118,2)</f>
        <v>0</v>
      </c>
    </row>
    <row r="2119" spans="2:7" ht="0.95" customHeight="1">
      <c r="B2119" s="27"/>
      <c r="C2119" s="26"/>
      <c r="D2119" s="27"/>
      <c r="E2119" s="28"/>
      <c r="F2119" s="29"/>
      <c r="G2119" s="27"/>
    </row>
    <row r="2120" spans="2:7">
      <c r="B2120" s="80" t="s">
        <v>2036</v>
      </c>
      <c r="C2120" s="34" t="s">
        <v>42</v>
      </c>
      <c r="D2120" s="36">
        <f>D2145</f>
        <v>1</v>
      </c>
      <c r="E2120" s="37" t="s">
        <v>2</v>
      </c>
      <c r="F2120" s="35">
        <f>F2145</f>
        <v>0</v>
      </c>
      <c r="G2120" s="36">
        <f>G2145</f>
        <v>0</v>
      </c>
    </row>
    <row r="2121" spans="2:7" ht="28.5">
      <c r="B2121" s="80" t="s">
        <v>2037</v>
      </c>
      <c r="C2121" s="34" t="s">
        <v>44</v>
      </c>
      <c r="D2121" s="36">
        <f>D2128</f>
        <v>1</v>
      </c>
      <c r="E2121" s="37" t="s">
        <v>2</v>
      </c>
      <c r="F2121" s="35">
        <f>F2128</f>
        <v>0</v>
      </c>
      <c r="G2121" s="36">
        <f>G2128</f>
        <v>0</v>
      </c>
    </row>
    <row r="2122" spans="2:7" ht="28.5">
      <c r="B2122" s="80" t="s">
        <v>2038</v>
      </c>
      <c r="C2122" s="34" t="s">
        <v>2039</v>
      </c>
      <c r="D2122" s="36">
        <f>D2126</f>
        <v>1</v>
      </c>
      <c r="E2122" s="37" t="s">
        <v>2</v>
      </c>
      <c r="F2122" s="35">
        <f>F2126</f>
        <v>0</v>
      </c>
      <c r="G2122" s="36">
        <f>G2126</f>
        <v>0</v>
      </c>
    </row>
    <row r="2123" spans="2:7" ht="30">
      <c r="B2123" s="81" t="s">
        <v>47</v>
      </c>
      <c r="C2123" s="30" t="s">
        <v>48</v>
      </c>
      <c r="D2123" s="31">
        <v>7</v>
      </c>
      <c r="E2123" s="32" t="s">
        <v>49</v>
      </c>
      <c r="F2123" s="33"/>
      <c r="G2123" s="31">
        <f>ROUND(D2123*F2123,2)</f>
        <v>0</v>
      </c>
    </row>
    <row r="2124" spans="2:7" ht="30">
      <c r="B2124" s="81" t="s">
        <v>50</v>
      </c>
      <c r="C2124" s="30" t="s">
        <v>51</v>
      </c>
      <c r="D2124" s="31">
        <v>12</v>
      </c>
      <c r="E2124" s="32" t="s">
        <v>49</v>
      </c>
      <c r="F2124" s="33"/>
      <c r="G2124" s="31">
        <f>ROUND(D2124*F2124,2)</f>
        <v>0</v>
      </c>
    </row>
    <row r="2125" spans="2:7" ht="30">
      <c r="B2125" s="81" t="s">
        <v>52</v>
      </c>
      <c r="C2125" s="30" t="s">
        <v>53</v>
      </c>
      <c r="D2125" s="31">
        <v>1</v>
      </c>
      <c r="E2125" s="32" t="s">
        <v>49</v>
      </c>
      <c r="F2125" s="33"/>
      <c r="G2125" s="31">
        <f>ROUND(D2125*F2125,2)</f>
        <v>0</v>
      </c>
    </row>
    <row r="2126" spans="2:7" ht="15">
      <c r="B2126" s="27"/>
      <c r="C2126" s="34" t="s">
        <v>2040</v>
      </c>
      <c r="D2126" s="31">
        <v>1</v>
      </c>
      <c r="E2126" s="28"/>
      <c r="F2126" s="35">
        <f>SUM(G2123:G2125)</f>
        <v>0</v>
      </c>
      <c r="G2126" s="36">
        <f>ROUND(F2126*D2126,2)</f>
        <v>0</v>
      </c>
    </row>
    <row r="2127" spans="2:7" ht="0.95" customHeight="1">
      <c r="B2127" s="27"/>
      <c r="C2127" s="26"/>
      <c r="D2127" s="27"/>
      <c r="E2127" s="28"/>
      <c r="F2127" s="29"/>
      <c r="G2127" s="27"/>
    </row>
    <row r="2128" spans="2:7" ht="15">
      <c r="B2128" s="27"/>
      <c r="C2128" s="34" t="s">
        <v>2041</v>
      </c>
      <c r="D2128" s="31">
        <v>1</v>
      </c>
      <c r="E2128" s="28"/>
      <c r="F2128" s="35">
        <f>G2122</f>
        <v>0</v>
      </c>
      <c r="G2128" s="36">
        <f>ROUND(F2128*D2128,2)</f>
        <v>0</v>
      </c>
    </row>
    <row r="2129" spans="2:7" ht="0.95" customHeight="1">
      <c r="B2129" s="27"/>
      <c r="C2129" s="26"/>
      <c r="D2129" s="27"/>
      <c r="E2129" s="28"/>
      <c r="F2129" s="29"/>
      <c r="G2129" s="27"/>
    </row>
    <row r="2130" spans="2:7" ht="28.5">
      <c r="B2130" s="80" t="s">
        <v>2042</v>
      </c>
      <c r="C2130" s="34" t="s">
        <v>57</v>
      </c>
      <c r="D2130" s="36">
        <f>D2143</f>
        <v>1</v>
      </c>
      <c r="E2130" s="37" t="s">
        <v>2</v>
      </c>
      <c r="F2130" s="35">
        <f>F2143</f>
        <v>0</v>
      </c>
      <c r="G2130" s="36">
        <f>G2143</f>
        <v>0</v>
      </c>
    </row>
    <row r="2131" spans="2:7">
      <c r="B2131" s="80" t="s">
        <v>2043</v>
      </c>
      <c r="C2131" s="34" t="s">
        <v>42</v>
      </c>
      <c r="D2131" s="36">
        <f>D2134</f>
        <v>1</v>
      </c>
      <c r="E2131" s="37" t="s">
        <v>2</v>
      </c>
      <c r="F2131" s="35">
        <f>F2134</f>
        <v>0</v>
      </c>
      <c r="G2131" s="36">
        <f>G2134</f>
        <v>0</v>
      </c>
    </row>
    <row r="2132" spans="2:7" ht="15">
      <c r="B2132" s="81" t="s">
        <v>59</v>
      </c>
      <c r="C2132" s="30" t="s">
        <v>60</v>
      </c>
      <c r="D2132" s="31">
        <v>109.11</v>
      </c>
      <c r="E2132" s="32" t="s">
        <v>61</v>
      </c>
      <c r="F2132" s="33"/>
      <c r="G2132" s="31">
        <f>ROUND(D2132*F2132,2)</f>
        <v>0</v>
      </c>
    </row>
    <row r="2133" spans="2:7" ht="15">
      <c r="B2133" s="81" t="s">
        <v>2044</v>
      </c>
      <c r="C2133" s="30" t="s">
        <v>2045</v>
      </c>
      <c r="D2133" s="31">
        <v>29.06</v>
      </c>
      <c r="E2133" s="32" t="s">
        <v>61</v>
      </c>
      <c r="F2133" s="33"/>
      <c r="G2133" s="31">
        <f>ROUND(D2133*F2133,2)</f>
        <v>0</v>
      </c>
    </row>
    <row r="2134" spans="2:7" ht="15">
      <c r="B2134" s="27"/>
      <c r="C2134" s="34" t="s">
        <v>2046</v>
      </c>
      <c r="D2134" s="31">
        <v>1</v>
      </c>
      <c r="E2134" s="28"/>
      <c r="F2134" s="35">
        <f>SUM(G2132:G2133)</f>
        <v>0</v>
      </c>
      <c r="G2134" s="36">
        <f>ROUND(F2134*D2134,2)</f>
        <v>0</v>
      </c>
    </row>
    <row r="2135" spans="2:7" ht="0.95" customHeight="1">
      <c r="B2135" s="27"/>
      <c r="C2135" s="26"/>
      <c r="D2135" s="27"/>
      <c r="E2135" s="28"/>
      <c r="F2135" s="29"/>
      <c r="G2135" s="27"/>
    </row>
    <row r="2136" spans="2:7">
      <c r="B2136" s="80" t="s">
        <v>2047</v>
      </c>
      <c r="C2136" s="34" t="s">
        <v>66</v>
      </c>
      <c r="D2136" s="36">
        <f>D2141</f>
        <v>1</v>
      </c>
      <c r="E2136" s="37" t="s">
        <v>2</v>
      </c>
      <c r="F2136" s="35">
        <f>F2141</f>
        <v>0</v>
      </c>
      <c r="G2136" s="36">
        <f>G2141</f>
        <v>0</v>
      </c>
    </row>
    <row r="2137" spans="2:7">
      <c r="B2137" s="80" t="s">
        <v>2048</v>
      </c>
      <c r="C2137" s="34" t="s">
        <v>409</v>
      </c>
      <c r="D2137" s="36">
        <f>D2139</f>
        <v>1</v>
      </c>
      <c r="E2137" s="37" t="s">
        <v>2</v>
      </c>
      <c r="F2137" s="35">
        <f>F2139</f>
        <v>0</v>
      </c>
      <c r="G2137" s="36">
        <f>G2139</f>
        <v>0</v>
      </c>
    </row>
    <row r="2138" spans="2:7" ht="15">
      <c r="B2138" s="81" t="s">
        <v>69</v>
      </c>
      <c r="C2138" s="30" t="s">
        <v>70</v>
      </c>
      <c r="D2138" s="31">
        <v>4</v>
      </c>
      <c r="E2138" s="32" t="s">
        <v>49</v>
      </c>
      <c r="F2138" s="33"/>
      <c r="G2138" s="31">
        <f>ROUND(D2138*F2138,2)</f>
        <v>0</v>
      </c>
    </row>
    <row r="2139" spans="2:7" ht="15">
      <c r="B2139" s="27"/>
      <c r="C2139" s="34" t="s">
        <v>2049</v>
      </c>
      <c r="D2139" s="31">
        <v>1</v>
      </c>
      <c r="E2139" s="28"/>
      <c r="F2139" s="35">
        <f>G2138</f>
        <v>0</v>
      </c>
      <c r="G2139" s="36">
        <f>ROUND(F2139*D2139,2)</f>
        <v>0</v>
      </c>
    </row>
    <row r="2140" spans="2:7" ht="0.95" customHeight="1">
      <c r="B2140" s="27"/>
      <c r="C2140" s="26"/>
      <c r="D2140" s="27"/>
      <c r="E2140" s="28"/>
      <c r="F2140" s="29"/>
      <c r="G2140" s="27"/>
    </row>
    <row r="2141" spans="2:7" ht="15">
      <c r="B2141" s="27"/>
      <c r="C2141" s="34" t="s">
        <v>2050</v>
      </c>
      <c r="D2141" s="31">
        <v>1</v>
      </c>
      <c r="E2141" s="28"/>
      <c r="F2141" s="35">
        <f>G2137</f>
        <v>0</v>
      </c>
      <c r="G2141" s="36">
        <f>ROUND(F2141*D2141,2)</f>
        <v>0</v>
      </c>
    </row>
    <row r="2142" spans="2:7" ht="0.95" customHeight="1">
      <c r="B2142" s="27"/>
      <c r="C2142" s="26"/>
      <c r="D2142" s="27"/>
      <c r="E2142" s="28"/>
      <c r="F2142" s="29"/>
      <c r="G2142" s="27"/>
    </row>
    <row r="2143" spans="2:7" ht="15">
      <c r="B2143" s="27"/>
      <c r="C2143" s="34" t="s">
        <v>2051</v>
      </c>
      <c r="D2143" s="31">
        <v>1</v>
      </c>
      <c r="E2143" s="28"/>
      <c r="F2143" s="35">
        <f>G2131+G2136</f>
        <v>0</v>
      </c>
      <c r="G2143" s="36">
        <f>ROUND(F2143*D2143,2)</f>
        <v>0</v>
      </c>
    </row>
    <row r="2144" spans="2:7" ht="0.95" customHeight="1">
      <c r="B2144" s="27"/>
      <c r="C2144" s="26"/>
      <c r="D2144" s="27"/>
      <c r="E2144" s="28"/>
      <c r="F2144" s="29"/>
      <c r="G2144" s="27"/>
    </row>
    <row r="2145" spans="2:7" ht="15">
      <c r="B2145" s="27"/>
      <c r="C2145" s="34" t="s">
        <v>2052</v>
      </c>
      <c r="D2145" s="31">
        <v>1</v>
      </c>
      <c r="E2145" s="28"/>
      <c r="F2145" s="35">
        <f>G2121+G2130</f>
        <v>0</v>
      </c>
      <c r="G2145" s="36">
        <f>ROUND(F2145*D2145,2)</f>
        <v>0</v>
      </c>
    </row>
    <row r="2146" spans="2:7" ht="0.95" customHeight="1">
      <c r="B2146" s="27"/>
      <c r="C2146" s="26"/>
      <c r="D2146" s="27"/>
      <c r="E2146" s="28"/>
      <c r="F2146" s="29"/>
      <c r="G2146" s="27"/>
    </row>
    <row r="2147" spans="2:7">
      <c r="B2147" s="80" t="s">
        <v>2053</v>
      </c>
      <c r="C2147" s="34" t="s">
        <v>76</v>
      </c>
      <c r="D2147" s="36">
        <f>D2313</f>
        <v>1</v>
      </c>
      <c r="E2147" s="37" t="s">
        <v>2</v>
      </c>
      <c r="F2147" s="35">
        <f>F2313</f>
        <v>0</v>
      </c>
      <c r="G2147" s="36">
        <f>G2313</f>
        <v>0</v>
      </c>
    </row>
    <row r="2148" spans="2:7">
      <c r="B2148" s="80" t="s">
        <v>2054</v>
      </c>
      <c r="C2148" s="34" t="s">
        <v>78</v>
      </c>
      <c r="D2148" s="36">
        <f>D2163</f>
        <v>1</v>
      </c>
      <c r="E2148" s="37" t="s">
        <v>2</v>
      </c>
      <c r="F2148" s="35">
        <f>F2163</f>
        <v>0</v>
      </c>
      <c r="G2148" s="36">
        <f>G2163</f>
        <v>0</v>
      </c>
    </row>
    <row r="2149" spans="2:7" ht="28.5">
      <c r="B2149" s="80" t="s">
        <v>2055</v>
      </c>
      <c r="C2149" s="34" t="s">
        <v>80</v>
      </c>
      <c r="D2149" s="36">
        <f>D2154</f>
        <v>1</v>
      </c>
      <c r="E2149" s="37" t="s">
        <v>2</v>
      </c>
      <c r="F2149" s="35">
        <f>F2154</f>
        <v>0</v>
      </c>
      <c r="G2149" s="36">
        <f>G2154</f>
        <v>0</v>
      </c>
    </row>
    <row r="2150" spans="2:7" ht="45">
      <c r="B2150" s="81" t="s">
        <v>81</v>
      </c>
      <c r="C2150" s="30" t="s">
        <v>82</v>
      </c>
      <c r="D2150" s="31">
        <v>26</v>
      </c>
      <c r="E2150" s="32" t="s">
        <v>49</v>
      </c>
      <c r="F2150" s="33"/>
      <c r="G2150" s="31">
        <f>ROUND(D2150*F2150,2)</f>
        <v>0</v>
      </c>
    </row>
    <row r="2151" spans="2:7" ht="45">
      <c r="B2151" s="81" t="s">
        <v>417</v>
      </c>
      <c r="C2151" s="30" t="s">
        <v>418</v>
      </c>
      <c r="D2151" s="31">
        <v>81</v>
      </c>
      <c r="E2151" s="32" t="s">
        <v>49</v>
      </c>
      <c r="F2151" s="33"/>
      <c r="G2151" s="31">
        <f>ROUND(D2151*F2151,2)</f>
        <v>0</v>
      </c>
    </row>
    <row r="2152" spans="2:7" ht="45">
      <c r="B2152" s="81" t="s">
        <v>83</v>
      </c>
      <c r="C2152" s="30" t="s">
        <v>84</v>
      </c>
      <c r="D2152" s="31">
        <v>2</v>
      </c>
      <c r="E2152" s="32" t="s">
        <v>49</v>
      </c>
      <c r="F2152" s="33"/>
      <c r="G2152" s="31">
        <f>ROUND(D2152*F2152,2)</f>
        <v>0</v>
      </c>
    </row>
    <row r="2153" spans="2:7" ht="45">
      <c r="B2153" s="81" t="s">
        <v>85</v>
      </c>
      <c r="C2153" s="30" t="s">
        <v>86</v>
      </c>
      <c r="D2153" s="31">
        <v>1</v>
      </c>
      <c r="E2153" s="32" t="s">
        <v>49</v>
      </c>
      <c r="F2153" s="33"/>
      <c r="G2153" s="31">
        <f>ROUND(D2153*F2153,2)</f>
        <v>0</v>
      </c>
    </row>
    <row r="2154" spans="2:7" ht="15">
      <c r="B2154" s="27"/>
      <c r="C2154" s="34" t="s">
        <v>2056</v>
      </c>
      <c r="D2154" s="31">
        <v>1</v>
      </c>
      <c r="E2154" s="28"/>
      <c r="F2154" s="35">
        <f>SUM(G2150:G2153)</f>
        <v>0</v>
      </c>
      <c r="G2154" s="36">
        <f>ROUND(F2154*D2154,2)</f>
        <v>0</v>
      </c>
    </row>
    <row r="2155" spans="2:7" ht="0.95" customHeight="1">
      <c r="B2155" s="27"/>
      <c r="C2155" s="26"/>
      <c r="D2155" s="27"/>
      <c r="E2155" s="28"/>
      <c r="F2155" s="29"/>
      <c r="G2155" s="27"/>
    </row>
    <row r="2156" spans="2:7">
      <c r="B2156" s="80" t="s">
        <v>2057</v>
      </c>
      <c r="C2156" s="34" t="s">
        <v>89</v>
      </c>
      <c r="D2156" s="36">
        <f>D2161</f>
        <v>1</v>
      </c>
      <c r="E2156" s="37" t="s">
        <v>2</v>
      </c>
      <c r="F2156" s="35">
        <f>F2161</f>
        <v>0</v>
      </c>
      <c r="G2156" s="36">
        <f>G2161</f>
        <v>0</v>
      </c>
    </row>
    <row r="2157" spans="2:7" ht="15">
      <c r="B2157" s="81" t="s">
        <v>1447</v>
      </c>
      <c r="C2157" s="30" t="s">
        <v>1448</v>
      </c>
      <c r="D2157" s="31">
        <v>33</v>
      </c>
      <c r="E2157" s="32" t="s">
        <v>49</v>
      </c>
      <c r="F2157" s="33"/>
      <c r="G2157" s="31">
        <f>ROUND(D2157*F2157,2)</f>
        <v>0</v>
      </c>
    </row>
    <row r="2158" spans="2:7" ht="15">
      <c r="B2158" s="81" t="s">
        <v>922</v>
      </c>
      <c r="C2158" s="30" t="s">
        <v>923</v>
      </c>
      <c r="D2158" s="31">
        <v>66</v>
      </c>
      <c r="E2158" s="32" t="s">
        <v>49</v>
      </c>
      <c r="F2158" s="33"/>
      <c r="G2158" s="31">
        <f>ROUND(D2158*F2158,2)</f>
        <v>0</v>
      </c>
    </row>
    <row r="2159" spans="2:7" ht="15">
      <c r="B2159" s="81" t="s">
        <v>924</v>
      </c>
      <c r="C2159" s="30" t="s">
        <v>925</v>
      </c>
      <c r="D2159" s="31">
        <v>130</v>
      </c>
      <c r="E2159" s="32" t="s">
        <v>49</v>
      </c>
      <c r="F2159" s="33"/>
      <c r="G2159" s="31">
        <f>ROUND(D2159*F2159,2)</f>
        <v>0</v>
      </c>
    </row>
    <row r="2160" spans="2:7" ht="15">
      <c r="B2160" s="81" t="s">
        <v>90</v>
      </c>
      <c r="C2160" s="30" t="s">
        <v>91</v>
      </c>
      <c r="D2160" s="31">
        <v>58</v>
      </c>
      <c r="E2160" s="32" t="s">
        <v>49</v>
      </c>
      <c r="F2160" s="33"/>
      <c r="G2160" s="31">
        <f>ROUND(D2160*F2160,2)</f>
        <v>0</v>
      </c>
    </row>
    <row r="2161" spans="2:7" ht="15">
      <c r="B2161" s="27"/>
      <c r="C2161" s="34" t="s">
        <v>2058</v>
      </c>
      <c r="D2161" s="31">
        <v>1</v>
      </c>
      <c r="E2161" s="28"/>
      <c r="F2161" s="35">
        <f>SUM(G2157:G2160)</f>
        <v>0</v>
      </c>
      <c r="G2161" s="36">
        <f>ROUND(F2161*D2161,2)</f>
        <v>0</v>
      </c>
    </row>
    <row r="2162" spans="2:7" ht="0.95" customHeight="1">
      <c r="B2162" s="27"/>
      <c r="C2162" s="26"/>
      <c r="D2162" s="27"/>
      <c r="E2162" s="28"/>
      <c r="F2162" s="29"/>
      <c r="G2162" s="27"/>
    </row>
    <row r="2163" spans="2:7" ht="15">
      <c r="B2163" s="27"/>
      <c r="C2163" s="34" t="s">
        <v>2059</v>
      </c>
      <c r="D2163" s="31">
        <v>1</v>
      </c>
      <c r="E2163" s="28"/>
      <c r="F2163" s="35">
        <f>G2149+G2156</f>
        <v>0</v>
      </c>
      <c r="G2163" s="36">
        <f>ROUND(F2163*D2163,2)</f>
        <v>0</v>
      </c>
    </row>
    <row r="2164" spans="2:7" ht="0.95" customHeight="1">
      <c r="B2164" s="27"/>
      <c r="C2164" s="26"/>
      <c r="D2164" s="27"/>
      <c r="E2164" s="28"/>
      <c r="F2164" s="29"/>
      <c r="G2164" s="27"/>
    </row>
    <row r="2165" spans="2:7">
      <c r="B2165" s="80" t="s">
        <v>2060</v>
      </c>
      <c r="C2165" s="34" t="s">
        <v>95</v>
      </c>
      <c r="D2165" s="36">
        <f>D2171</f>
        <v>1</v>
      </c>
      <c r="E2165" s="37" t="s">
        <v>2</v>
      </c>
      <c r="F2165" s="35">
        <f>F2171</f>
        <v>0</v>
      </c>
      <c r="G2165" s="36">
        <f>G2171</f>
        <v>0</v>
      </c>
    </row>
    <row r="2166" spans="2:7" ht="15">
      <c r="B2166" s="81" t="s">
        <v>98</v>
      </c>
      <c r="C2166" s="30" t="s">
        <v>99</v>
      </c>
      <c r="D2166" s="31">
        <v>154.06</v>
      </c>
      <c r="E2166" s="32" t="s">
        <v>61</v>
      </c>
      <c r="F2166" s="33"/>
      <c r="G2166" s="31">
        <f>ROUND(D2166*F2166,2)</f>
        <v>0</v>
      </c>
    </row>
    <row r="2167" spans="2:7" ht="15">
      <c r="B2167" s="81" t="s">
        <v>930</v>
      </c>
      <c r="C2167" s="30" t="s">
        <v>931</v>
      </c>
      <c r="D2167" s="31">
        <v>6.6</v>
      </c>
      <c r="E2167" s="32" t="s">
        <v>61</v>
      </c>
      <c r="F2167" s="33"/>
      <c r="G2167" s="31">
        <f>ROUND(D2167*F2167,2)</f>
        <v>0</v>
      </c>
    </row>
    <row r="2168" spans="2:7" ht="15">
      <c r="B2168" s="81" t="s">
        <v>932</v>
      </c>
      <c r="C2168" s="30" t="s">
        <v>933</v>
      </c>
      <c r="D2168" s="31">
        <v>16.88</v>
      </c>
      <c r="E2168" s="32" t="s">
        <v>61</v>
      </c>
      <c r="F2168" s="33"/>
      <c r="G2168" s="31">
        <f>ROUND(D2168*F2168,2)</f>
        <v>0</v>
      </c>
    </row>
    <row r="2169" spans="2:7" ht="15">
      <c r="B2169" s="81" t="s">
        <v>1453</v>
      </c>
      <c r="C2169" s="30" t="s">
        <v>1454</v>
      </c>
      <c r="D2169" s="31">
        <v>61.41</v>
      </c>
      <c r="E2169" s="32" t="s">
        <v>61</v>
      </c>
      <c r="F2169" s="33"/>
      <c r="G2169" s="31">
        <f>ROUND(D2169*F2169,2)</f>
        <v>0</v>
      </c>
    </row>
    <row r="2170" spans="2:7" ht="15">
      <c r="B2170" s="81" t="s">
        <v>100</v>
      </c>
      <c r="C2170" s="30" t="s">
        <v>101</v>
      </c>
      <c r="D2170" s="31">
        <v>68.569999999999993</v>
      </c>
      <c r="E2170" s="32" t="s">
        <v>61</v>
      </c>
      <c r="F2170" s="33"/>
      <c r="G2170" s="31">
        <f>ROUND(D2170*F2170,2)</f>
        <v>0</v>
      </c>
    </row>
    <row r="2171" spans="2:7" ht="15">
      <c r="B2171" s="27"/>
      <c r="C2171" s="34" t="s">
        <v>2061</v>
      </c>
      <c r="D2171" s="31">
        <v>1</v>
      </c>
      <c r="E2171" s="28"/>
      <c r="F2171" s="35">
        <f>SUM(G2166:G2170)</f>
        <v>0</v>
      </c>
      <c r="G2171" s="36">
        <f>ROUND(F2171*D2171,2)</f>
        <v>0</v>
      </c>
    </row>
    <row r="2172" spans="2:7" ht="0.95" customHeight="1">
      <c r="B2172" s="27"/>
      <c r="C2172" s="26"/>
      <c r="D2172" s="27"/>
      <c r="E2172" s="28"/>
      <c r="F2172" s="29"/>
      <c r="G2172" s="27"/>
    </row>
    <row r="2173" spans="2:7">
      <c r="B2173" s="80" t="s">
        <v>2062</v>
      </c>
      <c r="C2173" s="34" t="s">
        <v>105</v>
      </c>
      <c r="D2173" s="36">
        <f>D2233</f>
        <v>1</v>
      </c>
      <c r="E2173" s="37" t="s">
        <v>2</v>
      </c>
      <c r="F2173" s="35">
        <f>F2233</f>
        <v>0</v>
      </c>
      <c r="G2173" s="36">
        <f>G2233</f>
        <v>0</v>
      </c>
    </row>
    <row r="2174" spans="2:7">
      <c r="B2174" s="80" t="s">
        <v>2063</v>
      </c>
      <c r="C2174" s="34" t="s">
        <v>107</v>
      </c>
      <c r="D2174" s="36">
        <f>D2194</f>
        <v>1</v>
      </c>
      <c r="E2174" s="37" t="s">
        <v>2</v>
      </c>
      <c r="F2174" s="35">
        <f>F2194</f>
        <v>0</v>
      </c>
      <c r="G2174" s="36">
        <f>G2194</f>
        <v>0</v>
      </c>
    </row>
    <row r="2175" spans="2:7">
      <c r="B2175" s="80" t="s">
        <v>2064</v>
      </c>
      <c r="C2175" s="34" t="s">
        <v>109</v>
      </c>
      <c r="D2175" s="36">
        <f>D2182</f>
        <v>1</v>
      </c>
      <c r="E2175" s="37" t="s">
        <v>2</v>
      </c>
      <c r="F2175" s="35">
        <f>F2182</f>
        <v>0</v>
      </c>
      <c r="G2175" s="36">
        <f>G2182</f>
        <v>0</v>
      </c>
    </row>
    <row r="2176" spans="2:7" ht="45">
      <c r="B2176" s="81" t="s">
        <v>110</v>
      </c>
      <c r="C2176" s="30" t="s">
        <v>111</v>
      </c>
      <c r="D2176" s="31">
        <v>526.89</v>
      </c>
      <c r="E2176" s="32" t="s">
        <v>61</v>
      </c>
      <c r="F2176" s="33"/>
      <c r="G2176" s="31">
        <f t="shared" ref="G2176:G2181" si="32">ROUND(D2176*F2176,2)</f>
        <v>0</v>
      </c>
    </row>
    <row r="2177" spans="2:7" ht="45">
      <c r="B2177" s="81" t="s">
        <v>430</v>
      </c>
      <c r="C2177" s="30" t="s">
        <v>431</v>
      </c>
      <c r="D2177" s="31">
        <v>271.87</v>
      </c>
      <c r="E2177" s="32" t="s">
        <v>61</v>
      </c>
      <c r="F2177" s="33"/>
      <c r="G2177" s="31">
        <f t="shared" si="32"/>
        <v>0</v>
      </c>
    </row>
    <row r="2178" spans="2:7" ht="45">
      <c r="B2178" s="81" t="s">
        <v>432</v>
      </c>
      <c r="C2178" s="30" t="s">
        <v>433</v>
      </c>
      <c r="D2178" s="31">
        <v>41.48</v>
      </c>
      <c r="E2178" s="32" t="s">
        <v>61</v>
      </c>
      <c r="F2178" s="33"/>
      <c r="G2178" s="31">
        <f t="shared" si="32"/>
        <v>0</v>
      </c>
    </row>
    <row r="2179" spans="2:7" ht="45">
      <c r="B2179" s="81" t="s">
        <v>1460</v>
      </c>
      <c r="C2179" s="30" t="s">
        <v>1461</v>
      </c>
      <c r="D2179" s="31">
        <v>101.42</v>
      </c>
      <c r="E2179" s="32" t="s">
        <v>61</v>
      </c>
      <c r="F2179" s="33"/>
      <c r="G2179" s="31">
        <f t="shared" si="32"/>
        <v>0</v>
      </c>
    </row>
    <row r="2180" spans="2:7" ht="45">
      <c r="B2180" s="81" t="s">
        <v>112</v>
      </c>
      <c r="C2180" s="30" t="s">
        <v>113</v>
      </c>
      <c r="D2180" s="31">
        <v>134.94999999999999</v>
      </c>
      <c r="E2180" s="32" t="s">
        <v>61</v>
      </c>
      <c r="F2180" s="33"/>
      <c r="G2180" s="31">
        <f t="shared" si="32"/>
        <v>0</v>
      </c>
    </row>
    <row r="2181" spans="2:7" ht="45">
      <c r="B2181" s="81" t="s">
        <v>114</v>
      </c>
      <c r="C2181" s="30" t="s">
        <v>115</v>
      </c>
      <c r="D2181" s="31">
        <v>22.88</v>
      </c>
      <c r="E2181" s="32" t="s">
        <v>61</v>
      </c>
      <c r="F2181" s="33"/>
      <c r="G2181" s="31">
        <f t="shared" si="32"/>
        <v>0</v>
      </c>
    </row>
    <row r="2182" spans="2:7" ht="15">
      <c r="B2182" s="27"/>
      <c r="C2182" s="34" t="s">
        <v>2065</v>
      </c>
      <c r="D2182" s="31">
        <v>1</v>
      </c>
      <c r="E2182" s="28"/>
      <c r="F2182" s="35">
        <f>SUM(G2176:G2181)</f>
        <v>0</v>
      </c>
      <c r="G2182" s="36">
        <f>ROUND(F2182*D2182,2)</f>
        <v>0</v>
      </c>
    </row>
    <row r="2183" spans="2:7" ht="0.95" customHeight="1">
      <c r="B2183" s="27"/>
      <c r="C2183" s="26"/>
      <c r="D2183" s="27"/>
      <c r="E2183" s="28"/>
      <c r="F2183" s="29"/>
      <c r="G2183" s="27"/>
    </row>
    <row r="2184" spans="2:7">
      <c r="B2184" s="80" t="s">
        <v>2066</v>
      </c>
      <c r="C2184" s="34" t="s">
        <v>941</v>
      </c>
      <c r="D2184" s="36">
        <f>D2192</f>
        <v>1</v>
      </c>
      <c r="E2184" s="37" t="s">
        <v>2</v>
      </c>
      <c r="F2184" s="35">
        <f>F2192</f>
        <v>0</v>
      </c>
      <c r="G2184" s="36">
        <f>G2192</f>
        <v>0</v>
      </c>
    </row>
    <row r="2185" spans="2:7" ht="30">
      <c r="B2185" s="81" t="s">
        <v>942</v>
      </c>
      <c r="C2185" s="30" t="s">
        <v>943</v>
      </c>
      <c r="D2185" s="31">
        <v>140</v>
      </c>
      <c r="E2185" s="32" t="s">
        <v>49</v>
      </c>
      <c r="F2185" s="33"/>
      <c r="G2185" s="31">
        <f>ROUND(D2185*F2185,2)</f>
        <v>0</v>
      </c>
    </row>
    <row r="2186" spans="2:7" ht="105">
      <c r="B2186" s="27"/>
      <c r="C2186" s="26" t="s">
        <v>944</v>
      </c>
      <c r="D2186" s="27"/>
      <c r="E2186" s="28"/>
      <c r="F2186" s="29"/>
      <c r="G2186" s="27"/>
    </row>
    <row r="2187" spans="2:7" ht="30">
      <c r="B2187" s="81" t="s">
        <v>1464</v>
      </c>
      <c r="C2187" s="30" t="s">
        <v>1465</v>
      </c>
      <c r="D2187" s="31">
        <v>1</v>
      </c>
      <c r="E2187" s="32" t="s">
        <v>49</v>
      </c>
      <c r="F2187" s="33"/>
      <c r="G2187" s="31">
        <f>ROUND(D2187*F2187,2)</f>
        <v>0</v>
      </c>
    </row>
    <row r="2188" spans="2:7" ht="105">
      <c r="B2188" s="27"/>
      <c r="C2188" s="26" t="s">
        <v>944</v>
      </c>
      <c r="D2188" s="27"/>
      <c r="E2188" s="28"/>
      <c r="F2188" s="29"/>
      <c r="G2188" s="27"/>
    </row>
    <row r="2189" spans="2:7" ht="30">
      <c r="B2189" s="81" t="s">
        <v>1466</v>
      </c>
      <c r="C2189" s="30" t="s">
        <v>1467</v>
      </c>
      <c r="D2189" s="31">
        <v>4</v>
      </c>
      <c r="E2189" s="32" t="s">
        <v>49</v>
      </c>
      <c r="F2189" s="33"/>
      <c r="G2189" s="31">
        <f>ROUND(D2189*F2189,2)</f>
        <v>0</v>
      </c>
    </row>
    <row r="2190" spans="2:7" ht="105">
      <c r="B2190" s="27"/>
      <c r="C2190" s="26" t="s">
        <v>944</v>
      </c>
      <c r="D2190" s="27"/>
      <c r="E2190" s="28"/>
      <c r="F2190" s="29"/>
      <c r="G2190" s="27"/>
    </row>
    <row r="2191" spans="2:7" ht="15">
      <c r="B2191" s="81" t="s">
        <v>1468</v>
      </c>
      <c r="C2191" s="30" t="s">
        <v>1469</v>
      </c>
      <c r="D2191" s="31">
        <v>5</v>
      </c>
      <c r="E2191" s="32" t="s">
        <v>49</v>
      </c>
      <c r="F2191" s="33"/>
      <c r="G2191" s="31">
        <f>ROUND(D2191*F2191,2)</f>
        <v>0</v>
      </c>
    </row>
    <row r="2192" spans="2:7" ht="15">
      <c r="B2192" s="27"/>
      <c r="C2192" s="34" t="s">
        <v>2067</v>
      </c>
      <c r="D2192" s="31">
        <v>1</v>
      </c>
      <c r="E2192" s="28"/>
      <c r="F2192" s="35">
        <f>G2185+G2187+G2189+G2191</f>
        <v>0</v>
      </c>
      <c r="G2192" s="36">
        <f>ROUND(F2192*D2192,2)</f>
        <v>0</v>
      </c>
    </row>
    <row r="2193" spans="2:7" ht="0.95" customHeight="1">
      <c r="B2193" s="27"/>
      <c r="C2193" s="26"/>
      <c r="D2193" s="27"/>
      <c r="E2193" s="28"/>
      <c r="F2193" s="29"/>
      <c r="G2193" s="27"/>
    </row>
    <row r="2194" spans="2:7" ht="15">
      <c r="B2194" s="27"/>
      <c r="C2194" s="34" t="s">
        <v>2068</v>
      </c>
      <c r="D2194" s="31">
        <v>1</v>
      </c>
      <c r="E2194" s="28"/>
      <c r="F2194" s="35">
        <f>G2175+G2184</f>
        <v>0</v>
      </c>
      <c r="G2194" s="36">
        <f>ROUND(F2194*D2194,2)</f>
        <v>0</v>
      </c>
    </row>
    <row r="2195" spans="2:7" ht="0.95" customHeight="1">
      <c r="B2195" s="27"/>
      <c r="C2195" s="26"/>
      <c r="D2195" s="27"/>
      <c r="E2195" s="28"/>
      <c r="F2195" s="29"/>
      <c r="G2195" s="27"/>
    </row>
    <row r="2196" spans="2:7">
      <c r="B2196" s="80" t="s">
        <v>2069</v>
      </c>
      <c r="C2196" s="34" t="s">
        <v>119</v>
      </c>
      <c r="D2196" s="36">
        <f>D2211</f>
        <v>1</v>
      </c>
      <c r="E2196" s="37" t="s">
        <v>2</v>
      </c>
      <c r="F2196" s="35">
        <f>F2211</f>
        <v>0</v>
      </c>
      <c r="G2196" s="36">
        <f>G2211</f>
        <v>0</v>
      </c>
    </row>
    <row r="2197" spans="2:7">
      <c r="B2197" s="80" t="s">
        <v>2070</v>
      </c>
      <c r="C2197" s="34" t="s">
        <v>121</v>
      </c>
      <c r="D2197" s="36">
        <f>D2204</f>
        <v>1</v>
      </c>
      <c r="E2197" s="37" t="s">
        <v>2</v>
      </c>
      <c r="F2197" s="35">
        <f>F2204</f>
        <v>0</v>
      </c>
      <c r="G2197" s="36">
        <f>G2204</f>
        <v>0</v>
      </c>
    </row>
    <row r="2198" spans="2:7" ht="30">
      <c r="B2198" s="81" t="s">
        <v>949</v>
      </c>
      <c r="C2198" s="30" t="s">
        <v>950</v>
      </c>
      <c r="D2198" s="31">
        <v>105.86</v>
      </c>
      <c r="E2198" s="32" t="s">
        <v>61</v>
      </c>
      <c r="F2198" s="33"/>
      <c r="G2198" s="31">
        <f t="shared" ref="G2198:G2203" si="33">ROUND(D2198*F2198,2)</f>
        <v>0</v>
      </c>
    </row>
    <row r="2199" spans="2:7" ht="30">
      <c r="B2199" s="81" t="s">
        <v>447</v>
      </c>
      <c r="C2199" s="30" t="s">
        <v>448</v>
      </c>
      <c r="D2199" s="31">
        <v>304.66000000000003</v>
      </c>
      <c r="E2199" s="32" t="s">
        <v>61</v>
      </c>
      <c r="F2199" s="33"/>
      <c r="G2199" s="31">
        <f t="shared" si="33"/>
        <v>0</v>
      </c>
    </row>
    <row r="2200" spans="2:7" ht="30">
      <c r="B2200" s="81" t="s">
        <v>122</v>
      </c>
      <c r="C2200" s="30" t="s">
        <v>123</v>
      </c>
      <c r="D2200" s="31">
        <v>206.44</v>
      </c>
      <c r="E2200" s="32" t="s">
        <v>61</v>
      </c>
      <c r="F2200" s="33"/>
      <c r="G2200" s="31">
        <f t="shared" si="33"/>
        <v>0</v>
      </c>
    </row>
    <row r="2201" spans="2:7" ht="45">
      <c r="B2201" s="81" t="s">
        <v>112</v>
      </c>
      <c r="C2201" s="30" t="s">
        <v>113</v>
      </c>
      <c r="D2201" s="31">
        <v>30.87</v>
      </c>
      <c r="E2201" s="32" t="s">
        <v>61</v>
      </c>
      <c r="F2201" s="33"/>
      <c r="G2201" s="31">
        <f t="shared" si="33"/>
        <v>0</v>
      </c>
    </row>
    <row r="2202" spans="2:7" ht="45">
      <c r="B2202" s="81" t="s">
        <v>114</v>
      </c>
      <c r="C2202" s="30" t="s">
        <v>115</v>
      </c>
      <c r="D2202" s="31">
        <v>7.79</v>
      </c>
      <c r="E2202" s="32" t="s">
        <v>61</v>
      </c>
      <c r="F2202" s="33"/>
      <c r="G2202" s="31">
        <f t="shared" si="33"/>
        <v>0</v>
      </c>
    </row>
    <row r="2203" spans="2:7" ht="45">
      <c r="B2203" s="81" t="s">
        <v>496</v>
      </c>
      <c r="C2203" s="30" t="s">
        <v>497</v>
      </c>
      <c r="D2203" s="31">
        <v>10.55</v>
      </c>
      <c r="E2203" s="32" t="s">
        <v>61</v>
      </c>
      <c r="F2203" s="33"/>
      <c r="G2203" s="31">
        <f t="shared" si="33"/>
        <v>0</v>
      </c>
    </row>
    <row r="2204" spans="2:7" ht="15">
      <c r="B2204" s="27"/>
      <c r="C2204" s="34" t="s">
        <v>2071</v>
      </c>
      <c r="D2204" s="31">
        <v>1</v>
      </c>
      <c r="E2204" s="28"/>
      <c r="F2204" s="35">
        <f>SUM(G2198:G2203)</f>
        <v>0</v>
      </c>
      <c r="G2204" s="36">
        <f>ROUND(F2204*D2204,2)</f>
        <v>0</v>
      </c>
    </row>
    <row r="2205" spans="2:7" ht="0.95" customHeight="1">
      <c r="B2205" s="27"/>
      <c r="C2205" s="26"/>
      <c r="D2205" s="27"/>
      <c r="E2205" s="28"/>
      <c r="F2205" s="29"/>
      <c r="G2205" s="27"/>
    </row>
    <row r="2206" spans="2:7">
      <c r="B2206" s="80" t="s">
        <v>2072</v>
      </c>
      <c r="C2206" s="34" t="s">
        <v>130</v>
      </c>
      <c r="D2206" s="36">
        <f>D2209</f>
        <v>1</v>
      </c>
      <c r="E2206" s="37" t="s">
        <v>2</v>
      </c>
      <c r="F2206" s="35">
        <f>F2209</f>
        <v>0</v>
      </c>
      <c r="G2206" s="36">
        <f>G2209</f>
        <v>0</v>
      </c>
    </row>
    <row r="2207" spans="2:7" ht="30">
      <c r="B2207" s="81" t="s">
        <v>953</v>
      </c>
      <c r="C2207" s="30" t="s">
        <v>954</v>
      </c>
      <c r="D2207" s="31">
        <v>34</v>
      </c>
      <c r="E2207" s="32" t="s">
        <v>49</v>
      </c>
      <c r="F2207" s="33"/>
      <c r="G2207" s="31">
        <f>ROUND(D2207*F2207,2)</f>
        <v>0</v>
      </c>
    </row>
    <row r="2208" spans="2:7" ht="75">
      <c r="B2208" s="27"/>
      <c r="C2208" s="26" t="s">
        <v>955</v>
      </c>
      <c r="D2208" s="27"/>
      <c r="E2208" s="28"/>
      <c r="F2208" s="29"/>
      <c r="G2208" s="27"/>
    </row>
    <row r="2209" spans="2:7" ht="15">
      <c r="B2209" s="27"/>
      <c r="C2209" s="34" t="s">
        <v>2073</v>
      </c>
      <c r="D2209" s="31">
        <v>1</v>
      </c>
      <c r="E2209" s="28"/>
      <c r="F2209" s="35">
        <f>G2207</f>
        <v>0</v>
      </c>
      <c r="G2209" s="36">
        <f>ROUND(F2209*D2209,2)</f>
        <v>0</v>
      </c>
    </row>
    <row r="2210" spans="2:7" ht="0.95" customHeight="1">
      <c r="B2210" s="27"/>
      <c r="C2210" s="26"/>
      <c r="D2210" s="27"/>
      <c r="E2210" s="28"/>
      <c r="F2210" s="29"/>
      <c r="G2210" s="27"/>
    </row>
    <row r="2211" spans="2:7" ht="15">
      <c r="B2211" s="27"/>
      <c r="C2211" s="34" t="s">
        <v>2074</v>
      </c>
      <c r="D2211" s="31">
        <v>1</v>
      </c>
      <c r="E2211" s="28"/>
      <c r="F2211" s="35">
        <f>G2197+G2206</f>
        <v>0</v>
      </c>
      <c r="G2211" s="36">
        <f>ROUND(F2211*D2211,2)</f>
        <v>0</v>
      </c>
    </row>
    <row r="2212" spans="2:7" ht="0.95" customHeight="1">
      <c r="B2212" s="27"/>
      <c r="C2212" s="26"/>
      <c r="D2212" s="27"/>
      <c r="E2212" s="28"/>
      <c r="F2212" s="29"/>
      <c r="G2212" s="27"/>
    </row>
    <row r="2213" spans="2:7">
      <c r="B2213" s="80" t="s">
        <v>2075</v>
      </c>
      <c r="C2213" s="34" t="s">
        <v>140</v>
      </c>
      <c r="D2213" s="36">
        <f>D2231</f>
        <v>1</v>
      </c>
      <c r="E2213" s="37" t="s">
        <v>2</v>
      </c>
      <c r="F2213" s="35">
        <f>F2231</f>
        <v>0</v>
      </c>
      <c r="G2213" s="36">
        <f>G2231</f>
        <v>0</v>
      </c>
    </row>
    <row r="2214" spans="2:7">
      <c r="B2214" s="80" t="s">
        <v>2076</v>
      </c>
      <c r="C2214" s="34" t="s">
        <v>142</v>
      </c>
      <c r="D2214" s="36">
        <f>D2223</f>
        <v>1</v>
      </c>
      <c r="E2214" s="37" t="s">
        <v>2</v>
      </c>
      <c r="F2214" s="35">
        <f>F2223</f>
        <v>0</v>
      </c>
      <c r="G2214" s="36">
        <f>G2223</f>
        <v>0</v>
      </c>
    </row>
    <row r="2215" spans="2:7" ht="30">
      <c r="B2215" s="81" t="s">
        <v>2077</v>
      </c>
      <c r="C2215" s="30" t="s">
        <v>448</v>
      </c>
      <c r="D2215" s="31">
        <v>24</v>
      </c>
      <c r="E2215" s="32" t="s">
        <v>61</v>
      </c>
      <c r="F2215" s="33"/>
      <c r="G2215" s="31">
        <f>ROUND(D2215*F2215,2)</f>
        <v>0</v>
      </c>
    </row>
    <row r="2216" spans="2:7" ht="15">
      <c r="B2216" s="27"/>
      <c r="C2216" s="26" t="s">
        <v>144</v>
      </c>
      <c r="D2216" s="27"/>
      <c r="E2216" s="28"/>
      <c r="F2216" s="29"/>
      <c r="G2216" s="27"/>
    </row>
    <row r="2217" spans="2:7" ht="30">
      <c r="B2217" s="81" t="s">
        <v>143</v>
      </c>
      <c r="C2217" s="30" t="s">
        <v>123</v>
      </c>
      <c r="D2217" s="31">
        <v>117.15</v>
      </c>
      <c r="E2217" s="32" t="s">
        <v>61</v>
      </c>
      <c r="F2217" s="33"/>
      <c r="G2217" s="31">
        <f>ROUND(D2217*F2217,2)</f>
        <v>0</v>
      </c>
    </row>
    <row r="2218" spans="2:7" ht="15">
      <c r="B2218" s="27"/>
      <c r="C2218" s="26" t="s">
        <v>144</v>
      </c>
      <c r="D2218" s="27"/>
      <c r="E2218" s="28"/>
      <c r="F2218" s="29"/>
      <c r="G2218" s="27"/>
    </row>
    <row r="2219" spans="2:7" ht="30">
      <c r="B2219" s="81" t="s">
        <v>455</v>
      </c>
      <c r="C2219" s="30" t="s">
        <v>125</v>
      </c>
      <c r="D2219" s="31">
        <v>73.89</v>
      </c>
      <c r="E2219" s="32" t="s">
        <v>61</v>
      </c>
      <c r="F2219" s="33"/>
      <c r="G2219" s="31">
        <f>ROUND(D2219*F2219,2)</f>
        <v>0</v>
      </c>
    </row>
    <row r="2220" spans="2:7" ht="15">
      <c r="B2220" s="27"/>
      <c r="C2220" s="26" t="s">
        <v>144</v>
      </c>
      <c r="D2220" s="27"/>
      <c r="E2220" s="28"/>
      <c r="F2220" s="29"/>
      <c r="G2220" s="27"/>
    </row>
    <row r="2221" spans="2:7" ht="30">
      <c r="B2221" s="81" t="s">
        <v>456</v>
      </c>
      <c r="C2221" s="30" t="s">
        <v>127</v>
      </c>
      <c r="D2221" s="31">
        <v>8</v>
      </c>
      <c r="E2221" s="32" t="s">
        <v>61</v>
      </c>
      <c r="F2221" s="33"/>
      <c r="G2221" s="31">
        <f>ROUND(D2221*F2221,2)</f>
        <v>0</v>
      </c>
    </row>
    <row r="2222" spans="2:7" ht="15">
      <c r="B2222" s="27"/>
      <c r="C2222" s="26" t="s">
        <v>144</v>
      </c>
      <c r="D2222" s="27"/>
      <c r="E2222" s="28"/>
      <c r="F2222" s="29"/>
      <c r="G2222" s="27"/>
    </row>
    <row r="2223" spans="2:7" ht="15">
      <c r="B2223" s="27"/>
      <c r="C2223" s="34" t="s">
        <v>2078</v>
      </c>
      <c r="D2223" s="31">
        <v>1</v>
      </c>
      <c r="E2223" s="28"/>
      <c r="F2223" s="35">
        <f>G2215+G2217+G2219+G2221</f>
        <v>0</v>
      </c>
      <c r="G2223" s="36">
        <f>ROUND(F2223*D2223,2)</f>
        <v>0</v>
      </c>
    </row>
    <row r="2224" spans="2:7" ht="0.95" customHeight="1">
      <c r="B2224" s="27"/>
      <c r="C2224" s="26"/>
      <c r="D2224" s="27"/>
      <c r="E2224" s="28"/>
      <c r="F2224" s="29"/>
      <c r="G2224" s="27"/>
    </row>
    <row r="2225" spans="2:7">
      <c r="B2225" s="80" t="s">
        <v>2079</v>
      </c>
      <c r="C2225" s="34" t="s">
        <v>147</v>
      </c>
      <c r="D2225" s="36">
        <f>D2229</f>
        <v>1</v>
      </c>
      <c r="E2225" s="37" t="s">
        <v>2</v>
      </c>
      <c r="F2225" s="35">
        <f>F2229</f>
        <v>0</v>
      </c>
      <c r="G2225" s="36">
        <f>G2229</f>
        <v>0</v>
      </c>
    </row>
    <row r="2226" spans="2:7" ht="15">
      <c r="B2226" s="81" t="s">
        <v>2080</v>
      </c>
      <c r="C2226" s="30" t="s">
        <v>2081</v>
      </c>
      <c r="D2226" s="31">
        <v>6</v>
      </c>
      <c r="E2226" s="32" t="s">
        <v>61</v>
      </c>
      <c r="F2226" s="33"/>
      <c r="G2226" s="31">
        <f>ROUND(D2226*F2226,2)</f>
        <v>0</v>
      </c>
    </row>
    <row r="2227" spans="2:7" ht="15">
      <c r="B2227" s="81" t="s">
        <v>2082</v>
      </c>
      <c r="C2227" s="30" t="s">
        <v>2083</v>
      </c>
      <c r="D2227" s="31">
        <v>12</v>
      </c>
      <c r="E2227" s="32" t="s">
        <v>61</v>
      </c>
      <c r="F2227" s="33"/>
      <c r="G2227" s="31">
        <f>ROUND(D2227*F2227,2)</f>
        <v>0</v>
      </c>
    </row>
    <row r="2228" spans="2:7" ht="15">
      <c r="B2228" s="81" t="s">
        <v>2084</v>
      </c>
      <c r="C2228" s="30" t="s">
        <v>2085</v>
      </c>
      <c r="D2228" s="31">
        <v>4</v>
      </c>
      <c r="E2228" s="32" t="s">
        <v>61</v>
      </c>
      <c r="F2228" s="33"/>
      <c r="G2228" s="31">
        <f>ROUND(D2228*F2228,2)</f>
        <v>0</v>
      </c>
    </row>
    <row r="2229" spans="2:7" ht="15">
      <c r="B2229" s="27"/>
      <c r="C2229" s="34" t="s">
        <v>2086</v>
      </c>
      <c r="D2229" s="31">
        <v>1</v>
      </c>
      <c r="E2229" s="28"/>
      <c r="F2229" s="35">
        <f>SUM(G2226:G2228)</f>
        <v>0</v>
      </c>
      <c r="G2229" s="36">
        <f>ROUND(F2229*D2229,2)</f>
        <v>0</v>
      </c>
    </row>
    <row r="2230" spans="2:7" ht="0.95" customHeight="1">
      <c r="B2230" s="27"/>
      <c r="C2230" s="26"/>
      <c r="D2230" s="27"/>
      <c r="E2230" s="28"/>
      <c r="F2230" s="29"/>
      <c r="G2230" s="27"/>
    </row>
    <row r="2231" spans="2:7" ht="15">
      <c r="B2231" s="27"/>
      <c r="C2231" s="34" t="s">
        <v>2087</v>
      </c>
      <c r="D2231" s="31">
        <v>1</v>
      </c>
      <c r="E2231" s="28"/>
      <c r="F2231" s="35">
        <f>G2214+G2225</f>
        <v>0</v>
      </c>
      <c r="G2231" s="36">
        <f>ROUND(F2231*D2231,2)</f>
        <v>0</v>
      </c>
    </row>
    <row r="2232" spans="2:7" ht="0.95" customHeight="1">
      <c r="B2232" s="27"/>
      <c r="C2232" s="26"/>
      <c r="D2232" s="27"/>
      <c r="E2232" s="28"/>
      <c r="F2232" s="29"/>
      <c r="G2232" s="27"/>
    </row>
    <row r="2233" spans="2:7" ht="15">
      <c r="B2233" s="27"/>
      <c r="C2233" s="34" t="s">
        <v>2088</v>
      </c>
      <c r="D2233" s="31">
        <v>1</v>
      </c>
      <c r="E2233" s="28"/>
      <c r="F2233" s="35">
        <f>G2174+G2196+G2213</f>
        <v>0</v>
      </c>
      <c r="G2233" s="36">
        <f>ROUND(F2233*D2233,2)</f>
        <v>0</v>
      </c>
    </row>
    <row r="2234" spans="2:7" ht="0.95" customHeight="1">
      <c r="B2234" s="27"/>
      <c r="C2234" s="26"/>
      <c r="D2234" s="27"/>
      <c r="E2234" s="28"/>
      <c r="F2234" s="29"/>
      <c r="G2234" s="27"/>
    </row>
    <row r="2235" spans="2:7">
      <c r="B2235" s="80" t="s">
        <v>2089</v>
      </c>
      <c r="C2235" s="34" t="s">
        <v>463</v>
      </c>
      <c r="D2235" s="36">
        <f>D2297</f>
        <v>1</v>
      </c>
      <c r="E2235" s="37" t="s">
        <v>2</v>
      </c>
      <c r="F2235" s="35">
        <f>F2297</f>
        <v>0</v>
      </c>
      <c r="G2235" s="36">
        <f>G2297</f>
        <v>0</v>
      </c>
    </row>
    <row r="2236" spans="2:7">
      <c r="B2236" s="80" t="s">
        <v>2090</v>
      </c>
      <c r="C2236" s="34" t="s">
        <v>463</v>
      </c>
      <c r="D2236" s="36">
        <f>D2295</f>
        <v>1</v>
      </c>
      <c r="E2236" s="37" t="s">
        <v>2</v>
      </c>
      <c r="F2236" s="35">
        <f>F2295</f>
        <v>0</v>
      </c>
      <c r="G2236" s="36">
        <f>G2295</f>
        <v>0</v>
      </c>
    </row>
    <row r="2237" spans="2:7">
      <c r="B2237" s="80" t="s">
        <v>2091</v>
      </c>
      <c r="C2237" s="34" t="s">
        <v>466</v>
      </c>
      <c r="D2237" s="36">
        <f>D2250</f>
        <v>1</v>
      </c>
      <c r="E2237" s="37" t="s">
        <v>2</v>
      </c>
      <c r="F2237" s="35">
        <f>F2250</f>
        <v>0</v>
      </c>
      <c r="G2237" s="36">
        <f>G2250</f>
        <v>0</v>
      </c>
    </row>
    <row r="2238" spans="2:7" ht="30">
      <c r="B2238" s="81" t="s">
        <v>2092</v>
      </c>
      <c r="C2238" s="30" t="s">
        <v>2314</v>
      </c>
      <c r="D2238" s="31">
        <v>3</v>
      </c>
      <c r="E2238" s="32" t="s">
        <v>49</v>
      </c>
      <c r="F2238" s="33"/>
      <c r="G2238" s="31">
        <f>ROUND(D2238*F2238,2)</f>
        <v>0</v>
      </c>
    </row>
    <row r="2239" spans="2:7" ht="30">
      <c r="B2239" s="27"/>
      <c r="C2239" s="26" t="s">
        <v>468</v>
      </c>
      <c r="D2239" s="27"/>
      <c r="E2239" s="28"/>
      <c r="F2239" s="29"/>
      <c r="G2239" s="27"/>
    </row>
    <row r="2240" spans="2:7" ht="30">
      <c r="B2240" s="81" t="s">
        <v>2093</v>
      </c>
      <c r="C2240" s="30" t="s">
        <v>2314</v>
      </c>
      <c r="D2240" s="31">
        <v>5</v>
      </c>
      <c r="E2240" s="32" t="s">
        <v>49</v>
      </c>
      <c r="F2240" s="33"/>
      <c r="G2240" s="31">
        <f>ROUND(D2240*F2240,2)</f>
        <v>0</v>
      </c>
    </row>
    <row r="2241" spans="2:7" ht="30">
      <c r="B2241" s="27"/>
      <c r="C2241" s="26" t="s">
        <v>468</v>
      </c>
      <c r="D2241" s="27"/>
      <c r="E2241" s="28"/>
      <c r="F2241" s="29"/>
      <c r="G2241" s="27"/>
    </row>
    <row r="2242" spans="2:7" ht="30">
      <c r="B2242" s="81" t="s">
        <v>2094</v>
      </c>
      <c r="C2242" s="30" t="s">
        <v>2314</v>
      </c>
      <c r="D2242" s="31">
        <v>18</v>
      </c>
      <c r="E2242" s="32" t="s">
        <v>49</v>
      </c>
      <c r="F2242" s="33"/>
      <c r="G2242" s="31">
        <f>ROUND(D2242*F2242,2)</f>
        <v>0</v>
      </c>
    </row>
    <row r="2243" spans="2:7" ht="30">
      <c r="B2243" s="27"/>
      <c r="C2243" s="26" t="s">
        <v>468</v>
      </c>
      <c r="D2243" s="27"/>
      <c r="E2243" s="28"/>
      <c r="F2243" s="29"/>
      <c r="G2243" s="27"/>
    </row>
    <row r="2244" spans="2:7" ht="30">
      <c r="B2244" s="81" t="s">
        <v>467</v>
      </c>
      <c r="C2244" s="30" t="s">
        <v>2314</v>
      </c>
      <c r="D2244" s="31">
        <v>5</v>
      </c>
      <c r="E2244" s="32" t="s">
        <v>49</v>
      </c>
      <c r="F2244" s="33"/>
      <c r="G2244" s="31">
        <f>ROUND(D2244*F2244,2)</f>
        <v>0</v>
      </c>
    </row>
    <row r="2245" spans="2:7" ht="30">
      <c r="B2245" s="27"/>
      <c r="C2245" s="26" t="s">
        <v>468</v>
      </c>
      <c r="D2245" s="27"/>
      <c r="E2245" s="28"/>
      <c r="F2245" s="29"/>
      <c r="G2245" s="27"/>
    </row>
    <row r="2246" spans="2:7" ht="30">
      <c r="B2246" s="81" t="s">
        <v>1486</v>
      </c>
      <c r="C2246" s="30" t="s">
        <v>2314</v>
      </c>
      <c r="D2246" s="31">
        <v>4</v>
      </c>
      <c r="E2246" s="32" t="s">
        <v>49</v>
      </c>
      <c r="F2246" s="33"/>
      <c r="G2246" s="31">
        <f>ROUND(D2246*F2246,2)</f>
        <v>0</v>
      </c>
    </row>
    <row r="2247" spans="2:7" ht="30">
      <c r="B2247" s="27"/>
      <c r="C2247" s="26" t="s">
        <v>468</v>
      </c>
      <c r="D2247" s="27"/>
      <c r="E2247" s="28"/>
      <c r="F2247" s="29"/>
      <c r="G2247" s="27"/>
    </row>
    <row r="2248" spans="2:7" ht="30">
      <c r="B2248" s="81" t="s">
        <v>469</v>
      </c>
      <c r="C2248" s="30" t="s">
        <v>2315</v>
      </c>
      <c r="D2248" s="31">
        <v>1</v>
      </c>
      <c r="E2248" s="32" t="s">
        <v>49</v>
      </c>
      <c r="F2248" s="33"/>
      <c r="G2248" s="31">
        <f>ROUND(D2248*F2248,2)</f>
        <v>0</v>
      </c>
    </row>
    <row r="2249" spans="2:7" ht="30">
      <c r="B2249" s="27"/>
      <c r="C2249" s="26" t="s">
        <v>468</v>
      </c>
      <c r="D2249" s="27"/>
      <c r="E2249" s="28"/>
      <c r="F2249" s="29"/>
      <c r="G2249" s="27"/>
    </row>
    <row r="2250" spans="2:7" ht="15">
      <c r="B2250" s="27"/>
      <c r="C2250" s="34" t="s">
        <v>2095</v>
      </c>
      <c r="D2250" s="31">
        <v>1</v>
      </c>
      <c r="E2250" s="28"/>
      <c r="F2250" s="35">
        <f>G2238+G2240+G2242+G2244+G2246+G2248</f>
        <v>0</v>
      </c>
      <c r="G2250" s="36">
        <f>ROUND(F2250*D2250,2)</f>
        <v>0</v>
      </c>
    </row>
    <row r="2251" spans="2:7" ht="0.95" customHeight="1">
      <c r="B2251" s="27"/>
      <c r="C2251" s="26"/>
      <c r="D2251" s="27"/>
      <c r="E2251" s="28"/>
      <c r="F2251" s="29"/>
      <c r="G2251" s="27"/>
    </row>
    <row r="2252" spans="2:7">
      <c r="B2252" s="80" t="s">
        <v>2096</v>
      </c>
      <c r="C2252" s="34" t="s">
        <v>472</v>
      </c>
      <c r="D2252" s="36">
        <f>D2271</f>
        <v>1</v>
      </c>
      <c r="E2252" s="37" t="s">
        <v>2</v>
      </c>
      <c r="F2252" s="35">
        <f>F2271</f>
        <v>0</v>
      </c>
      <c r="G2252" s="36">
        <f>G2271</f>
        <v>0</v>
      </c>
    </row>
    <row r="2253" spans="2:7" ht="30">
      <c r="B2253" s="81" t="s">
        <v>1490</v>
      </c>
      <c r="C2253" s="30" t="s">
        <v>2327</v>
      </c>
      <c r="D2253" s="31">
        <v>1</v>
      </c>
      <c r="E2253" s="32" t="s">
        <v>49</v>
      </c>
      <c r="F2253" s="33"/>
      <c r="G2253" s="31">
        <f>ROUND(D2253*F2253,2)</f>
        <v>0</v>
      </c>
    </row>
    <row r="2254" spans="2:7" ht="30">
      <c r="B2254" s="27"/>
      <c r="C2254" s="26" t="s">
        <v>971</v>
      </c>
      <c r="D2254" s="27"/>
      <c r="E2254" s="28"/>
      <c r="F2254" s="29"/>
      <c r="G2254" s="27"/>
    </row>
    <row r="2255" spans="2:7" ht="30">
      <c r="B2255" s="81" t="s">
        <v>970</v>
      </c>
      <c r="C2255" s="30" t="s">
        <v>2318</v>
      </c>
      <c r="D2255" s="31">
        <v>8</v>
      </c>
      <c r="E2255" s="32" t="s">
        <v>49</v>
      </c>
      <c r="F2255" s="33"/>
      <c r="G2255" s="31">
        <f>ROUND(D2255*F2255,2)</f>
        <v>0</v>
      </c>
    </row>
    <row r="2256" spans="2:7" ht="30">
      <c r="B2256" s="27"/>
      <c r="C2256" s="26" t="s">
        <v>971</v>
      </c>
      <c r="D2256" s="27"/>
      <c r="E2256" s="28"/>
      <c r="F2256" s="29"/>
      <c r="G2256" s="27"/>
    </row>
    <row r="2257" spans="2:7" ht="30">
      <c r="B2257" s="81" t="s">
        <v>2097</v>
      </c>
      <c r="C2257" s="30" t="s">
        <v>2319</v>
      </c>
      <c r="D2257" s="31">
        <v>3</v>
      </c>
      <c r="E2257" s="32" t="s">
        <v>49</v>
      </c>
      <c r="F2257" s="33"/>
      <c r="G2257" s="31">
        <f>ROUND(D2257*F2257,2)</f>
        <v>0</v>
      </c>
    </row>
    <row r="2258" spans="2:7" ht="45">
      <c r="B2258" s="27"/>
      <c r="C2258" s="26" t="s">
        <v>2334</v>
      </c>
      <c r="D2258" s="27"/>
      <c r="E2258" s="28"/>
      <c r="F2258" s="29"/>
      <c r="G2258" s="27"/>
    </row>
    <row r="2259" spans="2:7" ht="30">
      <c r="B2259" s="81" t="s">
        <v>2098</v>
      </c>
      <c r="C2259" s="30" t="s">
        <v>2319</v>
      </c>
      <c r="D2259" s="31">
        <v>5</v>
      </c>
      <c r="E2259" s="32" t="s">
        <v>49</v>
      </c>
      <c r="F2259" s="33"/>
      <c r="G2259" s="31">
        <f>ROUND(D2259*F2259,2)</f>
        <v>0</v>
      </c>
    </row>
    <row r="2260" spans="2:7" ht="30">
      <c r="B2260" s="27"/>
      <c r="C2260" s="26" t="s">
        <v>971</v>
      </c>
      <c r="D2260" s="27"/>
      <c r="E2260" s="28"/>
      <c r="F2260" s="29"/>
      <c r="G2260" s="27"/>
    </row>
    <row r="2261" spans="2:7" ht="30">
      <c r="B2261" s="81" t="s">
        <v>2099</v>
      </c>
      <c r="C2261" s="30" t="s">
        <v>2319</v>
      </c>
      <c r="D2261" s="31">
        <v>5</v>
      </c>
      <c r="E2261" s="32" t="s">
        <v>49</v>
      </c>
      <c r="F2261" s="33"/>
      <c r="G2261" s="31">
        <f>ROUND(D2261*F2261,2)</f>
        <v>0</v>
      </c>
    </row>
    <row r="2262" spans="2:7" ht="30">
      <c r="B2262" s="27"/>
      <c r="C2262" s="26" t="s">
        <v>971</v>
      </c>
      <c r="D2262" s="27"/>
      <c r="E2262" s="28"/>
      <c r="F2262" s="29"/>
      <c r="G2262" s="27"/>
    </row>
    <row r="2263" spans="2:7" ht="30">
      <c r="B2263" s="81" t="s">
        <v>1491</v>
      </c>
      <c r="C2263" s="30" t="s">
        <v>2316</v>
      </c>
      <c r="D2263" s="31">
        <v>18</v>
      </c>
      <c r="E2263" s="32" t="s">
        <v>49</v>
      </c>
      <c r="F2263" s="33"/>
      <c r="G2263" s="31">
        <f>ROUND(D2263*F2263,2)</f>
        <v>0</v>
      </c>
    </row>
    <row r="2264" spans="2:7" ht="30">
      <c r="B2264" s="27"/>
      <c r="C2264" s="26" t="s">
        <v>971</v>
      </c>
      <c r="D2264" s="27"/>
      <c r="E2264" s="28"/>
      <c r="F2264" s="29"/>
      <c r="G2264" s="27"/>
    </row>
    <row r="2265" spans="2:7" ht="30">
      <c r="B2265" s="81" t="s">
        <v>1492</v>
      </c>
      <c r="C2265" s="30" t="s">
        <v>2316</v>
      </c>
      <c r="D2265" s="31">
        <v>21</v>
      </c>
      <c r="E2265" s="32" t="s">
        <v>49</v>
      </c>
      <c r="F2265" s="33"/>
      <c r="G2265" s="31">
        <f>ROUND(D2265*F2265,2)</f>
        <v>0</v>
      </c>
    </row>
    <row r="2266" spans="2:7" ht="30">
      <c r="B2266" s="27"/>
      <c r="C2266" s="26" t="s">
        <v>971</v>
      </c>
      <c r="D2266" s="27"/>
      <c r="E2266" s="28"/>
      <c r="F2266" s="29"/>
      <c r="G2266" s="27"/>
    </row>
    <row r="2267" spans="2:7" ht="30">
      <c r="B2267" s="81" t="s">
        <v>972</v>
      </c>
      <c r="C2267" s="30" t="s">
        <v>2319</v>
      </c>
      <c r="D2267" s="31">
        <v>13</v>
      </c>
      <c r="E2267" s="32" t="s">
        <v>49</v>
      </c>
      <c r="F2267" s="33"/>
      <c r="G2267" s="31">
        <f>ROUND(D2267*F2267,2)</f>
        <v>0</v>
      </c>
    </row>
    <row r="2268" spans="2:7" ht="30">
      <c r="B2268" s="27"/>
      <c r="C2268" s="26" t="s">
        <v>971</v>
      </c>
      <c r="D2268" s="27"/>
      <c r="E2268" s="28"/>
      <c r="F2268" s="29"/>
      <c r="G2268" s="27"/>
    </row>
    <row r="2269" spans="2:7" ht="30">
      <c r="B2269" s="81" t="s">
        <v>1494</v>
      </c>
      <c r="C2269" s="30" t="s">
        <v>2316</v>
      </c>
      <c r="D2269" s="31">
        <v>10</v>
      </c>
      <c r="E2269" s="32" t="s">
        <v>49</v>
      </c>
      <c r="F2269" s="33"/>
      <c r="G2269" s="31">
        <f>ROUND(D2269*F2269,2)</f>
        <v>0</v>
      </c>
    </row>
    <row r="2270" spans="2:7" ht="30">
      <c r="B2270" s="27"/>
      <c r="C2270" s="26" t="s">
        <v>971</v>
      </c>
      <c r="D2270" s="27"/>
      <c r="E2270" s="28"/>
      <c r="F2270" s="29"/>
      <c r="G2270" s="27"/>
    </row>
    <row r="2271" spans="2:7" ht="15">
      <c r="B2271" s="27"/>
      <c r="C2271" s="34" t="s">
        <v>2100</v>
      </c>
      <c r="D2271" s="31">
        <v>1</v>
      </c>
      <c r="E2271" s="28"/>
      <c r="F2271" s="35">
        <f>G2253+G2255+G2257+G2259+G2261+G2263+G2265+G2267+G2269</f>
        <v>0</v>
      </c>
      <c r="G2271" s="36">
        <f>ROUND(F2271*D2271,2)</f>
        <v>0</v>
      </c>
    </row>
    <row r="2272" spans="2:7" ht="0.95" customHeight="1">
      <c r="B2272" s="27"/>
      <c r="C2272" s="26"/>
      <c r="D2272" s="27"/>
      <c r="E2272" s="28"/>
      <c r="F2272" s="29"/>
      <c r="G2272" s="27"/>
    </row>
    <row r="2273" spans="2:7">
      <c r="B2273" s="80" t="s">
        <v>2101</v>
      </c>
      <c r="C2273" s="34" t="s">
        <v>1498</v>
      </c>
      <c r="D2273" s="36">
        <f>D2280</f>
        <v>1</v>
      </c>
      <c r="E2273" s="37" t="s">
        <v>2</v>
      </c>
      <c r="F2273" s="35">
        <f>F2280</f>
        <v>0</v>
      </c>
      <c r="G2273" s="36">
        <f>G2280</f>
        <v>0</v>
      </c>
    </row>
    <row r="2274" spans="2:7" ht="30">
      <c r="B2274" s="81" t="s">
        <v>1499</v>
      </c>
      <c r="C2274" s="30" t="s">
        <v>2329</v>
      </c>
      <c r="D2274" s="31">
        <v>20</v>
      </c>
      <c r="E2274" s="32" t="s">
        <v>49</v>
      </c>
      <c r="F2274" s="33"/>
      <c r="G2274" s="31">
        <f>ROUND(D2274*F2274,2)</f>
        <v>0</v>
      </c>
    </row>
    <row r="2275" spans="2:7" ht="30">
      <c r="B2275" s="27"/>
      <c r="C2275" s="26" t="s">
        <v>468</v>
      </c>
      <c r="D2275" s="27"/>
      <c r="E2275" s="28"/>
      <c r="F2275" s="29"/>
      <c r="G2275" s="27"/>
    </row>
    <row r="2276" spans="2:7" ht="30">
      <c r="B2276" s="81" t="s">
        <v>2102</v>
      </c>
      <c r="C2276" s="30" t="s">
        <v>2345</v>
      </c>
      <c r="D2276" s="31">
        <v>5</v>
      </c>
      <c r="E2276" s="32" t="s">
        <v>49</v>
      </c>
      <c r="F2276" s="33"/>
      <c r="G2276" s="31">
        <f>ROUND(D2276*F2276,2)</f>
        <v>0</v>
      </c>
    </row>
    <row r="2277" spans="2:7" ht="30">
      <c r="B2277" s="27"/>
      <c r="C2277" s="26" t="s">
        <v>468</v>
      </c>
      <c r="D2277" s="27"/>
      <c r="E2277" s="28"/>
      <c r="F2277" s="29"/>
      <c r="G2277" s="27"/>
    </row>
    <row r="2278" spans="2:7" ht="30">
      <c r="B2278" s="81" t="s">
        <v>2103</v>
      </c>
      <c r="C2278" s="30" t="s">
        <v>2329</v>
      </c>
      <c r="D2278" s="31">
        <v>3</v>
      </c>
      <c r="E2278" s="32" t="s">
        <v>49</v>
      </c>
      <c r="F2278" s="33"/>
      <c r="G2278" s="31">
        <f>ROUND(D2278*F2278,2)</f>
        <v>0</v>
      </c>
    </row>
    <row r="2279" spans="2:7" ht="30">
      <c r="B2279" s="27"/>
      <c r="C2279" s="26" t="s">
        <v>468</v>
      </c>
      <c r="D2279" s="27"/>
      <c r="E2279" s="28"/>
      <c r="F2279" s="29"/>
      <c r="G2279" s="27"/>
    </row>
    <row r="2280" spans="2:7" ht="15">
      <c r="B2280" s="27"/>
      <c r="C2280" s="34" t="s">
        <v>2104</v>
      </c>
      <c r="D2280" s="31">
        <v>1</v>
      </c>
      <c r="E2280" s="28"/>
      <c r="F2280" s="35">
        <f>G2274+G2276+G2278</f>
        <v>0</v>
      </c>
      <c r="G2280" s="36">
        <f>ROUND(F2280*D2280,2)</f>
        <v>0</v>
      </c>
    </row>
    <row r="2281" spans="2:7" ht="0.95" customHeight="1">
      <c r="B2281" s="27"/>
      <c r="C2281" s="26"/>
      <c r="D2281" s="27"/>
      <c r="E2281" s="28"/>
      <c r="F2281" s="29"/>
      <c r="G2281" s="27"/>
    </row>
    <row r="2282" spans="2:7">
      <c r="B2282" s="80" t="s">
        <v>2105</v>
      </c>
      <c r="C2282" s="34" t="s">
        <v>477</v>
      </c>
      <c r="D2282" s="36">
        <f>D2293</f>
        <v>1</v>
      </c>
      <c r="E2282" s="37" t="s">
        <v>2</v>
      </c>
      <c r="F2282" s="35">
        <f>F2293</f>
        <v>0</v>
      </c>
      <c r="G2282" s="36">
        <f>G2293</f>
        <v>0</v>
      </c>
    </row>
    <row r="2283" spans="2:7" ht="30">
      <c r="B2283" s="81" t="s">
        <v>975</v>
      </c>
      <c r="C2283" s="30" t="s">
        <v>2320</v>
      </c>
      <c r="D2283" s="31">
        <v>8</v>
      </c>
      <c r="E2283" s="32" t="s">
        <v>49</v>
      </c>
      <c r="F2283" s="33"/>
      <c r="G2283" s="31">
        <f>ROUND(D2283*F2283,2)</f>
        <v>0</v>
      </c>
    </row>
    <row r="2284" spans="2:7" ht="60">
      <c r="B2284" s="27"/>
      <c r="C2284" s="26" t="s">
        <v>976</v>
      </c>
      <c r="D2284" s="27"/>
      <c r="E2284" s="28"/>
      <c r="F2284" s="29"/>
      <c r="G2284" s="27"/>
    </row>
    <row r="2285" spans="2:7" ht="45">
      <c r="B2285" s="81" t="s">
        <v>2106</v>
      </c>
      <c r="C2285" s="30" t="s">
        <v>2330</v>
      </c>
      <c r="D2285" s="31">
        <v>5</v>
      </c>
      <c r="E2285" s="32" t="s">
        <v>49</v>
      </c>
      <c r="F2285" s="33"/>
      <c r="G2285" s="31">
        <f>ROUND(D2285*F2285,2)</f>
        <v>0</v>
      </c>
    </row>
    <row r="2286" spans="2:7" ht="30">
      <c r="B2286" s="27"/>
      <c r="C2286" s="26" t="s">
        <v>468</v>
      </c>
      <c r="D2286" s="27"/>
      <c r="E2286" s="28"/>
      <c r="F2286" s="29"/>
      <c r="G2286" s="27"/>
    </row>
    <row r="2287" spans="2:7" ht="30">
      <c r="B2287" s="81" t="s">
        <v>2107</v>
      </c>
      <c r="C2287" s="30" t="s">
        <v>2336</v>
      </c>
      <c r="D2287" s="31">
        <v>5</v>
      </c>
      <c r="E2287" s="32" t="s">
        <v>49</v>
      </c>
      <c r="F2287" s="33"/>
      <c r="G2287" s="31">
        <f>ROUND(D2287*F2287,2)</f>
        <v>0</v>
      </c>
    </row>
    <row r="2288" spans="2:7" ht="30">
      <c r="B2288" s="27"/>
      <c r="C2288" s="26" t="s">
        <v>468</v>
      </c>
      <c r="D2288" s="27"/>
      <c r="E2288" s="28"/>
      <c r="F2288" s="29"/>
      <c r="G2288" s="27"/>
    </row>
    <row r="2289" spans="2:7" ht="30">
      <c r="B2289" s="81" t="s">
        <v>2108</v>
      </c>
      <c r="C2289" s="30" t="s">
        <v>2335</v>
      </c>
      <c r="D2289" s="31">
        <v>3</v>
      </c>
      <c r="E2289" s="32" t="s">
        <v>49</v>
      </c>
      <c r="F2289" s="33"/>
      <c r="G2289" s="31">
        <f>ROUND(D2289*F2289,2)</f>
        <v>0</v>
      </c>
    </row>
    <row r="2290" spans="2:7" ht="30">
      <c r="B2290" s="27"/>
      <c r="C2290" s="26" t="s">
        <v>468</v>
      </c>
      <c r="D2290" s="27"/>
      <c r="E2290" s="28"/>
      <c r="F2290" s="29"/>
      <c r="G2290" s="27"/>
    </row>
    <row r="2291" spans="2:7" ht="30">
      <c r="B2291" s="81" t="s">
        <v>478</v>
      </c>
      <c r="C2291" s="30" t="s">
        <v>2317</v>
      </c>
      <c r="D2291" s="31">
        <v>62</v>
      </c>
      <c r="E2291" s="32" t="s">
        <v>49</v>
      </c>
      <c r="F2291" s="33"/>
      <c r="G2291" s="31">
        <f>ROUND(D2291*F2291,2)</f>
        <v>0</v>
      </c>
    </row>
    <row r="2292" spans="2:7" ht="30">
      <c r="B2292" s="27"/>
      <c r="C2292" s="26" t="s">
        <v>468</v>
      </c>
      <c r="D2292" s="27"/>
      <c r="E2292" s="28"/>
      <c r="F2292" s="29"/>
      <c r="G2292" s="27"/>
    </row>
    <row r="2293" spans="2:7" ht="15">
      <c r="B2293" s="27"/>
      <c r="C2293" s="34" t="s">
        <v>2109</v>
      </c>
      <c r="D2293" s="31">
        <v>1</v>
      </c>
      <c r="E2293" s="28"/>
      <c r="F2293" s="35">
        <f>G2283+G2285+G2287+G2289+G2291</f>
        <v>0</v>
      </c>
      <c r="G2293" s="36">
        <f>ROUND(F2293*D2293,2)</f>
        <v>0</v>
      </c>
    </row>
    <row r="2294" spans="2:7" ht="0.95" customHeight="1">
      <c r="B2294" s="27"/>
      <c r="C2294" s="26"/>
      <c r="D2294" s="27"/>
      <c r="E2294" s="28"/>
      <c r="F2294" s="29"/>
      <c r="G2294" s="27"/>
    </row>
    <row r="2295" spans="2:7" ht="15">
      <c r="B2295" s="27"/>
      <c r="C2295" s="34" t="s">
        <v>2110</v>
      </c>
      <c r="D2295" s="31">
        <v>1</v>
      </c>
      <c r="E2295" s="28"/>
      <c r="F2295" s="35">
        <f>G2237+G2252+G2273+G2282</f>
        <v>0</v>
      </c>
      <c r="G2295" s="36">
        <f>ROUND(F2295*D2295,2)</f>
        <v>0</v>
      </c>
    </row>
    <row r="2296" spans="2:7" ht="0.95" customHeight="1">
      <c r="B2296" s="27"/>
      <c r="C2296" s="26"/>
      <c r="D2296" s="27"/>
      <c r="E2296" s="28"/>
      <c r="F2296" s="29"/>
      <c r="G2296" s="27"/>
    </row>
    <row r="2297" spans="2:7" ht="15">
      <c r="B2297" s="27"/>
      <c r="C2297" s="34" t="s">
        <v>2111</v>
      </c>
      <c r="D2297" s="31">
        <v>1</v>
      </c>
      <c r="E2297" s="28"/>
      <c r="F2297" s="35">
        <f>G2236</f>
        <v>0</v>
      </c>
      <c r="G2297" s="36">
        <f>ROUND(F2297*D2297,2)</f>
        <v>0</v>
      </c>
    </row>
    <row r="2298" spans="2:7" ht="0.95" customHeight="1">
      <c r="B2298" s="27"/>
      <c r="C2298" s="26"/>
      <c r="D2298" s="27"/>
      <c r="E2298" s="28"/>
      <c r="F2298" s="29"/>
      <c r="G2298" s="27"/>
    </row>
    <row r="2299" spans="2:7" ht="28.5">
      <c r="B2299" s="80" t="s">
        <v>2112</v>
      </c>
      <c r="C2299" s="34" t="s">
        <v>483</v>
      </c>
      <c r="D2299" s="36">
        <f>D2311</f>
        <v>1</v>
      </c>
      <c r="E2299" s="37" t="s">
        <v>2</v>
      </c>
      <c r="F2299" s="35">
        <f>F2311</f>
        <v>0</v>
      </c>
      <c r="G2299" s="36">
        <f>G2311</f>
        <v>0</v>
      </c>
    </row>
    <row r="2300" spans="2:7" ht="28.5">
      <c r="B2300" s="80" t="s">
        <v>2113</v>
      </c>
      <c r="C2300" s="34" t="s">
        <v>485</v>
      </c>
      <c r="D2300" s="36">
        <f>D2309</f>
        <v>1</v>
      </c>
      <c r="E2300" s="37" t="s">
        <v>2</v>
      </c>
      <c r="F2300" s="35">
        <f>F2309</f>
        <v>0</v>
      </c>
      <c r="G2300" s="36">
        <f>G2309</f>
        <v>0</v>
      </c>
    </row>
    <row r="2301" spans="2:7" ht="30">
      <c r="B2301" s="81" t="s">
        <v>1508</v>
      </c>
      <c r="C2301" s="30" t="s">
        <v>1509</v>
      </c>
      <c r="D2301" s="31">
        <v>144.68</v>
      </c>
      <c r="E2301" s="32" t="s">
        <v>61</v>
      </c>
      <c r="F2301" s="33"/>
      <c r="G2301" s="31">
        <f t="shared" ref="G2301:G2308" si="34">ROUND(D2301*F2301,2)</f>
        <v>0</v>
      </c>
    </row>
    <row r="2302" spans="2:7" ht="30">
      <c r="B2302" s="81" t="s">
        <v>486</v>
      </c>
      <c r="C2302" s="30" t="s">
        <v>487</v>
      </c>
      <c r="D2302" s="31">
        <v>433.21</v>
      </c>
      <c r="E2302" s="32" t="s">
        <v>61</v>
      </c>
      <c r="F2302" s="33"/>
      <c r="G2302" s="31">
        <f t="shared" si="34"/>
        <v>0</v>
      </c>
    </row>
    <row r="2303" spans="2:7" ht="30">
      <c r="B2303" s="81" t="s">
        <v>488</v>
      </c>
      <c r="C2303" s="30" t="s">
        <v>489</v>
      </c>
      <c r="D2303" s="31">
        <v>810.2</v>
      </c>
      <c r="E2303" s="32" t="s">
        <v>61</v>
      </c>
      <c r="F2303" s="33"/>
      <c r="G2303" s="31">
        <f t="shared" si="34"/>
        <v>0</v>
      </c>
    </row>
    <row r="2304" spans="2:7" ht="15">
      <c r="B2304" s="81" t="s">
        <v>1510</v>
      </c>
      <c r="C2304" s="30" t="s">
        <v>1511</v>
      </c>
      <c r="D2304" s="31">
        <v>1</v>
      </c>
      <c r="E2304" s="32" t="s">
        <v>49</v>
      </c>
      <c r="F2304" s="33"/>
      <c r="G2304" s="31">
        <f t="shared" si="34"/>
        <v>0</v>
      </c>
    </row>
    <row r="2305" spans="2:7" ht="15">
      <c r="B2305" s="81" t="s">
        <v>1512</v>
      </c>
      <c r="C2305" s="30" t="s">
        <v>1513</v>
      </c>
      <c r="D2305" s="31">
        <v>34</v>
      </c>
      <c r="E2305" s="32" t="s">
        <v>49</v>
      </c>
      <c r="F2305" s="33"/>
      <c r="G2305" s="31">
        <f t="shared" si="34"/>
        <v>0</v>
      </c>
    </row>
    <row r="2306" spans="2:7" ht="15">
      <c r="B2306" s="81" t="s">
        <v>1514</v>
      </c>
      <c r="C2306" s="30" t="s">
        <v>1515</v>
      </c>
      <c r="D2306" s="31">
        <v>24</v>
      </c>
      <c r="E2306" s="32" t="s">
        <v>49</v>
      </c>
      <c r="F2306" s="33"/>
      <c r="G2306" s="31">
        <f t="shared" si="34"/>
        <v>0</v>
      </c>
    </row>
    <row r="2307" spans="2:7" ht="15">
      <c r="B2307" s="81" t="s">
        <v>1516</v>
      </c>
      <c r="C2307" s="30" t="s">
        <v>1517</v>
      </c>
      <c r="D2307" s="31">
        <v>34</v>
      </c>
      <c r="E2307" s="32" t="s">
        <v>49</v>
      </c>
      <c r="F2307" s="33"/>
      <c r="G2307" s="31">
        <f t="shared" si="34"/>
        <v>0</v>
      </c>
    </row>
    <row r="2308" spans="2:7" ht="15">
      <c r="B2308" s="81" t="s">
        <v>1518</v>
      </c>
      <c r="C2308" s="30" t="s">
        <v>1519</v>
      </c>
      <c r="D2308" s="31">
        <v>68</v>
      </c>
      <c r="E2308" s="32" t="s">
        <v>49</v>
      </c>
      <c r="F2308" s="33"/>
      <c r="G2308" s="31">
        <f t="shared" si="34"/>
        <v>0</v>
      </c>
    </row>
    <row r="2309" spans="2:7" ht="15">
      <c r="B2309" s="27"/>
      <c r="C2309" s="34" t="s">
        <v>2114</v>
      </c>
      <c r="D2309" s="31">
        <v>1</v>
      </c>
      <c r="E2309" s="28"/>
      <c r="F2309" s="35">
        <f>SUM(G2301:G2308)</f>
        <v>0</v>
      </c>
      <c r="G2309" s="36">
        <f>ROUND(F2309*D2309,2)</f>
        <v>0</v>
      </c>
    </row>
    <row r="2310" spans="2:7" ht="0.95" customHeight="1">
      <c r="B2310" s="27"/>
      <c r="C2310" s="26"/>
      <c r="D2310" s="27"/>
      <c r="E2310" s="28"/>
      <c r="F2310" s="29"/>
      <c r="G2310" s="27"/>
    </row>
    <row r="2311" spans="2:7" ht="15">
      <c r="B2311" s="27"/>
      <c r="C2311" s="34" t="s">
        <v>2115</v>
      </c>
      <c r="D2311" s="31">
        <v>1</v>
      </c>
      <c r="E2311" s="28"/>
      <c r="F2311" s="35">
        <f>G2300</f>
        <v>0</v>
      </c>
      <c r="G2311" s="36">
        <f>ROUND(F2311*D2311,2)</f>
        <v>0</v>
      </c>
    </row>
    <row r="2312" spans="2:7" ht="0.95" customHeight="1">
      <c r="B2312" s="27"/>
      <c r="C2312" s="26"/>
      <c r="D2312" s="27"/>
      <c r="E2312" s="28"/>
      <c r="F2312" s="29"/>
      <c r="G2312" s="27"/>
    </row>
    <row r="2313" spans="2:7" ht="15">
      <c r="B2313" s="27"/>
      <c r="C2313" s="34" t="s">
        <v>2116</v>
      </c>
      <c r="D2313" s="31">
        <v>1</v>
      </c>
      <c r="E2313" s="28"/>
      <c r="F2313" s="35">
        <f>G2148+G2165+G2173+G2235+G2299</f>
        <v>0</v>
      </c>
      <c r="G2313" s="36">
        <f>ROUND(F2313*D2313,2)</f>
        <v>0</v>
      </c>
    </row>
    <row r="2314" spans="2:7" ht="0.95" customHeight="1">
      <c r="B2314" s="27"/>
      <c r="C2314" s="26"/>
      <c r="D2314" s="27"/>
      <c r="E2314" s="28"/>
      <c r="F2314" s="29"/>
      <c r="G2314" s="27"/>
    </row>
    <row r="2315" spans="2:7" ht="28.5">
      <c r="B2315" s="80" t="s">
        <v>2117</v>
      </c>
      <c r="C2315" s="34" t="s">
        <v>588</v>
      </c>
      <c r="D2315" s="36">
        <f>D2388</f>
        <v>1</v>
      </c>
      <c r="E2315" s="37" t="s">
        <v>2</v>
      </c>
      <c r="F2315" s="35">
        <f>F2388</f>
        <v>0</v>
      </c>
      <c r="G2315" s="36">
        <f>G2388</f>
        <v>0</v>
      </c>
    </row>
    <row r="2316" spans="2:7">
      <c r="B2316" s="80" t="s">
        <v>2118</v>
      </c>
      <c r="C2316" s="34" t="s">
        <v>590</v>
      </c>
      <c r="D2316" s="36">
        <f>D2329</f>
        <v>1</v>
      </c>
      <c r="E2316" s="37" t="s">
        <v>2</v>
      </c>
      <c r="F2316" s="35">
        <f>F2329</f>
        <v>0</v>
      </c>
      <c r="G2316" s="36">
        <f>G2329</f>
        <v>0</v>
      </c>
    </row>
    <row r="2317" spans="2:7" ht="15">
      <c r="B2317" s="81" t="s">
        <v>1525</v>
      </c>
      <c r="C2317" s="30" t="s">
        <v>1526</v>
      </c>
      <c r="D2317" s="31">
        <v>5</v>
      </c>
      <c r="E2317" s="32" t="s">
        <v>49</v>
      </c>
      <c r="F2317" s="33"/>
      <c r="G2317" s="31">
        <f t="shared" ref="G2317:G2328" si="35">ROUND(D2317*F2317,2)</f>
        <v>0</v>
      </c>
    </row>
    <row r="2318" spans="2:7" ht="15">
      <c r="B2318" s="81" t="s">
        <v>1527</v>
      </c>
      <c r="C2318" s="30" t="s">
        <v>1528</v>
      </c>
      <c r="D2318" s="31">
        <v>18</v>
      </c>
      <c r="E2318" s="32" t="s">
        <v>49</v>
      </c>
      <c r="F2318" s="33"/>
      <c r="G2318" s="31">
        <f t="shared" si="35"/>
        <v>0</v>
      </c>
    </row>
    <row r="2319" spans="2:7" ht="15">
      <c r="B2319" s="81" t="s">
        <v>1529</v>
      </c>
      <c r="C2319" s="30" t="s">
        <v>1530</v>
      </c>
      <c r="D2319" s="31">
        <v>1</v>
      </c>
      <c r="E2319" s="32" t="s">
        <v>49</v>
      </c>
      <c r="F2319" s="33"/>
      <c r="G2319" s="31">
        <f t="shared" si="35"/>
        <v>0</v>
      </c>
    </row>
    <row r="2320" spans="2:7" ht="15">
      <c r="B2320" s="81" t="s">
        <v>1531</v>
      </c>
      <c r="C2320" s="30" t="s">
        <v>1532</v>
      </c>
      <c r="D2320" s="31">
        <v>9</v>
      </c>
      <c r="E2320" s="32" t="s">
        <v>49</v>
      </c>
      <c r="F2320" s="33"/>
      <c r="G2320" s="31">
        <f t="shared" si="35"/>
        <v>0</v>
      </c>
    </row>
    <row r="2321" spans="2:7" ht="15">
      <c r="B2321" s="81" t="s">
        <v>1533</v>
      </c>
      <c r="C2321" s="30" t="s">
        <v>1534</v>
      </c>
      <c r="D2321" s="31">
        <v>1</v>
      </c>
      <c r="E2321" s="32" t="s">
        <v>49</v>
      </c>
      <c r="F2321" s="33"/>
      <c r="G2321" s="31">
        <f t="shared" si="35"/>
        <v>0</v>
      </c>
    </row>
    <row r="2322" spans="2:7" ht="15">
      <c r="B2322" s="81" t="s">
        <v>1535</v>
      </c>
      <c r="C2322" s="30" t="s">
        <v>1536</v>
      </c>
      <c r="D2322" s="31">
        <v>1</v>
      </c>
      <c r="E2322" s="32" t="s">
        <v>49</v>
      </c>
      <c r="F2322" s="33"/>
      <c r="G2322" s="31">
        <f t="shared" si="35"/>
        <v>0</v>
      </c>
    </row>
    <row r="2323" spans="2:7" ht="15">
      <c r="B2323" s="81" t="s">
        <v>1537</v>
      </c>
      <c r="C2323" s="30" t="s">
        <v>1538</v>
      </c>
      <c r="D2323" s="31">
        <v>1</v>
      </c>
      <c r="E2323" s="32" t="s">
        <v>49</v>
      </c>
      <c r="F2323" s="33"/>
      <c r="G2323" s="31">
        <f t="shared" si="35"/>
        <v>0</v>
      </c>
    </row>
    <row r="2324" spans="2:7" ht="15">
      <c r="B2324" s="81" t="s">
        <v>1539</v>
      </c>
      <c r="C2324" s="30" t="s">
        <v>1540</v>
      </c>
      <c r="D2324" s="31">
        <v>1</v>
      </c>
      <c r="E2324" s="32" t="s">
        <v>49</v>
      </c>
      <c r="F2324" s="33"/>
      <c r="G2324" s="31">
        <f t="shared" si="35"/>
        <v>0</v>
      </c>
    </row>
    <row r="2325" spans="2:7" ht="15">
      <c r="B2325" s="81" t="s">
        <v>1541</v>
      </c>
      <c r="C2325" s="30" t="s">
        <v>1542</v>
      </c>
      <c r="D2325" s="31">
        <v>1</v>
      </c>
      <c r="E2325" s="32" t="s">
        <v>49</v>
      </c>
      <c r="F2325" s="33"/>
      <c r="G2325" s="31">
        <f t="shared" si="35"/>
        <v>0</v>
      </c>
    </row>
    <row r="2326" spans="2:7" ht="15">
      <c r="B2326" s="81" t="s">
        <v>1543</v>
      </c>
      <c r="C2326" s="30" t="s">
        <v>1544</v>
      </c>
      <c r="D2326" s="31">
        <v>38</v>
      </c>
      <c r="E2326" s="32" t="s">
        <v>49</v>
      </c>
      <c r="F2326" s="33"/>
      <c r="G2326" s="31">
        <f t="shared" si="35"/>
        <v>0</v>
      </c>
    </row>
    <row r="2327" spans="2:7" ht="15">
      <c r="B2327" s="81" t="s">
        <v>2119</v>
      </c>
      <c r="C2327" s="30" t="s">
        <v>2120</v>
      </c>
      <c r="D2327" s="31">
        <v>31</v>
      </c>
      <c r="E2327" s="32" t="s">
        <v>49</v>
      </c>
      <c r="F2327" s="33"/>
      <c r="G2327" s="31">
        <f t="shared" si="35"/>
        <v>0</v>
      </c>
    </row>
    <row r="2328" spans="2:7" ht="15">
      <c r="B2328" s="81" t="s">
        <v>2121</v>
      </c>
      <c r="C2328" s="30" t="s">
        <v>1556</v>
      </c>
      <c r="D2328" s="31">
        <v>1</v>
      </c>
      <c r="E2328" s="32" t="s">
        <v>49</v>
      </c>
      <c r="F2328" s="33"/>
      <c r="G2328" s="31">
        <f t="shared" si="35"/>
        <v>0</v>
      </c>
    </row>
    <row r="2329" spans="2:7" ht="15">
      <c r="B2329" s="27"/>
      <c r="C2329" s="34" t="s">
        <v>2122</v>
      </c>
      <c r="D2329" s="31">
        <v>1</v>
      </c>
      <c r="E2329" s="28"/>
      <c r="F2329" s="35">
        <f>SUM(G2317:G2328)</f>
        <v>0</v>
      </c>
      <c r="G2329" s="36">
        <f>ROUND(F2329*D2329,2)</f>
        <v>0</v>
      </c>
    </row>
    <row r="2330" spans="2:7" ht="0.95" customHeight="1">
      <c r="B2330" s="27"/>
      <c r="C2330" s="26"/>
      <c r="D2330" s="27"/>
      <c r="E2330" s="28"/>
      <c r="F2330" s="29"/>
      <c r="G2330" s="27"/>
    </row>
    <row r="2331" spans="2:7">
      <c r="B2331" s="80" t="s">
        <v>2123</v>
      </c>
      <c r="C2331" s="34" t="s">
        <v>595</v>
      </c>
      <c r="D2331" s="36">
        <f>D2339</f>
        <v>1</v>
      </c>
      <c r="E2331" s="37" t="s">
        <v>2</v>
      </c>
      <c r="F2331" s="35">
        <f>F2339</f>
        <v>0</v>
      </c>
      <c r="G2331" s="36">
        <f>G2339</f>
        <v>0</v>
      </c>
    </row>
    <row r="2332" spans="2:7" ht="15">
      <c r="B2332" s="81" t="s">
        <v>2124</v>
      </c>
      <c r="C2332" s="30" t="s">
        <v>2125</v>
      </c>
      <c r="D2332" s="31">
        <v>8</v>
      </c>
      <c r="E2332" s="32" t="s">
        <v>49</v>
      </c>
      <c r="F2332" s="33"/>
      <c r="G2332" s="31">
        <f t="shared" ref="G2332:G2338" si="36">ROUND(D2332*F2332,2)</f>
        <v>0</v>
      </c>
    </row>
    <row r="2333" spans="2:7" ht="15">
      <c r="B2333" s="81" t="s">
        <v>2126</v>
      </c>
      <c r="C2333" s="30" t="s">
        <v>599</v>
      </c>
      <c r="D2333" s="31">
        <v>36</v>
      </c>
      <c r="E2333" s="32" t="s">
        <v>49</v>
      </c>
      <c r="F2333" s="33"/>
      <c r="G2333" s="31">
        <f t="shared" si="36"/>
        <v>0</v>
      </c>
    </row>
    <row r="2334" spans="2:7" ht="15">
      <c r="B2334" s="81" t="s">
        <v>2127</v>
      </c>
      <c r="C2334" s="30" t="s">
        <v>2128</v>
      </c>
      <c r="D2334" s="31">
        <v>36</v>
      </c>
      <c r="E2334" s="32" t="s">
        <v>49</v>
      </c>
      <c r="F2334" s="33"/>
      <c r="G2334" s="31">
        <f t="shared" si="36"/>
        <v>0</v>
      </c>
    </row>
    <row r="2335" spans="2:7" ht="15">
      <c r="B2335" s="81" t="s">
        <v>2129</v>
      </c>
      <c r="C2335" s="30" t="s">
        <v>2130</v>
      </c>
      <c r="D2335" s="31">
        <v>4</v>
      </c>
      <c r="E2335" s="32" t="s">
        <v>49</v>
      </c>
      <c r="F2335" s="33"/>
      <c r="G2335" s="31">
        <f t="shared" si="36"/>
        <v>0</v>
      </c>
    </row>
    <row r="2336" spans="2:7" ht="15">
      <c r="B2336" s="81" t="s">
        <v>2131</v>
      </c>
      <c r="C2336" s="30" t="s">
        <v>2132</v>
      </c>
      <c r="D2336" s="31">
        <v>37</v>
      </c>
      <c r="E2336" s="32" t="s">
        <v>49</v>
      </c>
      <c r="F2336" s="33"/>
      <c r="G2336" s="31">
        <f t="shared" si="36"/>
        <v>0</v>
      </c>
    </row>
    <row r="2337" spans="2:7" ht="15">
      <c r="B2337" s="81" t="s">
        <v>2133</v>
      </c>
      <c r="C2337" s="30" t="s">
        <v>2134</v>
      </c>
      <c r="D2337" s="31">
        <v>9</v>
      </c>
      <c r="E2337" s="32" t="s">
        <v>49</v>
      </c>
      <c r="F2337" s="33"/>
      <c r="G2337" s="31">
        <f t="shared" si="36"/>
        <v>0</v>
      </c>
    </row>
    <row r="2338" spans="2:7" ht="15">
      <c r="B2338" s="81" t="s">
        <v>2135</v>
      </c>
      <c r="C2338" s="30" t="s">
        <v>2136</v>
      </c>
      <c r="D2338" s="31">
        <v>8</v>
      </c>
      <c r="E2338" s="32" t="s">
        <v>49</v>
      </c>
      <c r="F2338" s="33"/>
      <c r="G2338" s="31">
        <f t="shared" si="36"/>
        <v>0</v>
      </c>
    </row>
    <row r="2339" spans="2:7" ht="15">
      <c r="B2339" s="27"/>
      <c r="C2339" s="34" t="s">
        <v>2137</v>
      </c>
      <c r="D2339" s="31">
        <v>1</v>
      </c>
      <c r="E2339" s="28"/>
      <c r="F2339" s="35">
        <f>SUM(G2332:G2338)</f>
        <v>0</v>
      </c>
      <c r="G2339" s="36">
        <f>ROUND(F2339*D2339,2)</f>
        <v>0</v>
      </c>
    </row>
    <row r="2340" spans="2:7" ht="0.95" customHeight="1">
      <c r="B2340" s="27"/>
      <c r="C2340" s="26"/>
      <c r="D2340" s="27"/>
      <c r="E2340" s="28"/>
      <c r="F2340" s="29"/>
      <c r="G2340" s="27"/>
    </row>
    <row r="2341" spans="2:7">
      <c r="B2341" s="80" t="s">
        <v>2138</v>
      </c>
      <c r="C2341" s="34" t="s">
        <v>604</v>
      </c>
      <c r="D2341" s="36">
        <f>D2379</f>
        <v>1</v>
      </c>
      <c r="E2341" s="37" t="s">
        <v>2</v>
      </c>
      <c r="F2341" s="35">
        <f>F2379</f>
        <v>0</v>
      </c>
      <c r="G2341" s="36">
        <f>G2379</f>
        <v>0</v>
      </c>
    </row>
    <row r="2342" spans="2:7">
      <c r="B2342" s="80" t="s">
        <v>2139</v>
      </c>
      <c r="C2342" s="34" t="s">
        <v>606</v>
      </c>
      <c r="D2342" s="36">
        <f>D2377</f>
        <v>1</v>
      </c>
      <c r="E2342" s="37" t="s">
        <v>2</v>
      </c>
      <c r="F2342" s="35">
        <f>F2377</f>
        <v>0</v>
      </c>
      <c r="G2342" s="36">
        <f>G2377</f>
        <v>0</v>
      </c>
    </row>
    <row r="2343" spans="2:7" ht="30">
      <c r="B2343" s="81" t="s">
        <v>2140</v>
      </c>
      <c r="C2343" s="30" t="s">
        <v>2141</v>
      </c>
      <c r="D2343" s="31">
        <v>18</v>
      </c>
      <c r="E2343" s="32" t="s">
        <v>625</v>
      </c>
      <c r="F2343" s="33"/>
      <c r="G2343" s="31">
        <f t="shared" ref="G2343:G2376" si="37">ROUND(D2343*F2343,2)</f>
        <v>0</v>
      </c>
    </row>
    <row r="2344" spans="2:7" ht="30">
      <c r="B2344" s="81" t="s">
        <v>2142</v>
      </c>
      <c r="C2344" s="30" t="s">
        <v>2143</v>
      </c>
      <c r="D2344" s="31">
        <v>198</v>
      </c>
      <c r="E2344" s="32" t="s">
        <v>625</v>
      </c>
      <c r="F2344" s="33"/>
      <c r="G2344" s="31">
        <f t="shared" si="37"/>
        <v>0</v>
      </c>
    </row>
    <row r="2345" spans="2:7" ht="30">
      <c r="B2345" s="81" t="s">
        <v>2144</v>
      </c>
      <c r="C2345" s="30" t="s">
        <v>2145</v>
      </c>
      <c r="D2345" s="31">
        <v>151</v>
      </c>
      <c r="E2345" s="32" t="s">
        <v>625</v>
      </c>
      <c r="F2345" s="33"/>
      <c r="G2345" s="31">
        <f t="shared" si="37"/>
        <v>0</v>
      </c>
    </row>
    <row r="2346" spans="2:7" ht="30">
      <c r="B2346" s="81" t="s">
        <v>2146</v>
      </c>
      <c r="C2346" s="30" t="s">
        <v>2147</v>
      </c>
      <c r="D2346" s="31">
        <v>128</v>
      </c>
      <c r="E2346" s="32" t="s">
        <v>625</v>
      </c>
      <c r="F2346" s="33"/>
      <c r="G2346" s="31">
        <f t="shared" si="37"/>
        <v>0</v>
      </c>
    </row>
    <row r="2347" spans="2:7" ht="30">
      <c r="B2347" s="81" t="s">
        <v>2148</v>
      </c>
      <c r="C2347" s="30" t="s">
        <v>2149</v>
      </c>
      <c r="D2347" s="31">
        <v>176</v>
      </c>
      <c r="E2347" s="32" t="s">
        <v>625</v>
      </c>
      <c r="F2347" s="33"/>
      <c r="G2347" s="31">
        <f t="shared" si="37"/>
        <v>0</v>
      </c>
    </row>
    <row r="2348" spans="2:7" ht="30">
      <c r="B2348" s="81" t="s">
        <v>2150</v>
      </c>
      <c r="C2348" s="30" t="s">
        <v>2151</v>
      </c>
      <c r="D2348" s="31">
        <v>115</v>
      </c>
      <c r="E2348" s="32" t="s">
        <v>625</v>
      </c>
      <c r="F2348" s="33"/>
      <c r="G2348" s="31">
        <f t="shared" si="37"/>
        <v>0</v>
      </c>
    </row>
    <row r="2349" spans="2:7" ht="30">
      <c r="B2349" s="81" t="s">
        <v>2152</v>
      </c>
      <c r="C2349" s="30" t="s">
        <v>2153</v>
      </c>
      <c r="D2349" s="31">
        <v>43</v>
      </c>
      <c r="E2349" s="32" t="s">
        <v>625</v>
      </c>
      <c r="F2349" s="33"/>
      <c r="G2349" s="31">
        <f t="shared" si="37"/>
        <v>0</v>
      </c>
    </row>
    <row r="2350" spans="2:7" ht="30">
      <c r="B2350" s="81" t="s">
        <v>2154</v>
      </c>
      <c r="C2350" s="30" t="s">
        <v>2155</v>
      </c>
      <c r="D2350" s="31">
        <v>18</v>
      </c>
      <c r="E2350" s="32" t="s">
        <v>625</v>
      </c>
      <c r="F2350" s="33"/>
      <c r="G2350" s="31">
        <f t="shared" si="37"/>
        <v>0</v>
      </c>
    </row>
    <row r="2351" spans="2:7" ht="30">
      <c r="B2351" s="81" t="s">
        <v>2156</v>
      </c>
      <c r="C2351" s="30" t="s">
        <v>1571</v>
      </c>
      <c r="D2351" s="31">
        <v>198</v>
      </c>
      <c r="E2351" s="32" t="s">
        <v>625</v>
      </c>
      <c r="F2351" s="33"/>
      <c r="G2351" s="31">
        <f t="shared" si="37"/>
        <v>0</v>
      </c>
    </row>
    <row r="2352" spans="2:7" ht="30">
      <c r="B2352" s="81" t="s">
        <v>2157</v>
      </c>
      <c r="C2352" s="30" t="s">
        <v>1573</v>
      </c>
      <c r="D2352" s="31">
        <v>151</v>
      </c>
      <c r="E2352" s="32" t="s">
        <v>625</v>
      </c>
      <c r="F2352" s="33"/>
      <c r="G2352" s="31">
        <f t="shared" si="37"/>
        <v>0</v>
      </c>
    </row>
    <row r="2353" spans="2:7" ht="30">
      <c r="B2353" s="81" t="s">
        <v>2158</v>
      </c>
      <c r="C2353" s="30" t="s">
        <v>1575</v>
      </c>
      <c r="D2353" s="31">
        <v>128</v>
      </c>
      <c r="E2353" s="32" t="s">
        <v>625</v>
      </c>
      <c r="F2353" s="33"/>
      <c r="G2353" s="31">
        <f t="shared" si="37"/>
        <v>0</v>
      </c>
    </row>
    <row r="2354" spans="2:7" ht="30">
      <c r="B2354" s="81" t="s">
        <v>2159</v>
      </c>
      <c r="C2354" s="30" t="s">
        <v>1577</v>
      </c>
      <c r="D2354" s="31">
        <v>176</v>
      </c>
      <c r="E2354" s="32" t="s">
        <v>625</v>
      </c>
      <c r="F2354" s="33"/>
      <c r="G2354" s="31">
        <f t="shared" si="37"/>
        <v>0</v>
      </c>
    </row>
    <row r="2355" spans="2:7" ht="30">
      <c r="B2355" s="81" t="s">
        <v>2160</v>
      </c>
      <c r="C2355" s="30" t="s">
        <v>640</v>
      </c>
      <c r="D2355" s="31">
        <v>35</v>
      </c>
      <c r="E2355" s="32" t="s">
        <v>625</v>
      </c>
      <c r="F2355" s="33"/>
      <c r="G2355" s="31">
        <f t="shared" si="37"/>
        <v>0</v>
      </c>
    </row>
    <row r="2356" spans="2:7" ht="15">
      <c r="B2356" s="81" t="s">
        <v>2161</v>
      </c>
      <c r="C2356" s="30" t="s">
        <v>1580</v>
      </c>
      <c r="D2356" s="31">
        <v>26.08</v>
      </c>
      <c r="E2356" s="32" t="s">
        <v>61</v>
      </c>
      <c r="F2356" s="33"/>
      <c r="G2356" s="31">
        <f t="shared" si="37"/>
        <v>0</v>
      </c>
    </row>
    <row r="2357" spans="2:7" ht="15">
      <c r="B2357" s="81" t="s">
        <v>2162</v>
      </c>
      <c r="C2357" s="30" t="s">
        <v>608</v>
      </c>
      <c r="D2357" s="31">
        <v>51.64</v>
      </c>
      <c r="E2357" s="32" t="s">
        <v>61</v>
      </c>
      <c r="F2357" s="33"/>
      <c r="G2357" s="31">
        <f t="shared" si="37"/>
        <v>0</v>
      </c>
    </row>
    <row r="2358" spans="2:7" ht="15">
      <c r="B2358" s="81" t="s">
        <v>2163</v>
      </c>
      <c r="C2358" s="30" t="s">
        <v>1582</v>
      </c>
      <c r="D2358" s="31">
        <v>148.26</v>
      </c>
      <c r="E2358" s="32" t="s">
        <v>61</v>
      </c>
      <c r="F2358" s="33"/>
      <c r="G2358" s="31">
        <f t="shared" si="37"/>
        <v>0</v>
      </c>
    </row>
    <row r="2359" spans="2:7" ht="15">
      <c r="B2359" s="81" t="s">
        <v>2164</v>
      </c>
      <c r="C2359" s="30" t="s">
        <v>1584</v>
      </c>
      <c r="D2359" s="31">
        <v>96.54</v>
      </c>
      <c r="E2359" s="32" t="s">
        <v>61</v>
      </c>
      <c r="F2359" s="33"/>
      <c r="G2359" s="31">
        <f t="shared" si="37"/>
        <v>0</v>
      </c>
    </row>
    <row r="2360" spans="2:7" ht="15">
      <c r="B2360" s="81" t="s">
        <v>2165</v>
      </c>
      <c r="C2360" s="30" t="s">
        <v>995</v>
      </c>
      <c r="D2360" s="31">
        <v>39.78</v>
      </c>
      <c r="E2360" s="32" t="s">
        <v>61</v>
      </c>
      <c r="F2360" s="33"/>
      <c r="G2360" s="31">
        <f t="shared" si="37"/>
        <v>0</v>
      </c>
    </row>
    <row r="2361" spans="2:7" ht="15">
      <c r="B2361" s="81" t="s">
        <v>2166</v>
      </c>
      <c r="C2361" s="30" t="s">
        <v>2167</v>
      </c>
      <c r="D2361" s="31">
        <v>12.56</v>
      </c>
      <c r="E2361" s="32" t="s">
        <v>61</v>
      </c>
      <c r="F2361" s="33"/>
      <c r="G2361" s="31">
        <f t="shared" si="37"/>
        <v>0</v>
      </c>
    </row>
    <row r="2362" spans="2:7" ht="15">
      <c r="B2362" s="81" t="s">
        <v>2168</v>
      </c>
      <c r="C2362" s="30" t="s">
        <v>2169</v>
      </c>
      <c r="D2362" s="31">
        <v>4.28</v>
      </c>
      <c r="E2362" s="32" t="s">
        <v>61</v>
      </c>
      <c r="F2362" s="33"/>
      <c r="G2362" s="31">
        <f t="shared" si="37"/>
        <v>0</v>
      </c>
    </row>
    <row r="2363" spans="2:7" ht="15">
      <c r="B2363" s="81" t="s">
        <v>2170</v>
      </c>
      <c r="C2363" s="30" t="s">
        <v>2171</v>
      </c>
      <c r="D2363" s="31">
        <v>11.77</v>
      </c>
      <c r="E2363" s="32" t="s">
        <v>61</v>
      </c>
      <c r="F2363" s="33"/>
      <c r="G2363" s="31">
        <f t="shared" si="37"/>
        <v>0</v>
      </c>
    </row>
    <row r="2364" spans="2:7" ht="15">
      <c r="B2364" s="81" t="s">
        <v>2172</v>
      </c>
      <c r="C2364" s="30" t="s">
        <v>2173</v>
      </c>
      <c r="D2364" s="31">
        <v>18.03</v>
      </c>
      <c r="E2364" s="32" t="s">
        <v>61</v>
      </c>
      <c r="F2364" s="33"/>
      <c r="G2364" s="31">
        <f t="shared" si="37"/>
        <v>0</v>
      </c>
    </row>
    <row r="2365" spans="2:7" ht="15">
      <c r="B2365" s="81" t="s">
        <v>2174</v>
      </c>
      <c r="C2365" s="30" t="s">
        <v>997</v>
      </c>
      <c r="D2365" s="31">
        <v>5.48</v>
      </c>
      <c r="E2365" s="32" t="s">
        <v>61</v>
      </c>
      <c r="F2365" s="33"/>
      <c r="G2365" s="31">
        <f t="shared" si="37"/>
        <v>0</v>
      </c>
    </row>
    <row r="2366" spans="2:7" ht="15">
      <c r="B2366" s="81" t="s">
        <v>2175</v>
      </c>
      <c r="C2366" s="30" t="s">
        <v>1608</v>
      </c>
      <c r="D2366" s="31">
        <v>11.94</v>
      </c>
      <c r="E2366" s="32" t="s">
        <v>61</v>
      </c>
      <c r="F2366" s="33"/>
      <c r="G2366" s="31">
        <f t="shared" si="37"/>
        <v>0</v>
      </c>
    </row>
    <row r="2367" spans="2:7" ht="15">
      <c r="B2367" s="81" t="s">
        <v>2176</v>
      </c>
      <c r="C2367" s="30" t="s">
        <v>1594</v>
      </c>
      <c r="D2367" s="31">
        <v>22.93</v>
      </c>
      <c r="E2367" s="32" t="s">
        <v>61</v>
      </c>
      <c r="F2367" s="33"/>
      <c r="G2367" s="31">
        <f t="shared" si="37"/>
        <v>0</v>
      </c>
    </row>
    <row r="2368" spans="2:7" ht="15">
      <c r="B2368" s="81" t="s">
        <v>2177</v>
      </c>
      <c r="C2368" s="30" t="s">
        <v>1619</v>
      </c>
      <c r="D2368" s="31">
        <v>12.8</v>
      </c>
      <c r="E2368" s="32" t="s">
        <v>61</v>
      </c>
      <c r="F2368" s="33"/>
      <c r="G2368" s="31">
        <f t="shared" si="37"/>
        <v>0</v>
      </c>
    </row>
    <row r="2369" spans="2:7" ht="15">
      <c r="B2369" s="81" t="s">
        <v>2178</v>
      </c>
      <c r="C2369" s="30" t="s">
        <v>1600</v>
      </c>
      <c r="D2369" s="31">
        <v>1.82</v>
      </c>
      <c r="E2369" s="32" t="s">
        <v>61</v>
      </c>
      <c r="F2369" s="33"/>
      <c r="G2369" s="31">
        <f t="shared" si="37"/>
        <v>0</v>
      </c>
    </row>
    <row r="2370" spans="2:7" ht="15">
      <c r="B2370" s="81" t="s">
        <v>2179</v>
      </c>
      <c r="C2370" s="30" t="s">
        <v>1602</v>
      </c>
      <c r="D2370" s="31">
        <v>4.67</v>
      </c>
      <c r="E2370" s="32" t="s">
        <v>61</v>
      </c>
      <c r="F2370" s="33"/>
      <c r="G2370" s="31">
        <f t="shared" si="37"/>
        <v>0</v>
      </c>
    </row>
    <row r="2371" spans="2:7" ht="15">
      <c r="B2371" s="81" t="s">
        <v>2180</v>
      </c>
      <c r="C2371" s="30" t="s">
        <v>1615</v>
      </c>
      <c r="D2371" s="31">
        <v>20.3</v>
      </c>
      <c r="E2371" s="32" t="s">
        <v>61</v>
      </c>
      <c r="F2371" s="33"/>
      <c r="G2371" s="31">
        <f t="shared" si="37"/>
        <v>0</v>
      </c>
    </row>
    <row r="2372" spans="2:7" ht="15">
      <c r="B2372" s="81" t="s">
        <v>2181</v>
      </c>
      <c r="C2372" s="30" t="s">
        <v>612</v>
      </c>
      <c r="D2372" s="31">
        <v>12.94</v>
      </c>
      <c r="E2372" s="32" t="s">
        <v>61</v>
      </c>
      <c r="F2372" s="33"/>
      <c r="G2372" s="31">
        <f t="shared" si="37"/>
        <v>0</v>
      </c>
    </row>
    <row r="2373" spans="2:7" ht="15">
      <c r="B2373" s="81" t="s">
        <v>2182</v>
      </c>
      <c r="C2373" s="30" t="s">
        <v>2183</v>
      </c>
      <c r="D2373" s="31">
        <v>2.75</v>
      </c>
      <c r="E2373" s="32" t="s">
        <v>61</v>
      </c>
      <c r="F2373" s="33"/>
      <c r="G2373" s="31">
        <f t="shared" si="37"/>
        <v>0</v>
      </c>
    </row>
    <row r="2374" spans="2:7" ht="15">
      <c r="B2374" s="81" t="s">
        <v>2184</v>
      </c>
      <c r="C2374" s="30" t="s">
        <v>2185</v>
      </c>
      <c r="D2374" s="31">
        <v>5.46</v>
      </c>
      <c r="E2374" s="32" t="s">
        <v>61</v>
      </c>
      <c r="F2374" s="33"/>
      <c r="G2374" s="31">
        <f t="shared" si="37"/>
        <v>0</v>
      </c>
    </row>
    <row r="2375" spans="2:7" ht="15">
      <c r="B2375" s="81" t="s">
        <v>2186</v>
      </c>
      <c r="C2375" s="30" t="s">
        <v>2187</v>
      </c>
      <c r="D2375" s="31">
        <v>2.9</v>
      </c>
      <c r="E2375" s="32" t="s">
        <v>61</v>
      </c>
      <c r="F2375" s="33"/>
      <c r="G2375" s="31">
        <f t="shared" si="37"/>
        <v>0</v>
      </c>
    </row>
    <row r="2376" spans="2:7" ht="15">
      <c r="B2376" s="81" t="s">
        <v>2188</v>
      </c>
      <c r="C2376" s="30" t="s">
        <v>2189</v>
      </c>
      <c r="D2376" s="31">
        <v>8.7799999999999994</v>
      </c>
      <c r="E2376" s="32" t="s">
        <v>61</v>
      </c>
      <c r="F2376" s="33"/>
      <c r="G2376" s="31">
        <f t="shared" si="37"/>
        <v>0</v>
      </c>
    </row>
    <row r="2377" spans="2:7" ht="15">
      <c r="B2377" s="27"/>
      <c r="C2377" s="34" t="s">
        <v>2190</v>
      </c>
      <c r="D2377" s="31">
        <v>1</v>
      </c>
      <c r="E2377" s="28"/>
      <c r="F2377" s="35">
        <f>SUM(G2343:G2376)</f>
        <v>0</v>
      </c>
      <c r="G2377" s="36">
        <f>ROUND(F2377*D2377,2)</f>
        <v>0</v>
      </c>
    </row>
    <row r="2378" spans="2:7" ht="0.95" customHeight="1">
      <c r="B2378" s="27"/>
      <c r="C2378" s="26"/>
      <c r="D2378" s="27"/>
      <c r="E2378" s="28"/>
      <c r="F2378" s="29"/>
      <c r="G2378" s="27"/>
    </row>
    <row r="2379" spans="2:7" ht="15">
      <c r="B2379" s="27"/>
      <c r="C2379" s="34" t="s">
        <v>2191</v>
      </c>
      <c r="D2379" s="31">
        <v>1</v>
      </c>
      <c r="E2379" s="28"/>
      <c r="F2379" s="35">
        <f>G2342</f>
        <v>0</v>
      </c>
      <c r="G2379" s="36">
        <f>ROUND(F2379*D2379,2)</f>
        <v>0</v>
      </c>
    </row>
    <row r="2380" spans="2:7" ht="0.95" customHeight="1">
      <c r="B2380" s="27"/>
      <c r="C2380" s="26"/>
      <c r="D2380" s="27"/>
      <c r="E2380" s="28"/>
      <c r="F2380" s="29"/>
      <c r="G2380" s="27"/>
    </row>
    <row r="2381" spans="2:7">
      <c r="B2381" s="80" t="s">
        <v>2192</v>
      </c>
      <c r="C2381" s="34" t="s">
        <v>618</v>
      </c>
      <c r="D2381" s="36">
        <f>D2386</f>
        <v>1</v>
      </c>
      <c r="E2381" s="37" t="s">
        <v>2</v>
      </c>
      <c r="F2381" s="35">
        <f>F2386</f>
        <v>0</v>
      </c>
      <c r="G2381" s="36">
        <f>G2386</f>
        <v>0</v>
      </c>
    </row>
    <row r="2382" spans="2:7" ht="15">
      <c r="B2382" s="81" t="s">
        <v>619</v>
      </c>
      <c r="C2382" s="30" t="s">
        <v>620</v>
      </c>
      <c r="D2382" s="31">
        <v>37</v>
      </c>
      <c r="E2382" s="32" t="s">
        <v>49</v>
      </c>
      <c r="F2382" s="33"/>
      <c r="G2382" s="31">
        <f>ROUND(D2382*F2382,2)</f>
        <v>0</v>
      </c>
    </row>
    <row r="2383" spans="2:7" ht="15">
      <c r="B2383" s="81" t="s">
        <v>621</v>
      </c>
      <c r="C2383" s="30" t="s">
        <v>622</v>
      </c>
      <c r="D2383" s="31">
        <v>3</v>
      </c>
      <c r="E2383" s="32" t="s">
        <v>49</v>
      </c>
      <c r="F2383" s="33"/>
      <c r="G2383" s="31">
        <f>ROUND(D2383*F2383,2)</f>
        <v>0</v>
      </c>
    </row>
    <row r="2384" spans="2:7" ht="15">
      <c r="B2384" s="81" t="s">
        <v>623</v>
      </c>
      <c r="C2384" s="30" t="s">
        <v>624</v>
      </c>
      <c r="D2384" s="31">
        <v>350</v>
      </c>
      <c r="E2384" s="32" t="s">
        <v>625</v>
      </c>
      <c r="F2384" s="33"/>
      <c r="G2384" s="31">
        <f>ROUND(D2384*F2384,2)</f>
        <v>0</v>
      </c>
    </row>
    <row r="2385" spans="2:7" ht="15">
      <c r="B2385" s="81" t="s">
        <v>626</v>
      </c>
      <c r="C2385" s="30" t="s">
        <v>627</v>
      </c>
      <c r="D2385" s="31">
        <v>500</v>
      </c>
      <c r="E2385" s="32" t="s">
        <v>625</v>
      </c>
      <c r="F2385" s="33"/>
      <c r="G2385" s="31">
        <f>ROUND(D2385*F2385,2)</f>
        <v>0</v>
      </c>
    </row>
    <row r="2386" spans="2:7" ht="15">
      <c r="B2386" s="27"/>
      <c r="C2386" s="34" t="s">
        <v>2193</v>
      </c>
      <c r="D2386" s="31">
        <v>1</v>
      </c>
      <c r="E2386" s="28"/>
      <c r="F2386" s="35">
        <f>SUM(G2382:G2385)</f>
        <v>0</v>
      </c>
      <c r="G2386" s="36">
        <f>ROUND(F2386*D2386,2)</f>
        <v>0</v>
      </c>
    </row>
    <row r="2387" spans="2:7" ht="0.95" customHeight="1">
      <c r="B2387" s="27"/>
      <c r="C2387" s="26"/>
      <c r="D2387" s="27"/>
      <c r="E2387" s="28"/>
      <c r="F2387" s="29"/>
      <c r="G2387" s="27"/>
    </row>
    <row r="2388" spans="2:7" ht="15">
      <c r="B2388" s="27"/>
      <c r="C2388" s="34" t="s">
        <v>2194</v>
      </c>
      <c r="D2388" s="31">
        <v>1</v>
      </c>
      <c r="E2388" s="28"/>
      <c r="F2388" s="35">
        <f>G2316+G2331+G2341+G2381</f>
        <v>0</v>
      </c>
      <c r="G2388" s="36">
        <f>ROUND(F2388*D2388,2)</f>
        <v>0</v>
      </c>
    </row>
    <row r="2389" spans="2:7" ht="0.95" customHeight="1">
      <c r="B2389" s="27"/>
      <c r="C2389" s="26"/>
      <c r="D2389" s="27"/>
      <c r="E2389" s="28"/>
      <c r="F2389" s="29"/>
      <c r="G2389" s="27"/>
    </row>
    <row r="2390" spans="2:7">
      <c r="B2390" s="80" t="s">
        <v>2195</v>
      </c>
      <c r="C2390" s="34" t="s">
        <v>2196</v>
      </c>
      <c r="D2390" s="36">
        <f>D2494</f>
        <v>1</v>
      </c>
      <c r="E2390" s="37" t="s">
        <v>2</v>
      </c>
      <c r="F2390" s="35">
        <f>F2494</f>
        <v>0</v>
      </c>
      <c r="G2390" s="36">
        <f>G2494</f>
        <v>0</v>
      </c>
    </row>
    <row r="2391" spans="2:7">
      <c r="B2391" s="80" t="s">
        <v>2197</v>
      </c>
      <c r="C2391" s="34" t="s">
        <v>646</v>
      </c>
      <c r="D2391" s="36">
        <f>D2429</f>
        <v>1</v>
      </c>
      <c r="E2391" s="37" t="s">
        <v>2</v>
      </c>
      <c r="F2391" s="35">
        <f>F2429</f>
        <v>0</v>
      </c>
      <c r="G2391" s="36">
        <f>G2429</f>
        <v>0</v>
      </c>
    </row>
    <row r="2392" spans="2:7">
      <c r="B2392" s="80" t="s">
        <v>2198</v>
      </c>
      <c r="C2392" s="34" t="s">
        <v>648</v>
      </c>
      <c r="D2392" s="36">
        <f>D2408</f>
        <v>1</v>
      </c>
      <c r="E2392" s="37" t="s">
        <v>2</v>
      </c>
      <c r="F2392" s="35">
        <f>F2408</f>
        <v>0</v>
      </c>
      <c r="G2392" s="36">
        <f>G2408</f>
        <v>0</v>
      </c>
    </row>
    <row r="2393" spans="2:7" ht="15">
      <c r="B2393" s="81" t="s">
        <v>1629</v>
      </c>
      <c r="C2393" s="30" t="s">
        <v>1012</v>
      </c>
      <c r="D2393" s="31">
        <v>14</v>
      </c>
      <c r="E2393" s="32" t="s">
        <v>49</v>
      </c>
      <c r="F2393" s="33"/>
      <c r="G2393" s="31">
        <f t="shared" ref="G2393:G2407" si="38">ROUND(D2393*F2393,2)</f>
        <v>0</v>
      </c>
    </row>
    <row r="2394" spans="2:7" ht="15">
      <c r="B2394" s="81" t="s">
        <v>1630</v>
      </c>
      <c r="C2394" s="30" t="s">
        <v>1014</v>
      </c>
      <c r="D2394" s="31">
        <v>9</v>
      </c>
      <c r="E2394" s="32" t="s">
        <v>49</v>
      </c>
      <c r="F2394" s="33"/>
      <c r="G2394" s="31">
        <f t="shared" si="38"/>
        <v>0</v>
      </c>
    </row>
    <row r="2395" spans="2:7" ht="15">
      <c r="B2395" s="81" t="s">
        <v>1631</v>
      </c>
      <c r="C2395" s="30" t="s">
        <v>1632</v>
      </c>
      <c r="D2395" s="31">
        <v>6</v>
      </c>
      <c r="E2395" s="32" t="s">
        <v>49</v>
      </c>
      <c r="F2395" s="33"/>
      <c r="G2395" s="31">
        <f t="shared" si="38"/>
        <v>0</v>
      </c>
    </row>
    <row r="2396" spans="2:7" ht="30">
      <c r="B2396" s="81" t="s">
        <v>2199</v>
      </c>
      <c r="C2396" s="30" t="s">
        <v>1008</v>
      </c>
      <c r="D2396" s="31">
        <v>30</v>
      </c>
      <c r="E2396" s="32" t="s">
        <v>61</v>
      </c>
      <c r="F2396" s="33"/>
      <c r="G2396" s="31">
        <f t="shared" si="38"/>
        <v>0</v>
      </c>
    </row>
    <row r="2397" spans="2:7" ht="30">
      <c r="B2397" s="81" t="s">
        <v>2200</v>
      </c>
      <c r="C2397" s="30" t="s">
        <v>2201</v>
      </c>
      <c r="D2397" s="31">
        <v>70</v>
      </c>
      <c r="E2397" s="32" t="s">
        <v>61</v>
      </c>
      <c r="F2397" s="33"/>
      <c r="G2397" s="31">
        <f t="shared" si="38"/>
        <v>0</v>
      </c>
    </row>
    <row r="2398" spans="2:7" ht="30">
      <c r="B2398" s="81" t="s">
        <v>2202</v>
      </c>
      <c r="C2398" s="30" t="s">
        <v>2203</v>
      </c>
      <c r="D2398" s="31">
        <v>40</v>
      </c>
      <c r="E2398" s="32" t="s">
        <v>61</v>
      </c>
      <c r="F2398" s="33"/>
      <c r="G2398" s="31">
        <f t="shared" si="38"/>
        <v>0</v>
      </c>
    </row>
    <row r="2399" spans="2:7" ht="30">
      <c r="B2399" s="81" t="s">
        <v>2204</v>
      </c>
      <c r="C2399" s="30" t="s">
        <v>2205</v>
      </c>
      <c r="D2399" s="31">
        <v>30</v>
      </c>
      <c r="E2399" s="32" t="s">
        <v>61</v>
      </c>
      <c r="F2399" s="33"/>
      <c r="G2399" s="31">
        <f t="shared" si="38"/>
        <v>0</v>
      </c>
    </row>
    <row r="2400" spans="2:7" ht="30">
      <c r="B2400" s="81" t="s">
        <v>2206</v>
      </c>
      <c r="C2400" s="30" t="s">
        <v>2207</v>
      </c>
      <c r="D2400" s="31">
        <v>70</v>
      </c>
      <c r="E2400" s="32" t="s">
        <v>61</v>
      </c>
      <c r="F2400" s="33"/>
      <c r="G2400" s="31">
        <f t="shared" si="38"/>
        <v>0</v>
      </c>
    </row>
    <row r="2401" spans="2:7" ht="30">
      <c r="B2401" s="81" t="s">
        <v>2208</v>
      </c>
      <c r="C2401" s="30" t="s">
        <v>2209</v>
      </c>
      <c r="D2401" s="31">
        <v>30</v>
      </c>
      <c r="E2401" s="32" t="s">
        <v>61</v>
      </c>
      <c r="F2401" s="33"/>
      <c r="G2401" s="31">
        <f t="shared" si="38"/>
        <v>0</v>
      </c>
    </row>
    <row r="2402" spans="2:7" ht="30">
      <c r="B2402" s="81" t="s">
        <v>2210</v>
      </c>
      <c r="C2402" s="30" t="s">
        <v>2211</v>
      </c>
      <c r="D2402" s="31">
        <v>40</v>
      </c>
      <c r="E2402" s="32" t="s">
        <v>61</v>
      </c>
      <c r="F2402" s="33"/>
      <c r="G2402" s="31">
        <f t="shared" si="38"/>
        <v>0</v>
      </c>
    </row>
    <row r="2403" spans="2:7" ht="30">
      <c r="B2403" s="81" t="s">
        <v>2212</v>
      </c>
      <c r="C2403" s="30" t="s">
        <v>2213</v>
      </c>
      <c r="D2403" s="31">
        <v>30</v>
      </c>
      <c r="E2403" s="32" t="s">
        <v>61</v>
      </c>
      <c r="F2403" s="33"/>
      <c r="G2403" s="31">
        <f t="shared" si="38"/>
        <v>0</v>
      </c>
    </row>
    <row r="2404" spans="2:7" ht="30">
      <c r="B2404" s="81" t="s">
        <v>2214</v>
      </c>
      <c r="C2404" s="30" t="s">
        <v>2215</v>
      </c>
      <c r="D2404" s="31">
        <v>30</v>
      </c>
      <c r="E2404" s="32" t="s">
        <v>61</v>
      </c>
      <c r="F2404" s="33"/>
      <c r="G2404" s="31">
        <f t="shared" si="38"/>
        <v>0</v>
      </c>
    </row>
    <row r="2405" spans="2:7" ht="30">
      <c r="B2405" s="81" t="s">
        <v>2216</v>
      </c>
      <c r="C2405" s="30" t="s">
        <v>2217</v>
      </c>
      <c r="D2405" s="31">
        <v>30</v>
      </c>
      <c r="E2405" s="32" t="s">
        <v>61</v>
      </c>
      <c r="F2405" s="33"/>
      <c r="G2405" s="31">
        <f t="shared" si="38"/>
        <v>0</v>
      </c>
    </row>
    <row r="2406" spans="2:7" ht="15">
      <c r="B2406" s="81" t="s">
        <v>2218</v>
      </c>
      <c r="C2406" s="30" t="s">
        <v>660</v>
      </c>
      <c r="D2406" s="31">
        <v>10</v>
      </c>
      <c r="E2406" s="32" t="s">
        <v>49</v>
      </c>
      <c r="F2406" s="33"/>
      <c r="G2406" s="31">
        <f t="shared" si="38"/>
        <v>0</v>
      </c>
    </row>
    <row r="2407" spans="2:7" ht="15">
      <c r="B2407" s="81" t="s">
        <v>2219</v>
      </c>
      <c r="C2407" s="30" t="s">
        <v>2220</v>
      </c>
      <c r="D2407" s="31">
        <v>1</v>
      </c>
      <c r="E2407" s="32" t="s">
        <v>49</v>
      </c>
      <c r="F2407" s="33"/>
      <c r="G2407" s="31">
        <f t="shared" si="38"/>
        <v>0</v>
      </c>
    </row>
    <row r="2408" spans="2:7" ht="15">
      <c r="B2408" s="27"/>
      <c r="C2408" s="34" t="s">
        <v>2221</v>
      </c>
      <c r="D2408" s="31">
        <v>1</v>
      </c>
      <c r="E2408" s="28"/>
      <c r="F2408" s="35">
        <f>SUM(G2393:G2407)</f>
        <v>0</v>
      </c>
      <c r="G2408" s="36">
        <f>ROUND(F2408*D2408,2)</f>
        <v>0</v>
      </c>
    </row>
    <row r="2409" spans="2:7" ht="0.95" customHeight="1">
      <c r="B2409" s="27"/>
      <c r="C2409" s="26"/>
      <c r="D2409" s="27"/>
      <c r="E2409" s="28"/>
      <c r="F2409" s="29"/>
      <c r="G2409" s="27"/>
    </row>
    <row r="2410" spans="2:7" ht="28.5">
      <c r="B2410" s="80" t="s">
        <v>2222</v>
      </c>
      <c r="C2410" s="34" t="s">
        <v>676</v>
      </c>
      <c r="D2410" s="36">
        <f>D2420</f>
        <v>1</v>
      </c>
      <c r="E2410" s="37" t="s">
        <v>2</v>
      </c>
      <c r="F2410" s="35">
        <f>F2420</f>
        <v>0</v>
      </c>
      <c r="G2410" s="36">
        <f>G2420</f>
        <v>0</v>
      </c>
    </row>
    <row r="2411" spans="2:7" ht="15">
      <c r="B2411" s="81" t="s">
        <v>1017</v>
      </c>
      <c r="C2411" s="30" t="s">
        <v>1018</v>
      </c>
      <c r="D2411" s="31">
        <v>217</v>
      </c>
      <c r="E2411" s="32" t="s">
        <v>61</v>
      </c>
      <c r="F2411" s="33"/>
      <c r="G2411" s="31">
        <f t="shared" ref="G2411:G2419" si="39">ROUND(D2411*F2411,2)</f>
        <v>0</v>
      </c>
    </row>
    <row r="2412" spans="2:7" ht="15">
      <c r="B2412" s="81" t="s">
        <v>2223</v>
      </c>
      <c r="C2412" s="30" t="s">
        <v>2224</v>
      </c>
      <c r="D2412" s="31">
        <v>47</v>
      </c>
      <c r="E2412" s="32" t="s">
        <v>61</v>
      </c>
      <c r="F2412" s="33"/>
      <c r="G2412" s="31">
        <f t="shared" si="39"/>
        <v>0</v>
      </c>
    </row>
    <row r="2413" spans="2:7" ht="15">
      <c r="B2413" s="81" t="s">
        <v>677</v>
      </c>
      <c r="C2413" s="30" t="s">
        <v>678</v>
      </c>
      <c r="D2413" s="31">
        <v>2</v>
      </c>
      <c r="E2413" s="32" t="s">
        <v>61</v>
      </c>
      <c r="F2413" s="33"/>
      <c r="G2413" s="31">
        <f t="shared" si="39"/>
        <v>0</v>
      </c>
    </row>
    <row r="2414" spans="2:7" ht="15">
      <c r="B2414" s="81" t="s">
        <v>2225</v>
      </c>
      <c r="C2414" s="30" t="s">
        <v>2226</v>
      </c>
      <c r="D2414" s="31">
        <v>14</v>
      </c>
      <c r="E2414" s="32" t="s">
        <v>61</v>
      </c>
      <c r="F2414" s="33"/>
      <c r="G2414" s="31">
        <f t="shared" si="39"/>
        <v>0</v>
      </c>
    </row>
    <row r="2415" spans="2:7" ht="15">
      <c r="B2415" s="81" t="s">
        <v>2227</v>
      </c>
      <c r="C2415" s="30" t="s">
        <v>2228</v>
      </c>
      <c r="D2415" s="31">
        <v>117</v>
      </c>
      <c r="E2415" s="32" t="s">
        <v>61</v>
      </c>
      <c r="F2415" s="33"/>
      <c r="G2415" s="31">
        <f t="shared" si="39"/>
        <v>0</v>
      </c>
    </row>
    <row r="2416" spans="2:7" ht="15">
      <c r="B2416" s="81" t="s">
        <v>1019</v>
      </c>
      <c r="C2416" s="30" t="s">
        <v>1020</v>
      </c>
      <c r="D2416" s="31">
        <v>3</v>
      </c>
      <c r="E2416" s="32" t="s">
        <v>61</v>
      </c>
      <c r="F2416" s="33"/>
      <c r="G2416" s="31">
        <f t="shared" si="39"/>
        <v>0</v>
      </c>
    </row>
    <row r="2417" spans="2:7" ht="15">
      <c r="B2417" s="81" t="s">
        <v>2229</v>
      </c>
      <c r="C2417" s="30" t="s">
        <v>2230</v>
      </c>
      <c r="D2417" s="31">
        <v>7</v>
      </c>
      <c r="E2417" s="32" t="s">
        <v>61</v>
      </c>
      <c r="F2417" s="33"/>
      <c r="G2417" s="31">
        <f t="shared" si="39"/>
        <v>0</v>
      </c>
    </row>
    <row r="2418" spans="2:7" ht="15">
      <c r="B2418" s="81" t="s">
        <v>1021</v>
      </c>
      <c r="C2418" s="30" t="s">
        <v>1022</v>
      </c>
      <c r="D2418" s="31">
        <v>2</v>
      </c>
      <c r="E2418" s="32" t="s">
        <v>61</v>
      </c>
      <c r="F2418" s="33"/>
      <c r="G2418" s="31">
        <f t="shared" si="39"/>
        <v>0</v>
      </c>
    </row>
    <row r="2419" spans="2:7" ht="15">
      <c r="B2419" s="81" t="s">
        <v>2231</v>
      </c>
      <c r="C2419" s="30" t="s">
        <v>1022</v>
      </c>
      <c r="D2419" s="31">
        <v>12</v>
      </c>
      <c r="E2419" s="32" t="s">
        <v>61</v>
      </c>
      <c r="F2419" s="33"/>
      <c r="G2419" s="31">
        <f t="shared" si="39"/>
        <v>0</v>
      </c>
    </row>
    <row r="2420" spans="2:7" ht="15">
      <c r="B2420" s="27"/>
      <c r="C2420" s="34" t="s">
        <v>2232</v>
      </c>
      <c r="D2420" s="31">
        <v>1</v>
      </c>
      <c r="E2420" s="28"/>
      <c r="F2420" s="35">
        <f>SUM(G2411:G2419)</f>
        <v>0</v>
      </c>
      <c r="G2420" s="36">
        <f>ROUND(F2420*D2420,2)</f>
        <v>0</v>
      </c>
    </row>
    <row r="2421" spans="2:7" ht="0.95" customHeight="1">
      <c r="B2421" s="27"/>
      <c r="C2421" s="26"/>
      <c r="D2421" s="27"/>
      <c r="E2421" s="28"/>
      <c r="F2421" s="29"/>
      <c r="G2421" s="27"/>
    </row>
    <row r="2422" spans="2:7">
      <c r="B2422" s="80" t="s">
        <v>2233</v>
      </c>
      <c r="C2422" s="34" t="s">
        <v>682</v>
      </c>
      <c r="D2422" s="36">
        <f>D2427</f>
        <v>1</v>
      </c>
      <c r="E2422" s="37" t="s">
        <v>2</v>
      </c>
      <c r="F2422" s="35">
        <f>F2427</f>
        <v>0</v>
      </c>
      <c r="G2422" s="36">
        <f>G2427</f>
        <v>0</v>
      </c>
    </row>
    <row r="2423" spans="2:7" ht="15">
      <c r="B2423" s="81" t="s">
        <v>1657</v>
      </c>
      <c r="C2423" s="30" t="s">
        <v>1658</v>
      </c>
      <c r="D2423" s="31">
        <v>100</v>
      </c>
      <c r="E2423" s="32" t="s">
        <v>61</v>
      </c>
      <c r="F2423" s="33"/>
      <c r="G2423" s="31">
        <f>ROUND(D2423*F2423,2)</f>
        <v>0</v>
      </c>
    </row>
    <row r="2424" spans="2:7" ht="15">
      <c r="B2424" s="81" t="s">
        <v>1659</v>
      </c>
      <c r="C2424" s="30" t="s">
        <v>1660</v>
      </c>
      <c r="D2424" s="31">
        <v>2</v>
      </c>
      <c r="E2424" s="32" t="s">
        <v>49</v>
      </c>
      <c r="F2424" s="33"/>
      <c r="G2424" s="31">
        <f>ROUND(D2424*F2424,2)</f>
        <v>0</v>
      </c>
    </row>
    <row r="2425" spans="2:7" ht="30">
      <c r="B2425" s="81" t="s">
        <v>1661</v>
      </c>
      <c r="C2425" s="30" t="s">
        <v>1662</v>
      </c>
      <c r="D2425" s="31">
        <v>8</v>
      </c>
      <c r="E2425" s="32" t="s">
        <v>49</v>
      </c>
      <c r="F2425" s="33"/>
      <c r="G2425" s="31">
        <f>ROUND(D2425*F2425,2)</f>
        <v>0</v>
      </c>
    </row>
    <row r="2426" spans="2:7" ht="15">
      <c r="B2426" s="81" t="s">
        <v>1663</v>
      </c>
      <c r="C2426" s="30" t="s">
        <v>688</v>
      </c>
      <c r="D2426" s="31">
        <v>1</v>
      </c>
      <c r="E2426" s="32" t="s">
        <v>4</v>
      </c>
      <c r="F2426" s="33"/>
      <c r="G2426" s="31">
        <f>ROUND(D2426*F2426,2)</f>
        <v>0</v>
      </c>
    </row>
    <row r="2427" spans="2:7" ht="15">
      <c r="B2427" s="27"/>
      <c r="C2427" s="34" t="s">
        <v>2234</v>
      </c>
      <c r="D2427" s="31">
        <v>1</v>
      </c>
      <c r="E2427" s="28"/>
      <c r="F2427" s="35">
        <f>SUM(G2423:G2426)</f>
        <v>0</v>
      </c>
      <c r="G2427" s="36">
        <f>ROUND(F2427*D2427,2)</f>
        <v>0</v>
      </c>
    </row>
    <row r="2428" spans="2:7" ht="0.95" customHeight="1">
      <c r="B2428" s="27"/>
      <c r="C2428" s="26"/>
      <c r="D2428" s="27"/>
      <c r="E2428" s="28"/>
      <c r="F2428" s="29"/>
      <c r="G2428" s="27"/>
    </row>
    <row r="2429" spans="2:7" ht="15">
      <c r="B2429" s="27"/>
      <c r="C2429" s="34" t="s">
        <v>2235</v>
      </c>
      <c r="D2429" s="31">
        <v>1</v>
      </c>
      <c r="E2429" s="28"/>
      <c r="F2429" s="35">
        <f>G2392+G2410+G2422</f>
        <v>0</v>
      </c>
      <c r="G2429" s="36">
        <f>ROUND(F2429*D2429,2)</f>
        <v>0</v>
      </c>
    </row>
    <row r="2430" spans="2:7" ht="0.95" customHeight="1">
      <c r="B2430" s="27"/>
      <c r="C2430" s="26"/>
      <c r="D2430" s="27"/>
      <c r="E2430" s="28"/>
      <c r="F2430" s="29"/>
      <c r="G2430" s="27"/>
    </row>
    <row r="2431" spans="2:7">
      <c r="B2431" s="80" t="s">
        <v>2236</v>
      </c>
      <c r="C2431" s="34" t="s">
        <v>710</v>
      </c>
      <c r="D2431" s="36">
        <f>D2478</f>
        <v>1</v>
      </c>
      <c r="E2431" s="37" t="s">
        <v>2</v>
      </c>
      <c r="F2431" s="35">
        <f>F2478</f>
        <v>0</v>
      </c>
      <c r="G2431" s="36">
        <f>G2478</f>
        <v>0</v>
      </c>
    </row>
    <row r="2432" spans="2:7">
      <c r="B2432" s="80" t="s">
        <v>2237</v>
      </c>
      <c r="C2432" s="34" t="s">
        <v>712</v>
      </c>
      <c r="D2432" s="36">
        <f>D2435</f>
        <v>1</v>
      </c>
      <c r="E2432" s="37" t="s">
        <v>2</v>
      </c>
      <c r="F2432" s="35">
        <f>F2435</f>
        <v>0</v>
      </c>
      <c r="G2432" s="36">
        <f>G2435</f>
        <v>0</v>
      </c>
    </row>
    <row r="2433" spans="2:7" ht="15">
      <c r="B2433" s="81" t="s">
        <v>713</v>
      </c>
      <c r="C2433" s="30" t="s">
        <v>714</v>
      </c>
      <c r="D2433" s="31">
        <v>1</v>
      </c>
      <c r="E2433" s="32" t="s">
        <v>49</v>
      </c>
      <c r="F2433" s="33"/>
      <c r="G2433" s="31">
        <f>ROUND(D2433*F2433,2)</f>
        <v>0</v>
      </c>
    </row>
    <row r="2434" spans="2:7" ht="90">
      <c r="B2434" s="27"/>
      <c r="C2434" s="26" t="s">
        <v>715</v>
      </c>
      <c r="D2434" s="27"/>
      <c r="E2434" s="28"/>
      <c r="F2434" s="29"/>
      <c r="G2434" s="27"/>
    </row>
    <row r="2435" spans="2:7" ht="15">
      <c r="B2435" s="27"/>
      <c r="C2435" s="34" t="s">
        <v>2238</v>
      </c>
      <c r="D2435" s="31">
        <v>1</v>
      </c>
      <c r="E2435" s="28"/>
      <c r="F2435" s="35">
        <f>G2433</f>
        <v>0</v>
      </c>
      <c r="G2435" s="36">
        <f>ROUND(F2435*D2435,2)</f>
        <v>0</v>
      </c>
    </row>
    <row r="2436" spans="2:7" ht="0.95" customHeight="1">
      <c r="B2436" s="27"/>
      <c r="C2436" s="26"/>
      <c r="D2436" s="27"/>
      <c r="E2436" s="28"/>
      <c r="F2436" s="29"/>
      <c r="G2436" s="27"/>
    </row>
    <row r="2437" spans="2:7">
      <c r="B2437" s="80" t="s">
        <v>2239</v>
      </c>
      <c r="C2437" s="34" t="s">
        <v>718</v>
      </c>
      <c r="D2437" s="36">
        <f>D2461</f>
        <v>1</v>
      </c>
      <c r="E2437" s="37" t="s">
        <v>2</v>
      </c>
      <c r="F2437" s="35">
        <f>F2461</f>
        <v>0</v>
      </c>
      <c r="G2437" s="36">
        <f>G2461</f>
        <v>0</v>
      </c>
    </row>
    <row r="2438" spans="2:7">
      <c r="B2438" s="80" t="s">
        <v>2240</v>
      </c>
      <c r="C2438" s="34" t="s">
        <v>720</v>
      </c>
      <c r="D2438" s="36">
        <f>D2459</f>
        <v>1</v>
      </c>
      <c r="E2438" s="37" t="s">
        <v>2</v>
      </c>
      <c r="F2438" s="35">
        <f>F2459</f>
        <v>0</v>
      </c>
      <c r="G2438" s="36">
        <f>G2459</f>
        <v>0</v>
      </c>
    </row>
    <row r="2439" spans="2:7" ht="45">
      <c r="B2439" s="81" t="s">
        <v>2241</v>
      </c>
      <c r="C2439" s="30" t="s">
        <v>2242</v>
      </c>
      <c r="D2439" s="31">
        <v>1</v>
      </c>
      <c r="E2439" s="32" t="s">
        <v>49</v>
      </c>
      <c r="F2439" s="33"/>
      <c r="G2439" s="31">
        <f>ROUND(D2439*F2439,2)</f>
        <v>0</v>
      </c>
    </row>
    <row r="2440" spans="2:7" ht="105">
      <c r="B2440" s="27"/>
      <c r="C2440" s="26" t="s">
        <v>2243</v>
      </c>
      <c r="D2440" s="27"/>
      <c r="E2440" s="28"/>
      <c r="F2440" s="29"/>
      <c r="G2440" s="27"/>
    </row>
    <row r="2441" spans="2:7" ht="45">
      <c r="B2441" s="81" t="s">
        <v>2244</v>
      </c>
      <c r="C2441" s="30" t="s">
        <v>2245</v>
      </c>
      <c r="D2441" s="31">
        <v>1</v>
      </c>
      <c r="E2441" s="32" t="s">
        <v>49</v>
      </c>
      <c r="F2441" s="33"/>
      <c r="G2441" s="31">
        <f>ROUND(D2441*F2441,2)</f>
        <v>0</v>
      </c>
    </row>
    <row r="2442" spans="2:7" ht="30">
      <c r="B2442" s="27"/>
      <c r="C2442" s="26" t="s">
        <v>2246</v>
      </c>
      <c r="D2442" s="27"/>
      <c r="E2442" s="28"/>
      <c r="F2442" s="29"/>
      <c r="G2442" s="27"/>
    </row>
    <row r="2443" spans="2:7" ht="45">
      <c r="B2443" s="81" t="s">
        <v>2247</v>
      </c>
      <c r="C2443" s="30" t="s">
        <v>2248</v>
      </c>
      <c r="D2443" s="31">
        <v>1</v>
      </c>
      <c r="E2443" s="32" t="s">
        <v>49</v>
      </c>
      <c r="F2443" s="33"/>
      <c r="G2443" s="31">
        <f>ROUND(D2443*F2443,2)</f>
        <v>0</v>
      </c>
    </row>
    <row r="2444" spans="2:7" ht="30">
      <c r="B2444" s="27"/>
      <c r="C2444" s="26" t="s">
        <v>2249</v>
      </c>
      <c r="D2444" s="27"/>
      <c r="E2444" s="28"/>
      <c r="F2444" s="29"/>
      <c r="G2444" s="27"/>
    </row>
    <row r="2445" spans="2:7" ht="45">
      <c r="B2445" s="81" t="s">
        <v>2250</v>
      </c>
      <c r="C2445" s="30" t="s">
        <v>2251</v>
      </c>
      <c r="D2445" s="31">
        <v>1</v>
      </c>
      <c r="E2445" s="32" t="s">
        <v>49</v>
      </c>
      <c r="F2445" s="33"/>
      <c r="G2445" s="31">
        <f>ROUND(D2445*F2445,2)</f>
        <v>0</v>
      </c>
    </row>
    <row r="2446" spans="2:7" ht="30">
      <c r="B2446" s="27"/>
      <c r="C2446" s="26" t="s">
        <v>2252</v>
      </c>
      <c r="D2446" s="27"/>
      <c r="E2446" s="28"/>
      <c r="F2446" s="29"/>
      <c r="G2446" s="27"/>
    </row>
    <row r="2447" spans="2:7" ht="45">
      <c r="B2447" s="81" t="s">
        <v>2253</v>
      </c>
      <c r="C2447" s="30" t="s">
        <v>2254</v>
      </c>
      <c r="D2447" s="31">
        <v>1</v>
      </c>
      <c r="E2447" s="32" t="s">
        <v>49</v>
      </c>
      <c r="F2447" s="33"/>
      <c r="G2447" s="31">
        <f>ROUND(D2447*F2447,2)</f>
        <v>0</v>
      </c>
    </row>
    <row r="2448" spans="2:7" ht="30">
      <c r="B2448" s="27"/>
      <c r="C2448" s="26" t="s">
        <v>2249</v>
      </c>
      <c r="D2448" s="27"/>
      <c r="E2448" s="28"/>
      <c r="F2448" s="29"/>
      <c r="G2448" s="27"/>
    </row>
    <row r="2449" spans="2:7" ht="45">
      <c r="B2449" s="81" t="s">
        <v>2255</v>
      </c>
      <c r="C2449" s="30" t="s">
        <v>2256</v>
      </c>
      <c r="D2449" s="31">
        <v>1</v>
      </c>
      <c r="E2449" s="32" t="s">
        <v>49</v>
      </c>
      <c r="F2449" s="33"/>
      <c r="G2449" s="31">
        <f>ROUND(D2449*F2449,2)</f>
        <v>0</v>
      </c>
    </row>
    <row r="2450" spans="2:7" ht="30">
      <c r="B2450" s="27"/>
      <c r="C2450" s="26" t="s">
        <v>2257</v>
      </c>
      <c r="D2450" s="27"/>
      <c r="E2450" s="28"/>
      <c r="F2450" s="29"/>
      <c r="G2450" s="27"/>
    </row>
    <row r="2451" spans="2:7" ht="45">
      <c r="B2451" s="81" t="s">
        <v>2258</v>
      </c>
      <c r="C2451" s="30" t="s">
        <v>2259</v>
      </c>
      <c r="D2451" s="31">
        <v>1</v>
      </c>
      <c r="E2451" s="32" t="s">
        <v>49</v>
      </c>
      <c r="F2451" s="33"/>
      <c r="G2451" s="31">
        <f>ROUND(D2451*F2451,2)</f>
        <v>0</v>
      </c>
    </row>
    <row r="2452" spans="2:7" ht="30">
      <c r="B2452" s="27"/>
      <c r="C2452" s="26" t="s">
        <v>2257</v>
      </c>
      <c r="D2452" s="27"/>
      <c r="E2452" s="28"/>
      <c r="F2452" s="29"/>
      <c r="G2452" s="27"/>
    </row>
    <row r="2453" spans="2:7" ht="45">
      <c r="B2453" s="81" t="s">
        <v>2260</v>
      </c>
      <c r="C2453" s="30" t="s">
        <v>2261</v>
      </c>
      <c r="D2453" s="31">
        <v>1</v>
      </c>
      <c r="E2453" s="32" t="s">
        <v>49</v>
      </c>
      <c r="F2453" s="33"/>
      <c r="G2453" s="31">
        <f>ROUND(D2453*F2453,2)</f>
        <v>0</v>
      </c>
    </row>
    <row r="2454" spans="2:7" ht="30">
      <c r="B2454" s="27"/>
      <c r="C2454" s="26" t="s">
        <v>2262</v>
      </c>
      <c r="D2454" s="27"/>
      <c r="E2454" s="28"/>
      <c r="F2454" s="29"/>
      <c r="G2454" s="27"/>
    </row>
    <row r="2455" spans="2:7" ht="45">
      <c r="B2455" s="81" t="s">
        <v>2263</v>
      </c>
      <c r="C2455" s="30" t="s">
        <v>2264</v>
      </c>
      <c r="D2455" s="31">
        <v>1</v>
      </c>
      <c r="E2455" s="32" t="s">
        <v>49</v>
      </c>
      <c r="F2455" s="33"/>
      <c r="G2455" s="31">
        <f>ROUND(D2455*F2455,2)</f>
        <v>0</v>
      </c>
    </row>
    <row r="2456" spans="2:7" ht="30">
      <c r="B2456" s="27"/>
      <c r="C2456" s="26" t="s">
        <v>2262</v>
      </c>
      <c r="D2456" s="27"/>
      <c r="E2456" s="28"/>
      <c r="F2456" s="29"/>
      <c r="G2456" s="27"/>
    </row>
    <row r="2457" spans="2:7" ht="45">
      <c r="B2457" s="81" t="s">
        <v>2265</v>
      </c>
      <c r="C2457" s="30" t="s">
        <v>2266</v>
      </c>
      <c r="D2457" s="31">
        <v>1</v>
      </c>
      <c r="E2457" s="32" t="s">
        <v>49</v>
      </c>
      <c r="F2457" s="33"/>
      <c r="G2457" s="31">
        <f>ROUND(D2457*F2457,2)</f>
        <v>0</v>
      </c>
    </row>
    <row r="2458" spans="2:7" ht="30">
      <c r="B2458" s="27"/>
      <c r="C2458" s="26" t="s">
        <v>2267</v>
      </c>
      <c r="D2458" s="27"/>
      <c r="E2458" s="28"/>
      <c r="F2458" s="29"/>
      <c r="G2458" s="27"/>
    </row>
    <row r="2459" spans="2:7" ht="15">
      <c r="B2459" s="27"/>
      <c r="C2459" s="34" t="s">
        <v>2268</v>
      </c>
      <c r="D2459" s="31">
        <v>1</v>
      </c>
      <c r="E2459" s="28"/>
      <c r="F2459" s="35">
        <f>G2439+G2441+G2443+G2445+G2447+G2449+G2451+G2453+G2455+G2457</f>
        <v>0</v>
      </c>
      <c r="G2459" s="36">
        <f>ROUND(F2459*D2459,2)</f>
        <v>0</v>
      </c>
    </row>
    <row r="2460" spans="2:7" ht="0.95" customHeight="1">
      <c r="B2460" s="27"/>
      <c r="C2460" s="26"/>
      <c r="D2460" s="27"/>
      <c r="E2460" s="28"/>
      <c r="F2460" s="29"/>
      <c r="G2460" s="27"/>
    </row>
    <row r="2461" spans="2:7" ht="15">
      <c r="B2461" s="27"/>
      <c r="C2461" s="34" t="s">
        <v>2269</v>
      </c>
      <c r="D2461" s="31">
        <v>1</v>
      </c>
      <c r="E2461" s="28"/>
      <c r="F2461" s="35">
        <f>G2438</f>
        <v>0</v>
      </c>
      <c r="G2461" s="36">
        <f>ROUND(F2461*D2461,2)</f>
        <v>0</v>
      </c>
    </row>
    <row r="2462" spans="2:7" ht="0.95" customHeight="1">
      <c r="B2462" s="27"/>
      <c r="C2462" s="26"/>
      <c r="D2462" s="27"/>
      <c r="E2462" s="28"/>
      <c r="F2462" s="29"/>
      <c r="G2462" s="27"/>
    </row>
    <row r="2463" spans="2:7">
      <c r="B2463" s="80" t="s">
        <v>2270</v>
      </c>
      <c r="C2463" s="34" t="s">
        <v>737</v>
      </c>
      <c r="D2463" s="36">
        <f>D2476</f>
        <v>1</v>
      </c>
      <c r="E2463" s="37" t="s">
        <v>2</v>
      </c>
      <c r="F2463" s="35">
        <f>F2476</f>
        <v>0</v>
      </c>
      <c r="G2463" s="36">
        <f>G2476</f>
        <v>0</v>
      </c>
    </row>
    <row r="2464" spans="2:7">
      <c r="B2464" s="80" t="s">
        <v>2271</v>
      </c>
      <c r="C2464" s="34" t="s">
        <v>739</v>
      </c>
      <c r="D2464" s="36">
        <f>D2474</f>
        <v>1</v>
      </c>
      <c r="E2464" s="37" t="s">
        <v>2</v>
      </c>
      <c r="F2464" s="35">
        <f>F2474</f>
        <v>0</v>
      </c>
      <c r="G2464" s="36">
        <f>G2474</f>
        <v>0</v>
      </c>
    </row>
    <row r="2465" spans="2:7" ht="15">
      <c r="B2465" s="81" t="s">
        <v>1038</v>
      </c>
      <c r="C2465" s="30" t="s">
        <v>1039</v>
      </c>
      <c r="D2465" s="31">
        <v>37</v>
      </c>
      <c r="E2465" s="32" t="s">
        <v>49</v>
      </c>
      <c r="F2465" s="33"/>
      <c r="G2465" s="31">
        <f t="shared" ref="G2465:G2473" si="40">ROUND(D2465*F2465,2)</f>
        <v>0</v>
      </c>
    </row>
    <row r="2466" spans="2:7" ht="30">
      <c r="B2466" s="81" t="s">
        <v>740</v>
      </c>
      <c r="C2466" s="30" t="s">
        <v>741</v>
      </c>
      <c r="D2466" s="31">
        <v>289</v>
      </c>
      <c r="E2466" s="32" t="s">
        <v>49</v>
      </c>
      <c r="F2466" s="33"/>
      <c r="G2466" s="31">
        <f t="shared" si="40"/>
        <v>0</v>
      </c>
    </row>
    <row r="2467" spans="2:7" ht="30">
      <c r="B2467" s="81" t="s">
        <v>742</v>
      </c>
      <c r="C2467" s="30" t="s">
        <v>743</v>
      </c>
      <c r="D2467" s="31">
        <v>34</v>
      </c>
      <c r="E2467" s="32" t="s">
        <v>49</v>
      </c>
      <c r="F2467" s="33"/>
      <c r="G2467" s="31">
        <f t="shared" si="40"/>
        <v>0</v>
      </c>
    </row>
    <row r="2468" spans="2:7" ht="30">
      <c r="B2468" s="81" t="s">
        <v>744</v>
      </c>
      <c r="C2468" s="30" t="s">
        <v>745</v>
      </c>
      <c r="D2468" s="31">
        <v>176</v>
      </c>
      <c r="E2468" s="32" t="s">
        <v>49</v>
      </c>
      <c r="F2468" s="33"/>
      <c r="G2468" s="31">
        <f t="shared" si="40"/>
        <v>0</v>
      </c>
    </row>
    <row r="2469" spans="2:7" ht="15">
      <c r="B2469" s="81" t="s">
        <v>746</v>
      </c>
      <c r="C2469" s="30" t="s">
        <v>747</v>
      </c>
      <c r="D2469" s="31">
        <v>58</v>
      </c>
      <c r="E2469" s="32" t="s">
        <v>49</v>
      </c>
      <c r="F2469" s="33"/>
      <c r="G2469" s="31">
        <f t="shared" si="40"/>
        <v>0</v>
      </c>
    </row>
    <row r="2470" spans="2:7" ht="15">
      <c r="B2470" s="81" t="s">
        <v>748</v>
      </c>
      <c r="C2470" s="30" t="s">
        <v>749</v>
      </c>
      <c r="D2470" s="31">
        <v>90</v>
      </c>
      <c r="E2470" s="32" t="s">
        <v>49</v>
      </c>
      <c r="F2470" s="33"/>
      <c r="G2470" s="31">
        <f t="shared" si="40"/>
        <v>0</v>
      </c>
    </row>
    <row r="2471" spans="2:7" ht="15">
      <c r="B2471" s="81" t="s">
        <v>1708</v>
      </c>
      <c r="C2471" s="30" t="s">
        <v>1709</v>
      </c>
      <c r="D2471" s="31">
        <v>27</v>
      </c>
      <c r="E2471" s="32" t="s">
        <v>49</v>
      </c>
      <c r="F2471" s="33"/>
      <c r="G2471" s="31">
        <f t="shared" si="40"/>
        <v>0</v>
      </c>
    </row>
    <row r="2472" spans="2:7" ht="15">
      <c r="B2472" s="81" t="s">
        <v>1710</v>
      </c>
      <c r="C2472" s="30" t="s">
        <v>1711</v>
      </c>
      <c r="D2472" s="31">
        <v>27</v>
      </c>
      <c r="E2472" s="32" t="s">
        <v>49</v>
      </c>
      <c r="F2472" s="33"/>
      <c r="G2472" s="31">
        <f t="shared" si="40"/>
        <v>0</v>
      </c>
    </row>
    <row r="2473" spans="2:7" ht="15">
      <c r="B2473" s="81" t="s">
        <v>750</v>
      </c>
      <c r="C2473" s="30" t="s">
        <v>751</v>
      </c>
      <c r="D2473" s="31">
        <v>76</v>
      </c>
      <c r="E2473" s="32" t="s">
        <v>49</v>
      </c>
      <c r="F2473" s="33"/>
      <c r="G2473" s="31">
        <f t="shared" si="40"/>
        <v>0</v>
      </c>
    </row>
    <row r="2474" spans="2:7" ht="15">
      <c r="B2474" s="27"/>
      <c r="C2474" s="34" t="s">
        <v>2272</v>
      </c>
      <c r="D2474" s="31">
        <v>1</v>
      </c>
      <c r="E2474" s="28"/>
      <c r="F2474" s="35">
        <f>SUM(G2465:G2473)</f>
        <v>0</v>
      </c>
      <c r="G2474" s="36">
        <f>ROUND(F2474*D2474,2)</f>
        <v>0</v>
      </c>
    </row>
    <row r="2475" spans="2:7" ht="0.95" customHeight="1">
      <c r="B2475" s="27"/>
      <c r="C2475" s="26"/>
      <c r="D2475" s="27"/>
      <c r="E2475" s="28"/>
      <c r="F2475" s="29"/>
      <c r="G2475" s="27"/>
    </row>
    <row r="2476" spans="2:7" ht="15">
      <c r="B2476" s="27"/>
      <c r="C2476" s="34" t="s">
        <v>2273</v>
      </c>
      <c r="D2476" s="31">
        <v>1</v>
      </c>
      <c r="E2476" s="28"/>
      <c r="F2476" s="35">
        <f>G2464</f>
        <v>0</v>
      </c>
      <c r="G2476" s="36">
        <f>ROUND(F2476*D2476,2)</f>
        <v>0</v>
      </c>
    </row>
    <row r="2477" spans="2:7" ht="0.95" customHeight="1">
      <c r="B2477" s="27"/>
      <c r="C2477" s="26"/>
      <c r="D2477" s="27"/>
      <c r="E2477" s="28"/>
      <c r="F2477" s="29"/>
      <c r="G2477" s="27"/>
    </row>
    <row r="2478" spans="2:7" ht="15">
      <c r="B2478" s="27"/>
      <c r="C2478" s="34" t="s">
        <v>2274</v>
      </c>
      <c r="D2478" s="31">
        <v>1</v>
      </c>
      <c r="E2478" s="28"/>
      <c r="F2478" s="35">
        <f>G2432+G2437+G2463</f>
        <v>0</v>
      </c>
      <c r="G2478" s="36">
        <f>ROUND(F2478*D2478,2)</f>
        <v>0</v>
      </c>
    </row>
    <row r="2479" spans="2:7" ht="0.95" customHeight="1">
      <c r="B2479" s="27"/>
      <c r="C2479" s="26"/>
      <c r="D2479" s="27"/>
      <c r="E2479" s="28"/>
      <c r="F2479" s="29"/>
      <c r="G2479" s="27"/>
    </row>
    <row r="2480" spans="2:7">
      <c r="B2480" s="80" t="s">
        <v>2275</v>
      </c>
      <c r="C2480" s="34" t="s">
        <v>1716</v>
      </c>
      <c r="D2480" s="36">
        <f>D2492</f>
        <v>1</v>
      </c>
      <c r="E2480" s="37" t="s">
        <v>2</v>
      </c>
      <c r="F2480" s="35">
        <f>F2492</f>
        <v>0</v>
      </c>
      <c r="G2480" s="36">
        <f>G2492</f>
        <v>0</v>
      </c>
    </row>
    <row r="2481" spans="2:7">
      <c r="B2481" s="80" t="s">
        <v>2276</v>
      </c>
      <c r="C2481" s="34" t="s">
        <v>755</v>
      </c>
      <c r="D2481" s="36">
        <f>D2490</f>
        <v>1</v>
      </c>
      <c r="E2481" s="37" t="s">
        <v>2</v>
      </c>
      <c r="F2481" s="35">
        <f>F2490</f>
        <v>0</v>
      </c>
      <c r="G2481" s="36">
        <f>G2490</f>
        <v>0</v>
      </c>
    </row>
    <row r="2482" spans="2:7" ht="30">
      <c r="B2482" s="81" t="s">
        <v>1718</v>
      </c>
      <c r="C2482" s="30" t="s">
        <v>1719</v>
      </c>
      <c r="D2482" s="31">
        <v>157</v>
      </c>
      <c r="E2482" s="32" t="s">
        <v>49</v>
      </c>
      <c r="F2482" s="33"/>
      <c r="G2482" s="31">
        <f t="shared" ref="G2482:G2489" si="41">ROUND(D2482*F2482,2)</f>
        <v>0</v>
      </c>
    </row>
    <row r="2483" spans="2:7" ht="15">
      <c r="B2483" s="81" t="s">
        <v>1720</v>
      </c>
      <c r="C2483" s="30" t="s">
        <v>1044</v>
      </c>
      <c r="D2483" s="31">
        <v>62</v>
      </c>
      <c r="E2483" s="32" t="s">
        <v>49</v>
      </c>
      <c r="F2483" s="33"/>
      <c r="G2483" s="31">
        <f t="shared" si="41"/>
        <v>0</v>
      </c>
    </row>
    <row r="2484" spans="2:7" ht="15">
      <c r="B2484" s="81" t="s">
        <v>1723</v>
      </c>
      <c r="C2484" s="30" t="s">
        <v>2346</v>
      </c>
      <c r="D2484" s="31">
        <v>40</v>
      </c>
      <c r="E2484" s="32" t="s">
        <v>49</v>
      </c>
      <c r="F2484" s="33"/>
      <c r="G2484" s="31">
        <f t="shared" si="41"/>
        <v>0</v>
      </c>
    </row>
    <row r="2485" spans="2:7" ht="15">
      <c r="B2485" s="81" t="s">
        <v>1724</v>
      </c>
      <c r="C2485" s="30" t="s">
        <v>2347</v>
      </c>
      <c r="D2485" s="31">
        <v>169</v>
      </c>
      <c r="E2485" s="32" t="s">
        <v>49</v>
      </c>
      <c r="F2485" s="33"/>
      <c r="G2485" s="31">
        <f t="shared" si="41"/>
        <v>0</v>
      </c>
    </row>
    <row r="2486" spans="2:7" ht="15">
      <c r="B2486" s="81" t="s">
        <v>1043</v>
      </c>
      <c r="C2486" s="30" t="s">
        <v>1044</v>
      </c>
      <c r="D2486" s="31">
        <v>245</v>
      </c>
      <c r="E2486" s="32" t="s">
        <v>49</v>
      </c>
      <c r="F2486" s="33"/>
      <c r="G2486" s="31">
        <f t="shared" si="41"/>
        <v>0</v>
      </c>
    </row>
    <row r="2487" spans="2:7" ht="30">
      <c r="B2487" s="81" t="s">
        <v>756</v>
      </c>
      <c r="C2487" s="30" t="s">
        <v>757</v>
      </c>
      <c r="D2487" s="31">
        <v>6</v>
      </c>
      <c r="E2487" s="32" t="s">
        <v>49</v>
      </c>
      <c r="F2487" s="33"/>
      <c r="G2487" s="31">
        <f t="shared" si="41"/>
        <v>0</v>
      </c>
    </row>
    <row r="2488" spans="2:7" ht="15">
      <c r="B2488" s="81" t="s">
        <v>1725</v>
      </c>
      <c r="C2488" s="30" t="s">
        <v>1726</v>
      </c>
      <c r="D2488" s="31">
        <v>8</v>
      </c>
      <c r="E2488" s="32" t="s">
        <v>49</v>
      </c>
      <c r="F2488" s="33"/>
      <c r="G2488" s="31">
        <f t="shared" si="41"/>
        <v>0</v>
      </c>
    </row>
    <row r="2489" spans="2:7" ht="15">
      <c r="B2489" s="81" t="s">
        <v>2277</v>
      </c>
      <c r="C2489" s="30" t="s">
        <v>2346</v>
      </c>
      <c r="D2489" s="31">
        <v>34</v>
      </c>
      <c r="E2489" s="32" t="s">
        <v>49</v>
      </c>
      <c r="F2489" s="33"/>
      <c r="G2489" s="31">
        <f t="shared" si="41"/>
        <v>0</v>
      </c>
    </row>
    <row r="2490" spans="2:7" ht="15">
      <c r="B2490" s="27"/>
      <c r="C2490" s="34" t="s">
        <v>2278</v>
      </c>
      <c r="D2490" s="31">
        <v>1</v>
      </c>
      <c r="E2490" s="28"/>
      <c r="F2490" s="35">
        <f>SUM(G2482:G2489)</f>
        <v>0</v>
      </c>
      <c r="G2490" s="36">
        <f>ROUND(F2490*D2490,2)</f>
        <v>0</v>
      </c>
    </row>
    <row r="2491" spans="2:7" ht="0.95" customHeight="1">
      <c r="B2491" s="27"/>
      <c r="C2491" s="26"/>
      <c r="D2491" s="27"/>
      <c r="E2491" s="28"/>
      <c r="F2491" s="29"/>
      <c r="G2491" s="27"/>
    </row>
    <row r="2492" spans="2:7" ht="15">
      <c r="B2492" s="27"/>
      <c r="C2492" s="34" t="s">
        <v>2279</v>
      </c>
      <c r="D2492" s="31">
        <v>1</v>
      </c>
      <c r="E2492" s="28"/>
      <c r="F2492" s="35">
        <f>G2481</f>
        <v>0</v>
      </c>
      <c r="G2492" s="36">
        <f>ROUND(F2492*D2492,2)</f>
        <v>0</v>
      </c>
    </row>
    <row r="2493" spans="2:7" ht="0.95" customHeight="1">
      <c r="B2493" s="27"/>
      <c r="C2493" s="26"/>
      <c r="D2493" s="27"/>
      <c r="E2493" s="28"/>
      <c r="F2493" s="29"/>
      <c r="G2493" s="27"/>
    </row>
    <row r="2494" spans="2:7" ht="15">
      <c r="B2494" s="27"/>
      <c r="C2494" s="34" t="s">
        <v>2280</v>
      </c>
      <c r="D2494" s="31">
        <v>1</v>
      </c>
      <c r="E2494" s="28"/>
      <c r="F2494" s="35">
        <f>G2391+G2431+G2480</f>
        <v>0</v>
      </c>
      <c r="G2494" s="36">
        <f>ROUND(F2494*D2494,2)</f>
        <v>0</v>
      </c>
    </row>
    <row r="2495" spans="2:7" ht="0.95" customHeight="1">
      <c r="B2495" s="27"/>
      <c r="C2495" s="26"/>
      <c r="D2495" s="27"/>
      <c r="E2495" s="28"/>
      <c r="F2495" s="29"/>
      <c r="G2495" s="27"/>
    </row>
    <row r="2496" spans="2:7" ht="15">
      <c r="B2496" s="27"/>
      <c r="C2496" s="34" t="s">
        <v>2281</v>
      </c>
      <c r="D2496" s="31">
        <v>1</v>
      </c>
      <c r="E2496" s="28"/>
      <c r="F2496" s="35">
        <f>G1749+G1854+G1864+G1871+G1893+G1951+G2037+G2113+G2120+G2147+G2315+G2390</f>
        <v>0</v>
      </c>
      <c r="G2496" s="36">
        <f>ROUND(F2496*D2496,2)</f>
        <v>0</v>
      </c>
    </row>
    <row r="2497" spans="2:7" ht="0.95" customHeight="1">
      <c r="B2497" s="27"/>
      <c r="C2497" s="26"/>
      <c r="D2497" s="27"/>
      <c r="E2497" s="28"/>
      <c r="F2497" s="29"/>
      <c r="G2497" s="27"/>
    </row>
    <row r="2498" spans="2:7">
      <c r="B2498" s="80" t="s">
        <v>2282</v>
      </c>
      <c r="C2498" s="34" t="s">
        <v>2283</v>
      </c>
      <c r="D2498" s="36">
        <f>D2526</f>
        <v>1</v>
      </c>
      <c r="E2498" s="37" t="s">
        <v>2</v>
      </c>
      <c r="F2498" s="35">
        <f>F2526</f>
        <v>0</v>
      </c>
      <c r="G2498" s="36">
        <f>G2526</f>
        <v>0</v>
      </c>
    </row>
    <row r="2499" spans="2:7">
      <c r="B2499" s="80" t="s">
        <v>2284</v>
      </c>
      <c r="C2499" s="34" t="s">
        <v>2285</v>
      </c>
      <c r="D2499" s="36">
        <f>D2524</f>
        <v>1</v>
      </c>
      <c r="E2499" s="37" t="s">
        <v>2</v>
      </c>
      <c r="F2499" s="35">
        <f>F2524</f>
        <v>0</v>
      </c>
      <c r="G2499" s="36">
        <f>G2524</f>
        <v>0</v>
      </c>
    </row>
    <row r="2500" spans="2:7">
      <c r="B2500" s="80" t="s">
        <v>2286</v>
      </c>
      <c r="C2500" s="34" t="s">
        <v>2287</v>
      </c>
      <c r="D2500" s="36">
        <f>D2522</f>
        <v>1</v>
      </c>
      <c r="E2500" s="37" t="s">
        <v>2</v>
      </c>
      <c r="F2500" s="35">
        <f>F2522</f>
        <v>0</v>
      </c>
      <c r="G2500" s="36">
        <f>G2522</f>
        <v>0</v>
      </c>
    </row>
    <row r="2501" spans="2:7">
      <c r="B2501" s="80" t="s">
        <v>2288</v>
      </c>
      <c r="C2501" s="34" t="s">
        <v>2289</v>
      </c>
      <c r="D2501" s="36">
        <f>D2520</f>
        <v>1</v>
      </c>
      <c r="E2501" s="37" t="s">
        <v>2</v>
      </c>
      <c r="F2501" s="35">
        <f>F2520</f>
        <v>0</v>
      </c>
      <c r="G2501" s="36">
        <f>G2520</f>
        <v>0</v>
      </c>
    </row>
    <row r="2502" spans="2:7">
      <c r="B2502" s="80" t="s">
        <v>2290</v>
      </c>
      <c r="C2502" s="34" t="s">
        <v>2291</v>
      </c>
      <c r="D2502" s="36">
        <f>D2505</f>
        <v>1</v>
      </c>
      <c r="E2502" s="37" t="s">
        <v>2</v>
      </c>
      <c r="F2502" s="35">
        <f>F2505</f>
        <v>0</v>
      </c>
      <c r="G2502" s="36">
        <f>G2505</f>
        <v>0</v>
      </c>
    </row>
    <row r="2503" spans="2:7" ht="15">
      <c r="B2503" s="81" t="s">
        <v>2292</v>
      </c>
      <c r="C2503" s="30" t="s">
        <v>2293</v>
      </c>
      <c r="D2503" s="31">
        <v>2</v>
      </c>
      <c r="E2503" s="32" t="s">
        <v>49</v>
      </c>
      <c r="F2503" s="33"/>
      <c r="G2503" s="31">
        <f>ROUND(D2503*F2503,2)</f>
        <v>0</v>
      </c>
    </row>
    <row r="2504" spans="2:7" ht="105">
      <c r="B2504" s="27"/>
      <c r="C2504" s="26" t="s">
        <v>2337</v>
      </c>
      <c r="D2504" s="27"/>
      <c r="E2504" s="28"/>
      <c r="F2504" s="29"/>
      <c r="G2504" s="27"/>
    </row>
    <row r="2505" spans="2:7" ht="15">
      <c r="B2505" s="27"/>
      <c r="C2505" s="34" t="s">
        <v>2294</v>
      </c>
      <c r="D2505" s="31">
        <v>1</v>
      </c>
      <c r="E2505" s="28"/>
      <c r="F2505" s="35">
        <f>G2503</f>
        <v>0</v>
      </c>
      <c r="G2505" s="36">
        <f>ROUND(F2505*D2505,2)</f>
        <v>0</v>
      </c>
    </row>
    <row r="2506" spans="2:7" ht="0.95" customHeight="1">
      <c r="B2506" s="27"/>
      <c r="C2506" s="26"/>
      <c r="D2506" s="27"/>
      <c r="E2506" s="28"/>
      <c r="F2506" s="29"/>
      <c r="G2506" s="27"/>
    </row>
    <row r="2507" spans="2:7">
      <c r="B2507" s="80" t="s">
        <v>2295</v>
      </c>
      <c r="C2507" s="34" t="s">
        <v>2296</v>
      </c>
      <c r="D2507" s="36">
        <f>D2518</f>
        <v>1</v>
      </c>
      <c r="E2507" s="37" t="s">
        <v>2</v>
      </c>
      <c r="F2507" s="35">
        <f>F2518</f>
        <v>0</v>
      </c>
      <c r="G2507" s="36">
        <f>G2518</f>
        <v>0</v>
      </c>
    </row>
    <row r="2508" spans="2:7" ht="15">
      <c r="B2508" s="81" t="s">
        <v>2297</v>
      </c>
      <c r="C2508" s="30" t="s">
        <v>2298</v>
      </c>
      <c r="D2508" s="31">
        <v>1</v>
      </c>
      <c r="E2508" s="32" t="s">
        <v>49</v>
      </c>
      <c r="F2508" s="33"/>
      <c r="G2508" s="31">
        <f>ROUND(D2508*F2508,2)</f>
        <v>0</v>
      </c>
    </row>
    <row r="2509" spans="2:7" ht="90">
      <c r="B2509" s="27"/>
      <c r="C2509" s="26" t="s">
        <v>2338</v>
      </c>
      <c r="D2509" s="27"/>
      <c r="E2509" s="28"/>
      <c r="F2509" s="29"/>
      <c r="G2509" s="27"/>
    </row>
    <row r="2510" spans="2:7" ht="15">
      <c r="B2510" s="81" t="s">
        <v>2299</v>
      </c>
      <c r="C2510" s="30" t="s">
        <v>2300</v>
      </c>
      <c r="D2510" s="31">
        <v>1</v>
      </c>
      <c r="E2510" s="32" t="s">
        <v>49</v>
      </c>
      <c r="F2510" s="33"/>
      <c r="G2510" s="31">
        <f>ROUND(D2510*F2510,2)</f>
        <v>0</v>
      </c>
    </row>
    <row r="2511" spans="2:7" ht="15">
      <c r="B2511" s="81" t="s">
        <v>2301</v>
      </c>
      <c r="C2511" s="30" t="s">
        <v>2302</v>
      </c>
      <c r="D2511" s="31">
        <v>1</v>
      </c>
      <c r="E2511" s="32" t="s">
        <v>49</v>
      </c>
      <c r="F2511" s="33"/>
      <c r="G2511" s="31">
        <f>ROUND(D2511*F2511,2)</f>
        <v>0</v>
      </c>
    </row>
    <row r="2512" spans="2:7" ht="150">
      <c r="B2512" s="27"/>
      <c r="C2512" s="26" t="s">
        <v>2339</v>
      </c>
      <c r="D2512" s="27"/>
      <c r="E2512" s="28"/>
      <c r="F2512" s="29"/>
      <c r="G2512" s="27"/>
    </row>
    <row r="2513" spans="2:7" ht="15">
      <c r="B2513" s="27"/>
      <c r="C2513" s="26"/>
      <c r="D2513" s="27"/>
      <c r="E2513" s="28"/>
      <c r="F2513" s="29"/>
      <c r="G2513" s="27"/>
    </row>
    <row r="2514" spans="2:7" ht="15">
      <c r="B2514" s="27"/>
      <c r="C2514" s="25"/>
      <c r="D2514" s="25"/>
      <c r="E2514" s="25"/>
      <c r="F2514" s="25"/>
    </row>
    <row r="2515" spans="2:7" ht="15">
      <c r="B2515" s="27"/>
      <c r="C2515" s="26"/>
      <c r="D2515" s="27"/>
      <c r="E2515" s="28"/>
      <c r="F2515" s="29"/>
      <c r="G2515" s="27"/>
    </row>
    <row r="2516" spans="2:7" ht="15">
      <c r="B2516" s="27"/>
      <c r="C2516" s="26"/>
      <c r="D2516" s="27"/>
      <c r="E2516" s="28"/>
      <c r="F2516" s="29"/>
      <c r="G2516" s="27"/>
    </row>
    <row r="2517" spans="2:7" ht="15">
      <c r="B2517" s="27"/>
      <c r="C2517" s="26" t="s">
        <v>2388</v>
      </c>
      <c r="D2517" s="31">
        <v>1</v>
      </c>
      <c r="E2517" s="32" t="s">
        <v>4</v>
      </c>
      <c r="F2517" s="33"/>
      <c r="G2517" s="36">
        <f>F2517*D2517</f>
        <v>0</v>
      </c>
    </row>
    <row r="2518" spans="2:7" ht="15">
      <c r="B2518" s="27"/>
      <c r="C2518" s="34" t="s">
        <v>2303</v>
      </c>
      <c r="D2518" s="31">
        <v>1</v>
      </c>
      <c r="E2518" s="28"/>
      <c r="F2518" s="35">
        <f>G2508+SUM(G2510:G2511)</f>
        <v>0</v>
      </c>
      <c r="G2518" s="36">
        <f>ROUND(F2518*D2518,2)</f>
        <v>0</v>
      </c>
    </row>
    <row r="2519" spans="2:7" ht="0.95" customHeight="1">
      <c r="B2519" s="27"/>
      <c r="C2519" s="26"/>
      <c r="D2519" s="27"/>
      <c r="E2519" s="28"/>
      <c r="F2519" s="29"/>
      <c r="G2519" s="27"/>
    </row>
    <row r="2520" spans="2:7" ht="15">
      <c r="B2520" s="27"/>
      <c r="C2520" s="34" t="s">
        <v>2304</v>
      </c>
      <c r="D2520" s="31">
        <v>1</v>
      </c>
      <c r="E2520" s="28"/>
      <c r="F2520" s="35">
        <f>G2502+G2507</f>
        <v>0</v>
      </c>
      <c r="G2520" s="36">
        <f>ROUND(F2520*D2520,2)</f>
        <v>0</v>
      </c>
    </row>
    <row r="2521" spans="2:7" ht="0.95" customHeight="1">
      <c r="B2521" s="27"/>
      <c r="C2521" s="26"/>
      <c r="D2521" s="27"/>
      <c r="E2521" s="28"/>
      <c r="F2521" s="29"/>
      <c r="G2521" s="27"/>
    </row>
    <row r="2522" spans="2:7" ht="15">
      <c r="B2522" s="27"/>
      <c r="C2522" s="34" t="s">
        <v>2305</v>
      </c>
      <c r="D2522" s="31">
        <v>1</v>
      </c>
      <c r="E2522" s="28"/>
      <c r="F2522" s="35">
        <f>G2501</f>
        <v>0</v>
      </c>
      <c r="G2522" s="36">
        <f>ROUND(F2522*D2522,2)</f>
        <v>0</v>
      </c>
    </row>
    <row r="2523" spans="2:7" ht="0.95" customHeight="1">
      <c r="B2523" s="27"/>
      <c r="C2523" s="26"/>
      <c r="D2523" s="27"/>
      <c r="E2523" s="28"/>
      <c r="F2523" s="29"/>
      <c r="G2523" s="27"/>
    </row>
    <row r="2524" spans="2:7" ht="15">
      <c r="B2524" s="27"/>
      <c r="C2524" s="34" t="s">
        <v>2306</v>
      </c>
      <c r="D2524" s="31">
        <v>1</v>
      </c>
      <c r="E2524" s="28"/>
      <c r="F2524" s="35">
        <f>G2500</f>
        <v>0</v>
      </c>
      <c r="G2524" s="36">
        <f>ROUND(F2524*D2524,2)</f>
        <v>0</v>
      </c>
    </row>
    <row r="2525" spans="2:7" ht="0.95" customHeight="1">
      <c r="B2525" s="27"/>
      <c r="C2525" s="26"/>
      <c r="D2525" s="27"/>
      <c r="E2525" s="28"/>
      <c r="F2525" s="29"/>
      <c r="G2525" s="27"/>
    </row>
    <row r="2526" spans="2:7" ht="15">
      <c r="B2526" s="27"/>
      <c r="C2526" s="34" t="s">
        <v>2307</v>
      </c>
      <c r="D2526" s="31">
        <v>1</v>
      </c>
      <c r="E2526" s="28"/>
      <c r="F2526" s="35">
        <f>G2499</f>
        <v>0</v>
      </c>
      <c r="G2526" s="36">
        <f>ROUND(F2526*D2526,2)</f>
        <v>0</v>
      </c>
    </row>
    <row r="2527" spans="2:7" ht="0.95" customHeight="1">
      <c r="B2527" s="27"/>
      <c r="C2527" s="26"/>
      <c r="D2527" s="27"/>
      <c r="E2527" s="28"/>
      <c r="F2527" s="29"/>
      <c r="G2527" s="27"/>
    </row>
    <row r="2528" spans="2:7" ht="15">
      <c r="B2528" s="60"/>
      <c r="C2528" s="39" t="s">
        <v>2308</v>
      </c>
      <c r="D2528" s="46">
        <v>1</v>
      </c>
      <c r="E2528" s="40"/>
      <c r="F2528" s="41">
        <f>G32+G139+G660+G1041+G1748+G2498</f>
        <v>0</v>
      </c>
      <c r="G2528" s="101">
        <f>ROUND(F2528*D2528,2)</f>
        <v>0</v>
      </c>
    </row>
    <row r="2529" spans="2:8" ht="0.95" customHeight="1">
      <c r="B2529" s="27"/>
      <c r="C2529" s="26"/>
      <c r="D2529" s="27"/>
      <c r="E2529" s="28"/>
      <c r="F2529" s="29"/>
      <c r="G2529" s="27"/>
    </row>
    <row r="2530" spans="2:8" ht="0.95" customHeight="1">
      <c r="B2530" s="27"/>
      <c r="C2530" s="26"/>
      <c r="D2530" s="27"/>
      <c r="E2530" s="28"/>
      <c r="F2530" s="29"/>
      <c r="G2530" s="27"/>
    </row>
    <row r="2531" spans="2:8" ht="15.75">
      <c r="B2531" s="27"/>
      <c r="C2531" s="82"/>
      <c r="D2531" s="31"/>
      <c r="E2531" s="28"/>
      <c r="F2531" s="83" t="s">
        <v>2366</v>
      </c>
      <c r="G2531" s="84">
        <f>G9+G31+G2517</f>
        <v>0</v>
      </c>
    </row>
    <row r="2532" spans="2:8" s="42" customFormat="1" ht="5.0999999999999996" customHeight="1">
      <c r="B2532" s="85"/>
      <c r="C2532" s="86"/>
      <c r="D2532" s="85"/>
      <c r="E2532" s="87"/>
      <c r="F2532" s="88"/>
      <c r="G2532" s="85"/>
    </row>
    <row r="2533" spans="2:8" s="42" customFormat="1" ht="15">
      <c r="B2533" s="85"/>
      <c r="C2533" s="85"/>
      <c r="D2533" s="89"/>
      <c r="E2533" s="90"/>
      <c r="F2533" s="85"/>
      <c r="G2533" s="91"/>
    </row>
    <row r="2534" spans="2:8" s="42" customFormat="1" ht="15.75">
      <c r="B2534" s="91"/>
      <c r="C2534" s="49" t="s">
        <v>2349</v>
      </c>
      <c r="D2534" s="47"/>
      <c r="E2534" s="1"/>
      <c r="F2534" s="2"/>
      <c r="G2534" s="3"/>
      <c r="H2534" s="48"/>
    </row>
    <row r="2535" spans="2:8" s="42" customFormat="1" ht="15">
      <c r="B2535" s="91"/>
      <c r="C2535" s="27" t="s">
        <v>2389</v>
      </c>
      <c r="D2535" s="92"/>
      <c r="E2535" s="93"/>
      <c r="F2535" s="94">
        <v>0.1</v>
      </c>
      <c r="G2535" s="95">
        <f>F2535*G2531</f>
        <v>0</v>
      </c>
    </row>
    <row r="2536" spans="2:8" s="42" customFormat="1" ht="15">
      <c r="B2536" s="91"/>
      <c r="C2536" s="27" t="s">
        <v>2390</v>
      </c>
      <c r="D2536" s="96"/>
      <c r="E2536" s="97"/>
      <c r="F2536" s="94">
        <v>0.1</v>
      </c>
      <c r="G2536" s="95">
        <f>F2536*G2531</f>
        <v>0</v>
      </c>
    </row>
    <row r="2537" spans="2:8" s="42" customFormat="1" ht="15">
      <c r="B2537" s="91"/>
      <c r="C2537" s="27" t="s">
        <v>2350</v>
      </c>
      <c r="D2537" s="98"/>
      <c r="E2537" s="99"/>
      <c r="F2537" s="94">
        <v>0.05</v>
      </c>
      <c r="G2537" s="95">
        <f>F2537*G2531</f>
        <v>0</v>
      </c>
    </row>
    <row r="2538" spans="2:8" s="42" customFormat="1" ht="15">
      <c r="B2538" s="91"/>
      <c r="C2538" s="27" t="s">
        <v>2351</v>
      </c>
      <c r="D2538" s="98"/>
      <c r="E2538" s="99"/>
      <c r="F2538" s="94">
        <v>4.4999999999999998E-2</v>
      </c>
      <c r="G2538" s="95">
        <f>F2538*G2531</f>
        <v>0</v>
      </c>
    </row>
    <row r="2539" spans="2:8" s="42" customFormat="1" ht="15">
      <c r="B2539" s="91"/>
      <c r="C2539" s="27" t="s">
        <v>2352</v>
      </c>
      <c r="D2539" s="96"/>
      <c r="E2539" s="97"/>
      <c r="F2539" s="94">
        <v>0.03</v>
      </c>
      <c r="G2539" s="95">
        <f>F2539*G2531</f>
        <v>0</v>
      </c>
    </row>
    <row r="2540" spans="2:8" s="42" customFormat="1" ht="15">
      <c r="B2540" s="91"/>
      <c r="C2540" s="27" t="s">
        <v>2353</v>
      </c>
      <c r="D2540" s="98"/>
      <c r="E2540" s="99"/>
      <c r="F2540" s="94">
        <v>1.4999999999999999E-2</v>
      </c>
      <c r="G2540" s="95">
        <f>F2540*G2531</f>
        <v>0</v>
      </c>
    </row>
    <row r="2541" spans="2:8" s="42" customFormat="1" ht="15">
      <c r="B2541" s="91"/>
      <c r="C2541" s="27" t="s">
        <v>2354</v>
      </c>
      <c r="D2541" s="96"/>
      <c r="E2541" s="97"/>
      <c r="F2541" s="94">
        <v>0.01</v>
      </c>
      <c r="G2541" s="95">
        <f>F2541*G2531</f>
        <v>0</v>
      </c>
    </row>
    <row r="2542" spans="2:8" s="42" customFormat="1" ht="15">
      <c r="B2542" s="91"/>
      <c r="C2542" s="27" t="s">
        <v>2355</v>
      </c>
      <c r="D2542" s="96"/>
      <c r="E2542" s="97"/>
      <c r="F2542" s="94">
        <v>1E-3</v>
      </c>
      <c r="G2542" s="95">
        <f>F2542*G2531</f>
        <v>0</v>
      </c>
    </row>
    <row r="2543" spans="2:8" s="42" customFormat="1" ht="15">
      <c r="B2543" s="50"/>
      <c r="C2543" s="60" t="s">
        <v>2356</v>
      </c>
      <c r="D2543" s="51"/>
      <c r="E2543" s="52"/>
      <c r="F2543" s="59">
        <v>0.18</v>
      </c>
      <c r="G2543" s="100">
        <f>F2543*G2535</f>
        <v>0</v>
      </c>
    </row>
    <row r="2544" spans="2:8" s="42" customFormat="1" ht="15">
      <c r="B2544" s="85"/>
      <c r="C2544" s="85"/>
      <c r="D2544" s="89"/>
      <c r="E2544" s="90"/>
      <c r="F2544" s="53" t="s">
        <v>2367</v>
      </c>
      <c r="G2544" s="84">
        <f>SUM(G2535:G2543)</f>
        <v>0</v>
      </c>
    </row>
    <row r="2546" spans="1:8">
      <c r="B2546" s="54"/>
      <c r="C2546" s="54"/>
      <c r="D2546" s="54"/>
      <c r="E2546" s="57"/>
      <c r="F2546" s="54"/>
      <c r="G2546" s="58"/>
    </row>
    <row r="2547" spans="1:8" ht="35.25" customHeight="1">
      <c r="B2547" s="54"/>
      <c r="C2547" s="54"/>
      <c r="D2547" s="54"/>
      <c r="E2547" s="55" t="s">
        <v>2368</v>
      </c>
      <c r="F2547" s="54"/>
      <c r="G2547" s="56">
        <f>G2544+G2531</f>
        <v>0</v>
      </c>
    </row>
    <row r="2550" spans="1:8">
      <c r="A2550" s="61"/>
      <c r="B2550" s="62" t="s">
        <v>2369</v>
      </c>
      <c r="C2550" s="63"/>
      <c r="D2550" s="64"/>
      <c r="E2550" s="65"/>
      <c r="F2550" s="66"/>
      <c r="H2550" s="67"/>
    </row>
    <row r="2551" spans="1:8" ht="24.75" customHeight="1">
      <c r="A2551" s="75" t="s">
        <v>2370</v>
      </c>
      <c r="B2551" s="102" t="s">
        <v>2371</v>
      </c>
      <c r="C2551" s="102"/>
      <c r="D2551" s="102"/>
      <c r="E2551" s="102"/>
      <c r="F2551" s="102"/>
      <c r="G2551" s="102"/>
      <c r="H2551" s="70"/>
    </row>
    <row r="2552" spans="1:8">
      <c r="A2552" s="76" t="s">
        <v>2372</v>
      </c>
      <c r="B2552" s="103" t="s">
        <v>2373</v>
      </c>
      <c r="C2552" s="103"/>
      <c r="D2552" s="103"/>
      <c r="E2552" s="103"/>
      <c r="F2552" s="103"/>
      <c r="G2552" s="103"/>
      <c r="H2552" s="71"/>
    </row>
    <row r="2553" spans="1:8">
      <c r="A2553" s="74" t="s">
        <v>2374</v>
      </c>
      <c r="B2553" s="73" t="s">
        <v>2375</v>
      </c>
      <c r="C2553" s="71"/>
      <c r="D2553" s="71"/>
      <c r="E2553" s="71"/>
      <c r="F2553" s="71"/>
      <c r="H2553" s="71"/>
    </row>
    <row r="2554" spans="1:8" ht="24.75" customHeight="1">
      <c r="A2554" s="77" t="s">
        <v>2376</v>
      </c>
      <c r="B2554" s="104" t="s">
        <v>2377</v>
      </c>
      <c r="C2554" s="104"/>
      <c r="D2554" s="104"/>
      <c r="E2554" s="104"/>
      <c r="F2554" s="104"/>
      <c r="G2554" s="104"/>
      <c r="H2554" s="71"/>
    </row>
    <row r="2555" spans="1:8" ht="24.75" customHeight="1">
      <c r="A2555" s="77" t="s">
        <v>2378</v>
      </c>
      <c r="B2555" s="105" t="s">
        <v>2379</v>
      </c>
      <c r="C2555" s="105"/>
      <c r="D2555" s="105"/>
      <c r="E2555" s="105"/>
      <c r="F2555" s="105"/>
      <c r="G2555" s="105"/>
      <c r="H2555" s="72"/>
    </row>
    <row r="2556" spans="1:8" ht="54.75" customHeight="1">
      <c r="A2556" s="75" t="s">
        <v>2380</v>
      </c>
      <c r="B2556" s="105" t="s">
        <v>2381</v>
      </c>
      <c r="C2556" s="105"/>
      <c r="D2556" s="105"/>
      <c r="E2556" s="105"/>
      <c r="F2556" s="105"/>
      <c r="G2556" s="105"/>
      <c r="H2556" s="72"/>
    </row>
    <row r="2557" spans="1:8">
      <c r="A2557" s="17"/>
      <c r="B2557" s="17"/>
      <c r="C2557" s="17"/>
      <c r="D2557" s="17"/>
      <c r="E2557" s="17"/>
      <c r="F2557" s="17"/>
      <c r="H2557" s="18"/>
    </row>
    <row r="2558" spans="1:8">
      <c r="B2558" s="17"/>
      <c r="C2558" s="17"/>
      <c r="D2558" s="17"/>
      <c r="E2558" s="17"/>
      <c r="F2558" s="17"/>
      <c r="G2558" s="17"/>
      <c r="H2558" s="18"/>
    </row>
    <row r="2559" spans="1:8">
      <c r="B2559" s="17"/>
      <c r="C2559" s="17"/>
      <c r="D2559" s="17"/>
      <c r="E2559" s="17"/>
      <c r="F2559" s="17"/>
      <c r="G2559" s="17"/>
      <c r="H2559" s="18"/>
    </row>
    <row r="2560" spans="1:8">
      <c r="B2560" s="17"/>
      <c r="C2560" s="17"/>
      <c r="D2560" s="17"/>
      <c r="E2560" s="17"/>
      <c r="F2560" s="17"/>
      <c r="G2560" s="17"/>
      <c r="H2560" s="18"/>
    </row>
    <row r="2561" spans="3:8">
      <c r="C2561" s="68" t="s">
        <v>2386</v>
      </c>
      <c r="D2561" s="17"/>
      <c r="E2561" s="17"/>
      <c r="F2561" s="17"/>
      <c r="G2561" s="17"/>
      <c r="H2561" s="18"/>
    </row>
    <row r="2562" spans="3:8">
      <c r="C2562" s="68"/>
      <c r="D2562" s="17"/>
      <c r="E2562" s="17"/>
      <c r="F2562" s="17"/>
      <c r="G2562" s="17"/>
      <c r="H2562" s="18"/>
    </row>
    <row r="2563" spans="3:8">
      <c r="C2563" s="68"/>
      <c r="D2563" s="17"/>
      <c r="E2563" s="17"/>
      <c r="F2563" s="17"/>
      <c r="G2563" s="17"/>
      <c r="H2563" s="18"/>
    </row>
    <row r="2564" spans="3:8">
      <c r="C2564" s="69" t="s">
        <v>2382</v>
      </c>
      <c r="D2564" s="17"/>
      <c r="E2564" s="17"/>
      <c r="F2564" s="17"/>
      <c r="G2564" s="17"/>
      <c r="H2564" s="18"/>
    </row>
    <row r="2565" spans="3:8">
      <c r="C2565" s="68" t="s">
        <v>2383</v>
      </c>
      <c r="D2565" s="17"/>
      <c r="E2565" s="17"/>
      <c r="F2565" s="17"/>
      <c r="G2565" s="17"/>
      <c r="H2565" s="18"/>
    </row>
    <row r="2574" spans="3:8">
      <c r="C2574" s="68" t="s">
        <v>2384</v>
      </c>
    </row>
    <row r="2575" spans="3:8">
      <c r="C2575" s="68"/>
    </row>
    <row r="2576" spans="3:8">
      <c r="C2576" s="68"/>
    </row>
    <row r="2579" spans="2:5">
      <c r="B2579" s="54"/>
      <c r="C2579" s="69"/>
      <c r="D2579" s="54"/>
      <c r="E2579" s="57"/>
    </row>
    <row r="2580" spans="2:5">
      <c r="C2580" s="68" t="s">
        <v>2385</v>
      </c>
    </row>
  </sheetData>
  <sheetProtection selectLockedCells="1"/>
  <mergeCells count="5">
    <mergeCell ref="B2551:G2551"/>
    <mergeCell ref="B2552:G2552"/>
    <mergeCell ref="B2554:G2554"/>
    <mergeCell ref="B2555:G2555"/>
    <mergeCell ref="B2556:G2556"/>
  </mergeCells>
  <pageMargins left="0.70866141732283472" right="0.70866141732283472" top="0.51181102362204722" bottom="0.27559055118110237" header="0.31496062992125984" footer="0.15748031496062992"/>
  <pageSetup scale="77" orientation="portrait" r:id="rId1"/>
  <headerFooter>
    <oddFooter>&amp;C&amp;P de &amp;N</oddFooter>
  </headerFooter>
  <rowBreaks count="1" manualBreakCount="1">
    <brk id="25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jurbaez</dc:creator>
  <cp:lastModifiedBy>Maria Scheker</cp:lastModifiedBy>
  <cp:lastPrinted>2016-06-15T15:50:19Z</cp:lastPrinted>
  <dcterms:created xsi:type="dcterms:W3CDTF">2015-09-01T22:35:21Z</dcterms:created>
  <dcterms:modified xsi:type="dcterms:W3CDTF">2017-07-17T19:03:30Z</dcterms:modified>
</cp:coreProperties>
</file>