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ichardo\Desktop\Archivos MOPC\RESPUESTAS A P´ROCESOS\"/>
    </mc:Choice>
  </mc:AlternateContent>
  <bookViews>
    <workbookView xWindow="0" yWindow="0" windowWidth="19200" windowHeight="11595"/>
  </bookViews>
  <sheets>
    <sheet name="PRESUPUESTO L C (3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[9]Analisis!$D$63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[10]Sheet4!$E:$E</definedName>
    <definedName name="__pu5">[10]Sheet5!$E:$E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[11]Análisis!#REF!</definedName>
    <definedName name="__SUB1">[11]Análisis!#REF!</definedName>
    <definedName name="_1" localSheetId="0">[12]A!#REF!</definedName>
    <definedName name="_1">[12]A!#REF!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[8]A!#REF!</definedName>
    <definedName name="_F">[8]A!#REF!</definedName>
    <definedName name="_xlnm._FilterDatabase" localSheetId="0" hidden="1">'PRESUPUESTO L C (3)'!#REF!</definedName>
    <definedName name="_hor140" localSheetId="0">#REF!</definedName>
    <definedName name="_hor140">#REF!</definedName>
    <definedName name="_hor210">'[4]anal term'!$G$1512</definedName>
    <definedName name="_hor280">[9]Analisis!$D$63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[14]Sheet4!$E:$E</definedName>
    <definedName name="_pu5">[14]Sheet5!$E:$E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[15]Ana!$F$3421</definedName>
    <definedName name="_TC220">[15]Ana!$F$3433</definedName>
    <definedName name="_TUB24" localSheetId="0">#REF!</definedName>
    <definedName name="_TUB24">#REF!</definedName>
    <definedName name="_VAR12">[16]Precio!$F$12</definedName>
    <definedName name="_VAR38">[16]Precio!$F$11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[16]Precio!$F$20</definedName>
    <definedName name="AC" localSheetId="0">#REF!</definedName>
    <definedName name="AC">#REF!</definedName>
    <definedName name="aca.19.km">'[17]Analisis Unitarios'!$F$154</definedName>
    <definedName name="aca.1er.km">'[17]Analisis Unitarios'!$F$136</definedName>
    <definedName name="aca.20.km">'[17]Analisis Unitarios'!$F$155</definedName>
    <definedName name="aca.30.km">'[17]Analisis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'[18]Listado Equipos a utilizar'!#REF!</definedName>
    <definedName name="acarreo">'[18]Listado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[15]Ana!$F$4488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[19]Insumos!$B$6:$D$6</definedName>
    <definedName name="Acero_1_4______Grado_40">[19]Insumos!$B$7:$D$7</definedName>
    <definedName name="Acero_2">#N/A</definedName>
    <definedName name="Acero_3">#N/A</definedName>
    <definedName name="Acero_3_4__1_____Grado_40">[19]Insumos!$B$8:$D$8</definedName>
    <definedName name="Acero_3_8______Grado_40">[19]Insumos!$B$9:$D$9</definedName>
    <definedName name="ACERO1">[15]Ana!$F$35</definedName>
    <definedName name="ACERO12">[15]Ana!$F$23</definedName>
    <definedName name="ACERO1225">[15]Ana!$F$27</definedName>
    <definedName name="ACERO14">[15]Ana!$F$11</definedName>
    <definedName name="ACERO34">[15]Ana!$F$31</definedName>
    <definedName name="ACERO38">[15]Ana!$F$15</definedName>
    <definedName name="ACERO3825">[15]Ana!$F$19</definedName>
    <definedName name="ACERO601">[15]Ana!$F$59</definedName>
    <definedName name="ACERO6012">[15]Ana!$F$47</definedName>
    <definedName name="ACERO601225">[15]Ana!$F$51</definedName>
    <definedName name="ACERO6034">[15]Ana!$F$55</definedName>
    <definedName name="ACERO6038">[15]Ana!$F$39</definedName>
    <definedName name="ACERO603825">[15]Ana!$F$43</definedName>
    <definedName name="acerog40">[20]MATERIALES!$G$7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tividades">[21]Analisis!$B$1:$B$451</definedName>
    <definedName name="ACUM" localSheetId="0">[12]A!#REF!</definedName>
    <definedName name="ACUM">[12]A!#REF!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'[22]Resumen Precio Equipos'!$C$28</definedName>
    <definedName name="adm.a" localSheetId="0" hidden="1">'[23]ANALISIS STO DGO'!#REF!</definedName>
    <definedName name="adm.a" hidden="1">'[23]ANALISIS STO DGO'!#REF!</definedName>
    <definedName name="ADMBL" localSheetId="0" hidden="1">'[23]ANALISIS STO DGO'!#REF!</definedName>
    <definedName name="ADMBL" hidden="1">'[23]ANALISIS STO DGO'!#REF!</definedName>
    <definedName name="ADMINISTRATIVOS" localSheetId="0">#REF!</definedName>
    <definedName name="ADMINISTRATIVOS">#REF!</definedName>
    <definedName name="Adoquín_Mediterráneo_Gris">[19]Insumos!$B$156:$D$156</definedName>
    <definedName name="AG">[16]Precio!$F$21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'[18]Listado Equipos a utilizar'!#REF!</definedName>
    <definedName name="agricola">'[18]Listado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'[24]MATERIALES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[16]Precio!$F$16</definedName>
    <definedName name="ALAM18">[16]Precio!$F$15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[19]Insumos!$B$20:$D$20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[20]MATERIALES!$G$10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'[25]Mano de Obra'!$D$11</definedName>
    <definedName name="ALBANIL2">'[25]Mano de Obra'!$D$12</definedName>
    <definedName name="ALBANIL3">'[25]Mano de Obra'!$D$13</definedName>
    <definedName name="Alq._Madera_Dintel____Incl._M_O">[19]Insumos!$B$122:$D$122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[19]Insumos!$B$124:$D$124</definedName>
    <definedName name="Alq._Madera_P_Rampa_____Incl._M_O">[19]Insumos!$B$127:$D$127</definedName>
    <definedName name="Alq._Madera_P_Viga_____Incl._M_O">[19]Insumos!$B$128:$D$128</definedName>
    <definedName name="Alq._Madera_P_Vigas_y_Columnas_Amarre____Incl._M_O">[19]Insumos!$B$129:$D$129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Costos">[21]Analisis!$A$1:$H$451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[19]Insumos!$B$24:$D$24</definedName>
    <definedName name="Andamios____0.25_planchas_plywood___10_usos">[19]Insumos!$B$25:$D$25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'[23]ANALISIS STO DGO'!#REF!</definedName>
    <definedName name="are" hidden="1">'[23]ANALISIS STO DGO'!#REF!</definedName>
    <definedName name="_xlnm.Print_Area" localSheetId="0">'PRESUPUESTO L C (3)'!$A$1:$G$245</definedName>
    <definedName name="_xlnm.Print_Area">[8]A!#REF!</definedName>
    <definedName name="ARENA" localSheetId="0">#REF!</definedName>
    <definedName name="ARENA">#REF!</definedName>
    <definedName name="Arena_Fina">[19]Insumos!$B$17:$D$17</definedName>
    <definedName name="Arena_Gruesa_Lavada">[19]Insumos!$B$16:$D$16</definedName>
    <definedName name="ARENA_LAV_CLASIF">'[24]MATERIALES LISTADO'!$D$9</definedName>
    <definedName name="Arena_Triturada_y_Lavada___especial_para_hormigones">[19]Insumos!$B$14:$D$14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[20]MATERIALES!$G$11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[20]MATERIALES!$G$12</definedName>
    <definedName name="arenalavada">[20]MATERIALES!$G$13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'[18]Listado Equipos a utilizar'!#REF!</definedName>
    <definedName name="arranque">'[18]Listado Equipos a utilizar'!#REF!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'[25]Mano de Obra'!$D$8</definedName>
    <definedName name="ayudcadenero">[20]OBRAMANO!$F$67</definedName>
    <definedName name="B" localSheetId="0">#REF!</definedName>
    <definedName name="B">#REF!</definedName>
    <definedName name="bajada.tubo.24">'[17]Analisis Unitarios'!$E$983</definedName>
    <definedName name="Baldosas_Granito_40x40____Linea_de_Lujo_Color">[19]Insumos!$B$26:$D$26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[15]Ana!$F$3582</definedName>
    <definedName name="BAÑERAHFCOL">[15]Ana!$F$3609</definedName>
    <definedName name="BAÑERALIV">[15]Ana!$F$3555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[15]Ana!$F$3635</definedName>
    <definedName name="BIDETBCOPVC" localSheetId="0">#REF!</definedName>
    <definedName name="BIDETBCOPVC">#REF!</definedName>
    <definedName name="BIDETCOL">[15]Ana!$F$3661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'[26]Ana.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[15]Ana!$F$216</definedName>
    <definedName name="BLOCK12">[15]Ana!$F$227</definedName>
    <definedName name="BLOCK4">[15]Ana!$F$106</definedName>
    <definedName name="BLOCK4RUST">[15]Ana!$F$238</definedName>
    <definedName name="BLOCK5" localSheetId="0">#REF!</definedName>
    <definedName name="BLOCK5">#REF!</definedName>
    <definedName name="BLOCK6">[15]Ana!$F$139</definedName>
    <definedName name="BLOCK640">[15]Ana!$F$128</definedName>
    <definedName name="BLOCK6VIO2">[15]Ana!$F$150</definedName>
    <definedName name="BLOCK8">[15]Ana!$F$183</definedName>
    <definedName name="BLOCK820">[15]Ana!$F$161</definedName>
    <definedName name="BLOCK820CLLENAS">[15]Ana!$F$205</definedName>
    <definedName name="BLOCK840">[15]Ana!$F$172</definedName>
    <definedName name="BLOCK840CLLENAS">[15]Ana!$F$194</definedName>
    <definedName name="BLOCK8RUST">[15]Ana!$F$248</definedName>
    <definedName name="BLOCKCA" localSheetId="0">#REF!</definedName>
    <definedName name="BLOCKCA">#REF!</definedName>
    <definedName name="BLOCKCALAD666">[15]Ana!$F$253</definedName>
    <definedName name="BLOCKCALAD886">[15]Ana!$F$258</definedName>
    <definedName name="BLOCKCALADORN152040">[15]Ana!$F$263</definedName>
    <definedName name="BLOCKORNAMENTAL" localSheetId="0">#REF!</definedName>
    <definedName name="BLOCKORNAMENTAL">#REF!</definedName>
    <definedName name="Bloques_de_4">[19]Insumos!$B$21:$D$21</definedName>
    <definedName name="Bloques_de_6">[19]Insumos!$B$22:$D$22</definedName>
    <definedName name="Bloques_de_8">[19]Insumos!$B$23:$D$23</definedName>
    <definedName name="bloques4" localSheetId="0">[20]MATERIALES!#REF!</definedName>
    <definedName name="bloques4">[20]MATERIALES!#REF!</definedName>
    <definedName name="bloques6" localSheetId="0">[20]MATERIALES!#REF!</definedName>
    <definedName name="bloques6">[20]MATERIALES!#REF!</definedName>
    <definedName name="bloques8" localSheetId="0">[20]MATERIALES!#REF!</definedName>
    <definedName name="bloques8">[20]MATERIALES!#REF!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[15]Ana!$F$72</definedName>
    <definedName name="BORDILLO6">[15]Ana!$F$82</definedName>
    <definedName name="BORDILLO8">[15]Ana!$F$92</definedName>
    <definedName name="Borrar_C.A1">[27]Col.Amarre!$J$9:$M$9,[27]Col.Amarre!$J$10:$R$10,[27]Col.Amarre!$AG$13:$AH$13,[27]Col.Amarre!$AJ$11:$AK$11,[27]Col.Amarre!$AP$13:$AQ$13,[27]Col.Amarre!$AR$11:$AS$11,[27]Col.Amarre!$D$16:$M$35,[27]Col.Amarre!$V$16:$AC$35</definedName>
    <definedName name="Borrar_Esc.">[27]Escalera!$J$9:$M$9,[27]Escalera!$J$10:$R$10,[27]Escalera!$AL$14:$AM$14,[27]Escalera!$AL$16:$AM$16,[27]Escalera!$I$16:$M$16,[27]Escalera!$B$19:$AE$32,[27]Escalera!$AN$19:$AQ$32</definedName>
    <definedName name="Borrar_Muros">[27]Muros!$W$15:$Z$15,[27]Muros!$AA$15:$AD$15,[27]Muros!$AF$13,[27]Muros!$K$20:$L$20,[27]Muros!$O$26:$P$26</definedName>
    <definedName name="Borrar_Precio">[28]Cotz.!$F$23:$F$800,[28]Cotz.!$K$280:$K$800</definedName>
    <definedName name="Borrar_V.C1">[29]qqVgas!$J$9:$M$9,[29]qqVgas!$J$10:$R$10,[29]qqVgas!$AJ$11:$AK$11,[29]qqVgas!$AR$11:$AS$11,[29]qqVgas!$AG$13:$AH$13,[29]qqVgas!$AP$13:$AQ$13,[29]qqVgas!$D$16:$AC$195</definedName>
    <definedName name="BOTE" localSheetId="0">#REF!</definedName>
    <definedName name="BOTE">#REF!</definedName>
    <definedName name="Bote_de_Material">[19]Insumos!$B$27:$D$27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[15]Ana!$F$3476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[19]Insumos!$B$148:$D$148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'[25]Mano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'[22]O.M. y Salarios'!#REF!</definedName>
    <definedName name="cadeneros">'[22]O.M.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[19]Insumos!$B$29:$D$29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[15]Ana!$F$3672</definedName>
    <definedName name="CAMARAROC">[15]Ana!$F$3683</definedName>
    <definedName name="CAMARATIE">[15]Ana!$F$3694</definedName>
    <definedName name="camioncama" localSheetId="0">'[18]Listado Equipos a utilizar'!#REF!</definedName>
    <definedName name="camioncama">'[18]Listado Equipos a utilizar'!#REF!</definedName>
    <definedName name="camioneta" localSheetId="0">'[18]Listado Equipos a utilizar'!#REF!</definedName>
    <definedName name="camioneta">'[18]Listado Equipos a utilizar'!#REF!</definedName>
    <definedName name="CAMIONVOLTEO">[20]EQUIPOS!$I$19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[15]Ana!$F$443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[20]OBRAMANO!$F$81</definedName>
    <definedName name="CAR.SOC">'[30]Cargas Sociales'!$G$23</definedName>
    <definedName name="Car.Soc.">'[17]Cargas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[15]Ana!$F$366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'[18]Listado Equipos a utilizar'!#REF!</definedName>
    <definedName name="cargador">'[18]Listado Equipos a utilizar'!#REF!</definedName>
    <definedName name="CARGADORB">[31]EQUIPOS!$D$13</definedName>
    <definedName name="carguio.retro.pala">'[17]Analisis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'[26]Costos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[19]Insumos!$B$13:$D$13</definedName>
    <definedName name="Cascajo_Sucio" localSheetId="0">[7]Insumos!#REF!</definedName>
    <definedName name="Cascajo_Sucio">[7]Insumos!#REF!</definedName>
    <definedName name="CASETA200">[15]Ana!$F$290</definedName>
    <definedName name="CASETA200M2">[15]Ana!$F$291</definedName>
    <definedName name="CASETA500">[15]Ana!$F$327</definedName>
    <definedName name="CASETAM2">[15]Ana!$F$328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[20]EQUIPOS!$I$15</definedName>
    <definedName name="Cat950B">[20]EQUIPOS!$I$14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[16]Precio!$F$9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'[32]Insumos materiales'!$J$20</definedName>
    <definedName name="Cemento_1">#N/A</definedName>
    <definedName name="Cemento_2">#N/A</definedName>
    <definedName name="Cemento_3">#N/A</definedName>
    <definedName name="Cemento_Blanco">[19]Insumos!$B$32:$D$32</definedName>
    <definedName name="CEMENTO_GRIS_FDA">'[24]MATERIALES LISTADO'!$D$17</definedName>
    <definedName name="cementoblanco" localSheetId="0">[20]MATERIALES!#REF!</definedName>
    <definedName name="cementoblanco">[20]MATERIALES!#REF!</definedName>
    <definedName name="CEMENTOG" localSheetId="0">#REF!</definedName>
    <definedName name="CEMENTOG">#REF!</definedName>
    <definedName name="cementogris">[20]MATERIALES!$G$17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[20]MATERIALES!#REF!</definedName>
    <definedName name="ceramcr33">[20]MATERIALES!#REF!</definedName>
    <definedName name="ceramcriolla" localSheetId="0">[20]MATERIALES!#REF!</definedName>
    <definedName name="ceramcriolla">[20]MATERIALES!#REF!</definedName>
    <definedName name="Ceramica.Criolla.40.40">'[26]Insumos materiales'!$J$48</definedName>
    <definedName name="Cerámica_30x30_Pared">[19]Insumos!$B$35:$D$35</definedName>
    <definedName name="Cerámica_Italiana_Pared">[19]Insumos!$B$34:$D$34</definedName>
    <definedName name="ceramicaitalia" localSheetId="0">[20]MATERIALES!#REF!</definedName>
    <definedName name="ceramicaitalia">[20]MATERIALES!#REF!</definedName>
    <definedName name="ceramicaitaliapared" localSheetId="0">[20]MATERIALES!#REF!</definedName>
    <definedName name="ceramicaitaliapared">[20]MATERIALES!#REF!</definedName>
    <definedName name="ceramicaitalipared" localSheetId="0">[20]MATERIALES!#REF!</definedName>
    <definedName name="ceramicaitalipared">[20]MATERIALES!#REF!</definedName>
    <definedName name="ceramicapared">'[30]Analisis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'[22]Resumen Precio Equipos'!$I$16</definedName>
    <definedName name="CG" localSheetId="0">#REF!</definedName>
    <definedName name="CG">#REF!</definedName>
    <definedName name="chazo" localSheetId="0">[20]OBRAMANO!#REF!</definedName>
    <definedName name="chazo">[20]OBRAMANO!#REF!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[19]Insumos!$B$46:$D$46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[20]OBRAMANO!$F$79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'[18]Listado Equipos a utilizar'!$I$11</definedName>
    <definedName name="CISTERNA4CAL">[15]Ana!$F$3759</definedName>
    <definedName name="CISTERNA4ROC">[15]Ana!$F$3779</definedName>
    <definedName name="CISTERNA8TIE">[15]Ana!$F$3799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[19]Insumos!$B$47:$D$47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'[33]Desembolso de Caja'!$I$7</definedName>
    <definedName name="coef.adm." localSheetId="0">#REF!</definedName>
    <definedName name="coef.adm.">#REF!</definedName>
    <definedName name="coef.gas.adm">'[17]Datos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'[32]Costos Mano de Obra'!$O$38</definedName>
    <definedName name="Coloc.Block.6">'[26]Costos Mano de Obra'!$O$37</definedName>
    <definedName name="Coloc.Ceramica.Pisos">'[26]Costos Mano de Obra'!$O$46</definedName>
    <definedName name="colocblock6">'[30]Analisis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[20]EQUIPOS!$I$28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[15]Ana!$F$343</definedName>
    <definedName name="CONTENTELFORDM3">[15]Ana!$F$342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[13]analisis!$G$773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'[17]Analisis Unitarios'!$F$56</definedName>
    <definedName name="costo.andamio.panete">'[17]Analisis Unitarios'!$F$35</definedName>
    <definedName name="costo.bajada.block">'[17]Analisis Unitarios'!$F$37</definedName>
    <definedName name="costo.bajada.ladrillo">'[17]Analisis Unitarios'!$F$38</definedName>
    <definedName name="costo.bajada.mat.m3">'[17]Analisis Unitarios'!$F$39</definedName>
    <definedName name="costo.block8">'[17]Analisis Unitarios'!$F$74</definedName>
    <definedName name="costo.camion.cisterna">'[17]Analisis Unitarios'!$E$331</definedName>
    <definedName name="costo.carguio.exc">'[34]Analisis Unitarios'!$E$173</definedName>
    <definedName name="costo.carguio.mat">'[17]Analisis Unitarios'!$E$526</definedName>
    <definedName name="costo.codo.pvc.media.presion" localSheetId="0">#REF!</definedName>
    <definedName name="costo.codo.pvc.media.presion">#REF!</definedName>
    <definedName name="costo.coloc.afalto.2.5.pulg">'[17]Analisis Unitarios'!$F$61</definedName>
    <definedName name="costo.coloc.guardera">'[17]Analisis Unitarios'!$F$36</definedName>
    <definedName name="costo.demoli.baden">'[17]Analisis Unitarios'!$E$1687</definedName>
    <definedName name="costo.demoli.registro.1.5">'[17]Analisis Unitarios'!$E$1673</definedName>
    <definedName name="costo.enc.des.losas.35">'[17]Analisis Unitarios'!$F$43</definedName>
    <definedName name="costo.enc.des.muro.20">'[17]Analisis Unitarios'!$F$42</definedName>
    <definedName name="costo.fd.cemento">'[17]Analisis Unitarios'!$F$122</definedName>
    <definedName name="costo.gl.ac30">'[17]Analisis Unitarios'!$F$129</definedName>
    <definedName name="costo.gl.aceite.formaleta">'[17]Analisis Unitarios'!$F$70</definedName>
    <definedName name="costo.gl.agua">'[17]Analisis Unitarios'!$F$120</definedName>
    <definedName name="costo.gl.gasoil">'[17]Analisis Unitarios'!$F$97</definedName>
    <definedName name="costo.gl.gasolina.reg">'[17]Analisis Unitarios'!$F$99</definedName>
    <definedName name="costo.gl.kerone">'[17]Analisis Unitarios'!$F$130</definedName>
    <definedName name="costo.gl.tangi" localSheetId="0">#REF!</definedName>
    <definedName name="costo.gl.tangi">#REF!</definedName>
    <definedName name="costo.grader.cat.140h">'[17]Analisis Unitarios'!$E$305</definedName>
    <definedName name="costo.horm.ind.140">'[17]Analisis Unitarios'!$F$103</definedName>
    <definedName name="costo.horm.ind.180">'[17]Analisis Unitarios'!$F$105</definedName>
    <definedName name="costo.horm.ind.210">'[17]Analisis Unitarios'!$F$106</definedName>
    <definedName name="costo.horm.ind.240">'[17]Analisis Unitarios'!$F$107</definedName>
    <definedName name="costo.ladrillo">'[17]Analisis Unitarios'!$F$77</definedName>
    <definedName name="costo.lb.ala.12">'[17]Analisis Unitarios'!$F$80</definedName>
    <definedName name="costo.lb.ala.18">'[17]Analisis Unitarios'!$F$79</definedName>
    <definedName name="costo.lb.clavo.corriente">'[17]Analisis Unitarios'!$F$73</definedName>
    <definedName name="costo.letrero.preventivo">'[17]Analisis Unitarios'!$F$113</definedName>
    <definedName name="costo.m2.distrib">'[17]Analisis Unitarios'!$E$1701</definedName>
    <definedName name="costo.m2.distrib.agreg">'[17]Analisis Unitarios'!$E$1712</definedName>
    <definedName name="costo.m3.arena">'[17]Analisis Unitarios'!$F$124</definedName>
    <definedName name="costo.m3.arena.panete">'[17]Analisis Unitarios'!$F$119</definedName>
    <definedName name="costo.m3.arena.rell">'[17]Analisis Unitarios'!$F$125</definedName>
    <definedName name="costo.m3.base">'[17]Analisis Unitarios'!$F$126</definedName>
    <definedName name="costo.m3.bomba.arrastre">'[17]Analisis Unitarios'!$F$109</definedName>
    <definedName name="costo.m3.grava">'[17]Analisis Unitarios'!$F$128</definedName>
    <definedName name="costo.m3.gravoarena">'[17]Analisis Unitarios'!$F$123</definedName>
    <definedName name="costo.m3.horm.trompo">'[17]Analisis Unitarios'!$E$700</definedName>
    <definedName name="costo.m3.sub.base">'[17]Analisis Unitarios'!$F$127</definedName>
    <definedName name="costo.mat.relleno">'[17]Analisis Unitarios'!$F$121</definedName>
    <definedName name="costo.mezcla.1.3">'[17]Analisis Unitarios'!$E$673</definedName>
    <definedName name="costo.mezcla.1.3.5">'[17]Analisis Unitarios'!$E$683</definedName>
    <definedName name="costo.ml.hilo.nylon">'[17]Analisis Unitarios'!$F$72</definedName>
    <definedName name="costo.mo.acera">'[17]Analisis Unitarios'!$F$41</definedName>
    <definedName name="costo.mo.block.8">'[17]Analisis Unitarios'!$F$30</definedName>
    <definedName name="costo.mo.conten">'[17]Analisis Unitarios'!$F$40</definedName>
    <definedName name="costo.mo.ladrillo">'[17]Analisis Unitarios'!$F$33</definedName>
    <definedName name="costo.mo.m2.panete">'[17]Analisis Unitarios'!$F$34</definedName>
    <definedName name="costo.mo.qq.acero">'[17]Analisis Unitarios'!$F$44</definedName>
    <definedName name="costo.mortero.panete">'[17]Analisis Unitarios'!$E$691</definedName>
    <definedName name="costo.p2.pinobruto">'[17]Analisis Unitarios'!$F$71</definedName>
    <definedName name="costo.pala.966">'[34]Analisis Unitarios'!$E$151</definedName>
    <definedName name="costo.pala.cat.966d">'[17]Analisis Unitarios'!$E$313</definedName>
    <definedName name="costo.panete">'[17]Analisis Unitarios'!$E$711</definedName>
    <definedName name="costo.pl.madera.4.2">'[17]Analisis Unitarios'!$F$69</definedName>
    <definedName name="costo.plancha.madera.4.8">'[17]Analisis Unitarios'!$F$68</definedName>
    <definedName name="costo.qq.acero">'[17]Analisis Unitarios'!$F$78</definedName>
    <definedName name="costo.retro.cat.225">'[17]Analisis Unitarios'!$E$289</definedName>
    <definedName name="costo.retro.cat.416">'[17]Analisis Unitarios'!$E$297</definedName>
    <definedName name="costo.rodillo.dinapac.ca25">'[17]Analisis Unitarios'!$E$321</definedName>
    <definedName name="costo.sumin.asfalto">'[17]Analisis Unitarios'!$F$60</definedName>
    <definedName name="costo.tapa.registro">'[17]Analisis Unitarios'!$F$67</definedName>
    <definedName name="costo.transp.gl.ac30">'[17]Analisis Unitarios'!$F$131</definedName>
    <definedName name="costo.traslado.corto.patana">'[17]Analisis Unitarios'!$F$96</definedName>
    <definedName name="costo.traslado.largo.patana">'[17]Analisis Unitarios'!$F$95</definedName>
    <definedName name="costo.tub.18">'[17]Analisis Unitarios'!$F$93</definedName>
    <definedName name="costo.tub.21">'[17]Analisis Unitarios'!$F$92</definedName>
    <definedName name="costo.tub.24">'[17]Analisis Unitarios'!$F$91</definedName>
    <definedName name="costo.tub.36">'[17]Analisis Unitarios'!$F$89</definedName>
    <definedName name="costo.tub.42">'[17]Analisis Unitarios'!$F$88</definedName>
    <definedName name="costo.tub.48">'[17]Analisis Unitarios'!$F$87</definedName>
    <definedName name="costo.tub.60">'[17]Analisis Unitarios'!$F$86</definedName>
    <definedName name="costo.tub.72">'[17]Analisis Unitarios'!$F$85</definedName>
    <definedName name="costo.tub.8">'[17]Analisis Unitarios'!$F$94</definedName>
    <definedName name="costo.tubo.pvc.media.presion" localSheetId="0">#REF!</definedName>
    <definedName name="costo.tubo.pvc.media.presion">#REF!</definedName>
    <definedName name="costocapataz">'[30]Analisis Unit. '!$G$3</definedName>
    <definedName name="costoobrero">'[30]Analisis Unit. '!$G$5</definedName>
    <definedName name="costotecesp">'[30]Analisis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[31]EQUIPOS!$D$27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[35]peso!#REF!</definedName>
    <definedName name="D">[35]peso!#REF!</definedName>
    <definedName name="D_2">#N/A</definedName>
    <definedName name="D_3">#N/A</definedName>
    <definedName name="D7H">[20]EQUIPOS!$I$9</definedName>
    <definedName name="D8K">[20]EQUIPOS!$I$8</definedName>
    <definedName name="d8r" localSheetId="0">'[18]Listado Equipos a utilizar'!#REF!</definedName>
    <definedName name="d8r">'[18]Listado Equipos a utilizar'!#REF!</definedName>
    <definedName name="D8T">'[22]Resumen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[19]Insumos!$B$50:$D$50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[15]Ana!$F$3809</definedName>
    <definedName name="DESP34">[15]Ana!$F$3819</definedName>
    <definedName name="DESP44">[15]Ana!$F$3829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[15]Ana!$F$352</definedName>
    <definedName name="DESPLU4">[15]Ana!$F$359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'[36]V.Tierras A'!$H$17</definedName>
    <definedName name="dia.ayud.equip">'[17]Analisis Unitarios'!$F$16</definedName>
    <definedName name="dia.bomba">'[17]Analisis Unitarios'!$F$51</definedName>
    <definedName name="dia.cadenero">'[17]Analisis Unitarios'!$F$19</definedName>
    <definedName name="dia.camion.distrib">'[17]Analisis Unitarios'!$F$59</definedName>
    <definedName name="dia.capataz">'[17]Analisis Unitarios'!$F$10</definedName>
    <definedName name="dia.chofer.liv">'[17]Analisis Unitarios'!$F$21</definedName>
    <definedName name="dia.distribuidor.agreg">'[17]Analisis Unitarios'!$F$62</definedName>
    <definedName name="dia.nivelador">'[17]Analisis Unitarios'!$F$18</definedName>
    <definedName name="dia.obrero">'[17]Analisis Unitarios'!$F$14</definedName>
    <definedName name="dia.obrero.1ra" localSheetId="0">#REF!</definedName>
    <definedName name="dia.obrero.1ra">#REF!</definedName>
    <definedName name="dia.operador">'[17]Analisis Unitarios'!$F$15</definedName>
    <definedName name="dia.tec.1ra">'[17]Analisis Unitarios'!$F$12</definedName>
    <definedName name="dia.tec.esp" localSheetId="0">#REF!</definedName>
    <definedName name="dia.tec.esp">#REF!</definedName>
    <definedName name="dia.topografo">'[17]Analisis Unitarios'!$F$17</definedName>
    <definedName name="dia.trompo.lig">'[17]Analisis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STAGUAYMOCONTRA" localSheetId="0">#REF!</definedName>
    <definedName name="DISTAGUAYMOCONTRA">#REF!</definedName>
    <definedName name="distribuidor">'[18]Listado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'[22]Resumen Precio Equipos'!$C$27</definedName>
    <definedName name="DUCHAFRIAHG">[15]Ana!$F$3862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[20]EQUIPOS!$I$13</definedName>
    <definedName name="E" localSheetId="0">#REF!</definedName>
    <definedName name="E">#REF!</definedName>
    <definedName name="e214bft" localSheetId="0">'[18]Listado Equipos a utilizar'!#REF!</definedName>
    <definedName name="e214bft">'[18]Listado Equipos a utilizar'!#REF!</definedName>
    <definedName name="e320b" localSheetId="0">'[18]Listado Equipos a utilizar'!#REF!</definedName>
    <definedName name="e320b">'[18]Listado Equipos a utilizar'!#REF!</definedName>
    <definedName name="EMERGE" localSheetId="0" hidden="1">'[23]ANALISIS STO DGO'!#REF!</definedName>
    <definedName name="EMERGE" hidden="1">'[23]ANALISIS STO DGO'!#REF!</definedName>
    <definedName name="EMERGENCY" localSheetId="0" hidden="1">'[23]ANALISIS STO DGO'!#REF!</definedName>
    <definedName name="EMERGENCY" hidden="1">'[23]ANALISIS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[15]Ana!$F$387</definedName>
    <definedName name="EMPEXTMA">[15]Ana!$F$407</definedName>
    <definedName name="EMPINTCONACEROYMALLACONTRA" localSheetId="0">#REF!</definedName>
    <definedName name="EMPINTCONACEROYMALLACONTRA">#REF!</definedName>
    <definedName name="EMPINTMA">[15]Ana!$F$399</definedName>
    <definedName name="EMPPULSCOL">[15]Ana!$F$438</definedName>
    <definedName name="EMPRAS">[15]Ana!$F$415</definedName>
    <definedName name="EMPRUS">[15]Ana!$F$430</definedName>
    <definedName name="EMPTECHO">[15]Ana!$F$423</definedName>
    <definedName name="Encache">[20]OBRAMANO!$F$43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'[18]Listado Equipos a utilizar'!#REF!</definedName>
    <definedName name="eqacero">'[18]Listado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[15]Ana!$F$467</definedName>
    <definedName name="ESCGRA23C">[15]Ana!$F$473</definedName>
    <definedName name="ESCGRA23G">[15]Ana!$F$479</definedName>
    <definedName name="ESCGRABOTB">[15]Ana!$F$485</definedName>
    <definedName name="ESCGRABOTC">[15]Ana!$F$491</definedName>
    <definedName name="ESCMARAGLPR" localSheetId="0">'[37]analisis unitarios'!#REF!</definedName>
    <definedName name="ESCMARAGLPR">'[37]analisis unitarios'!#REF!</definedName>
    <definedName name="escobillones" localSheetId="0">'[18]Listado Equipos a utilizar'!#REF!</definedName>
    <definedName name="escobillones">'[18]Listado Equipos a utilizar'!#REF!</definedName>
    <definedName name="ESCSUPCHAB" localSheetId="0">#REF!</definedName>
    <definedName name="ESCSUPCHAB">#REF!</definedName>
    <definedName name="ESCSUPCHAC">[15]Ana!$F$509</definedName>
    <definedName name="ESCVIBB">[15]Ana!$F$515</definedName>
    <definedName name="ESCVIBC">[15]Ana!$F$521</definedName>
    <definedName name="ESCVIBG">[15]Ana!$F$527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[19]Insumos!$B$67:$D$67</definedName>
    <definedName name="ESTRIA">[15]Ana!$F$448</definedName>
    <definedName name="ESTRUCTMET" localSheetId="0">#REF!</definedName>
    <definedName name="ESTRUCTMET">#REF!</definedName>
    <definedName name="ex320b" localSheetId="0">'[18]Listado Equipos a utilizar'!#REF!</definedName>
    <definedName name="ex320b">'[18]Listado Equipos a utilizar'!#REF!</definedName>
    <definedName name="exc.car.equipo.3m">'[17]Analisis Unitarios'!$E$545</definedName>
    <definedName name="exc.carguio.equipo.45m">'[17]Analisis Unitarios'!$E$546</definedName>
    <definedName name="exc.equipo.4.5m">'[17]Analisis Unitarios'!$E$543</definedName>
    <definedName name="exc.motoniveladora">'[17]Analisis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[19]Insumos!$B$134:$D$134</definedName>
    <definedName name="excavadora" localSheetId="0">'[18]Listado Equipos a utilizar'!#REF!</definedName>
    <definedName name="excavadora">'[18]Listado Equipos a utilizar'!#REF!</definedName>
    <definedName name="excavadora235">[20]EQUIPOS!$I$16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'[25]Mano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'[17]Analisis Unitarios'!$K$19</definedName>
    <definedName name="Fac.optimi.mov.tierr">'[17]Analisis Unitarios'!$K$15</definedName>
    <definedName name="Fac.optimi.obras.arte" localSheetId="0">#REF!</definedName>
    <definedName name="Fac.optimi.obras.arte">#REF!</definedName>
    <definedName name="fact" localSheetId="0">[38]Presup!#REF!</definedName>
    <definedName name="fact">[38]Presup!#REF!</definedName>
    <definedName name="FactOdeMVarias" localSheetId="0">[39]INSUMOS!#REF!</definedName>
    <definedName name="FactOdeMVarias">[39]INSUMOS!#REF!</definedName>
    <definedName name="factor" localSheetId="0">#REF!</definedName>
    <definedName name="factor">#REF!</definedName>
    <definedName name="FactorElectricidad" localSheetId="0">[39]INSUMOS!#REF!</definedName>
    <definedName name="FactorElectricidad">[39]INSUMOS!#REF!</definedName>
    <definedName name="FactorHerreria">[39]INSUMOS!$B$7</definedName>
    <definedName name="FactorOdeMElect" localSheetId="0">[39]INSUMOS!#REF!</definedName>
    <definedName name="FactorOdeMElect">[39]INSUMOS!#REF!</definedName>
    <definedName name="FactorOdeMPeonAlbCarp" localSheetId="0">[39]INSUMOS!#REF!</definedName>
    <definedName name="FactorOdeMPeonAlbCarp">[39]INSUMOS!#REF!</definedName>
    <definedName name="FactorOdeMPlomeria" localSheetId="0">[39]INSUMOS!#REF!</definedName>
    <definedName name="FactorOdeMPlomeria">[39]INSUMOS!#REF!</definedName>
    <definedName name="FactorOdeMVarias" localSheetId="0">[39]INSUMOS!#REF!</definedName>
    <definedName name="FactorOdeMVarias">[39]INSUMOS!#REF!</definedName>
    <definedName name="FactorPeonesAlbCarp" localSheetId="0">[39]INSUMOS!#REF!</definedName>
    <definedName name="FactorPeonesAlbCarp">[39]INSUMOS!#REF!</definedName>
    <definedName name="FactorPlomeria" localSheetId="0">[39]INSUMOS!#REF!</definedName>
    <definedName name="FactorPlomeria">[39]INSUMOS!#REF!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[38]Presup!#REF!</definedName>
    <definedName name="fct">[38]Presup!#REF!</definedName>
    <definedName name="fdcementogris">'[30]Analisis Unit. '!$F$34</definedName>
    <definedName name="FE">'[40]mov. tierra'!$D$28</definedName>
    <definedName name="FEa">'[41]V.Tierras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[15]Ana!$F$5355</definedName>
    <definedName name="FINOTECHOINCL">[15]Ana!$F$5361</definedName>
    <definedName name="FINOTECHOPLA">[15]Ana!$F$5367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UA">[15]Ana!$F$371</definedName>
    <definedName name="FREG1HG">[15]Ana!$F$3918</definedName>
    <definedName name="FREG1PVCCPVC" localSheetId="0">#REF!</definedName>
    <definedName name="FREG1PVCCPVC">#REF!</definedName>
    <definedName name="FREG2HG">[15]Ana!$F$3890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[42]INSUMOS!$F$303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[15]Ins!$E$582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[20]MATERIALES!$G$32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'[30]Analisis Unit. '!$F$43</definedName>
    <definedName name="glpintura">'[30]Analisis Unit. '!$F$49</definedName>
    <definedName name="GOTEROCOL">[15]Ana!$F$453</definedName>
    <definedName name="GOTERORAN">[15]Ana!$F$458</definedName>
    <definedName name="GRAA_LAV_CLASIF">'[24]MATERIALES LISTADO'!$D$10</definedName>
    <definedName name="GRADER12G">[20]EQUIPOS!$I$11</definedName>
    <definedName name="graderm" localSheetId="0">'[18]Listado Equipos a utilizar'!#REF!</definedName>
    <definedName name="graderm">'[18]Listado Equipos a utilizar'!#REF!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#REF!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[43]Analisis!$J$2</definedName>
    <definedName name="HAANT4015124238">[15]Ana!$F$542</definedName>
    <definedName name="HAANT4015180238">[15]Ana!$F$546</definedName>
    <definedName name="HAANT4015210238">[15]Ana!$F$550</definedName>
    <definedName name="HAANT4015240238" localSheetId="0">#REF!</definedName>
    <definedName name="HAANT4015240238">#REF!</definedName>
    <definedName name="HACOL20201244041238A20LIG">[15]Ana!$F$579</definedName>
    <definedName name="HACOL20201244041238A20MANO">[15]Ana!$F$583</definedName>
    <definedName name="HACOL20201244043814A20LIG">[15]Ana!$F$570</definedName>
    <definedName name="HACOL20201244043814A20MANO">[15]Ana!$F$574</definedName>
    <definedName name="HACOL2020180404122538A20">[15]Ana!$F$705</definedName>
    <definedName name="HACOL20201804041238A20">[15]Ana!$F$700</definedName>
    <definedName name="HACOL2020180604122538A20">[15]Ana!$F$715</definedName>
    <definedName name="HACOL20201806041238A20">[15]Ana!$F$710</definedName>
    <definedName name="HACOL20301244041238A20LIG">[15]Ana!$F$596</definedName>
    <definedName name="HACOL20301244041238A20MANO">[15]Ana!$F$600</definedName>
    <definedName name="HACOL2030180604122538A20">[15]Ana!$F$733</definedName>
    <definedName name="HACOL20301806041238A20">[15]Ana!$F$728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[15]Ana!$F$613</definedName>
    <definedName name="HACOL30301244081238A20MANO">[15]Ana!$F$617</definedName>
    <definedName name="HACOL3030180408122538A30">[15]Ana!$F$766</definedName>
    <definedName name="HACOL3030180408122538A30PORT">[15]Ana!$F$771</definedName>
    <definedName name="HACOL30301804081238A30">[15]Ana!$F$756</definedName>
    <definedName name="HACOL30301804081238A30PORT">[15]Ana!$F$761</definedName>
    <definedName name="HACOL3030180608122538A30">[15]Ana!$F$788</definedName>
    <definedName name="HACOL3030180608122538A30PORT">[15]Ana!$F$793</definedName>
    <definedName name="HACOL30301806081238A30">[15]Ana!$F$777</definedName>
    <definedName name="HACOL30301806081238A30PORT">[15]Ana!$F$782</definedName>
    <definedName name="HACOL30302104043438A30">[15]Ana!$F$949</definedName>
    <definedName name="HACOL30302104043438A30PORT">[15]Ana!$F$954</definedName>
    <definedName name="HACOL30302106043438A30">[15]Ana!$F$960</definedName>
    <definedName name="HACOL30302106043438A30PORT">[15]Ana!$F$965</definedName>
    <definedName name="HACOL30302404043438A30">[15]Ana!$F$1121</definedName>
    <definedName name="HACOL30302404043438A30PORT">[15]Ana!$F$1126</definedName>
    <definedName name="HACOL30302406043438A30">[15]Ana!$F$1132</definedName>
    <definedName name="HACOL30302406043438A30PORT">[15]Ana!$F$1137</definedName>
    <definedName name="HACOL30401244043438A30LIG">[15]Ana!$F$630</definedName>
    <definedName name="HACOL30401244043438A30MANO">[15]Ana!$F$634</definedName>
    <definedName name="HACOL30401804043438A30">[15]Ana!$F$806</definedName>
    <definedName name="HACOL30401804043438A30PORT">[15]Ana!$F$811</definedName>
    <definedName name="HACOL30401806043438A30">[15]Ana!$F$817</definedName>
    <definedName name="HACOL30401806043438A30PORT">[15]Ana!$F$822</definedName>
    <definedName name="HACOL30402104043438A30">[15]Ana!$F$978</definedName>
    <definedName name="HACOL30402104043438A30PORT">[15]Ana!$F$983</definedName>
    <definedName name="HACOL30402106043438A30">[15]Ana!$F$989</definedName>
    <definedName name="HACOL30402106043438A30PORT">[15]Ana!$F$994</definedName>
    <definedName name="HACOL30402404043438A30">[15]Ana!$F$1150</definedName>
    <definedName name="HACOL30402404043438A30PORT">[15]Ana!$F$1155</definedName>
    <definedName name="HACOL30402406043438A30">[15]Ana!$F$1161</definedName>
    <definedName name="HACOL30402406043438A30PORT">[15]Ana!$F$1166</definedName>
    <definedName name="HACOL3040ENTRADAESTECONTRA" localSheetId="0">#REF!</definedName>
    <definedName name="HACOL3040ENTRADAESTECONTRA">#REF!</definedName>
    <definedName name="HACOL40401244041243438A20LIG">[15]Ana!$F$648</definedName>
    <definedName name="HACOL40401244041243438A20MANO">[15]Ana!$F$652</definedName>
    <definedName name="HACOL4040180404124342538A20">[15]Ana!$F$847</definedName>
    <definedName name="HACOL4040180404124342538A20PORT">[15]Ana!$F$852</definedName>
    <definedName name="HACOL40401804041243438A20">[15]Ana!$F$836</definedName>
    <definedName name="HACOL40401804041243438A20PORT">[15]Ana!$F$841</definedName>
    <definedName name="HACOL4040180604124342538A30">[15]Ana!$F$871</definedName>
    <definedName name="HACOL4040180604124342538A30PORT">[15]Ana!$F$876</definedName>
    <definedName name="HACOL40401806041243438A30">[15]Ana!$F$859</definedName>
    <definedName name="HACOL40401806041243438A30PORT">[15]Ana!$F$864</definedName>
    <definedName name="HACOL4040210404122543438A20">[15]Ana!$F$1019</definedName>
    <definedName name="HACOL4040210404122543438A20PORT">[15]Ana!$F$1024</definedName>
    <definedName name="HACOL40402104041243438A20">[15]Ana!$F$1008</definedName>
    <definedName name="HACOL40402104041243438A20PORT">[15]Ana!$F$1013</definedName>
    <definedName name="HACOL4040210604122543438A30">[15]Ana!$F$1043</definedName>
    <definedName name="HACOL4040210604122543438A30PORT">[15]Ana!$F$1048</definedName>
    <definedName name="HACOL40402106041243438A30">[15]Ana!$F$1031</definedName>
    <definedName name="HACOL40402106041243438A30PORT">[15]Ana!$F$1036</definedName>
    <definedName name="HACOL4040240404122543438A20">[15]Ana!$F$1191</definedName>
    <definedName name="HACOL4040240404122543438A20PORT">[15]Ana!$F$1196</definedName>
    <definedName name="HACOL40402404041243438A20">[15]Ana!$F$1180</definedName>
    <definedName name="HACOL40402404041243438A20PORT">[15]Ana!$F$1185</definedName>
    <definedName name="HACOL4040240604122543438A30">[15]Ana!$F$1215</definedName>
    <definedName name="HACOL4040240604122543438A30PORT">[15]Ana!$F$1220</definedName>
    <definedName name="HACOL40402406041243438A30">[15]Ana!$F$1203</definedName>
    <definedName name="HACOL40402406041243438A30PORT">[15]Ana!$F$1208</definedName>
    <definedName name="HACOL5050124404344138A20LIG">[15]Ana!$F$666</definedName>
    <definedName name="HACOL5050124404344138A20MANO">[15]Ana!$F$670</definedName>
    <definedName name="HACOL5050180404344138A20">[15]Ana!$F$890</definedName>
    <definedName name="HACOL5050180404344138A20PORT">[15]Ana!$F$895</definedName>
    <definedName name="HACOL5050180604344138A20">[15]Ana!$F$902</definedName>
    <definedName name="HACOL5050180604344138A20PORT">[15]Ana!$F$907</definedName>
    <definedName name="HACOL5050210404344138A20">[15]Ana!$F$1062</definedName>
    <definedName name="HACOL5050210404344138A20PORT">[15]Ana!$F$1067</definedName>
    <definedName name="HACOL5050210604344138A20">[15]Ana!$F$1074</definedName>
    <definedName name="HACOL5050210604344138A20PORT">[15]Ana!$F$1079</definedName>
    <definedName name="HACOL5050240404344138A20">[15]Ana!$F$1234</definedName>
    <definedName name="HACOL5050240404344138A20PORT">[15]Ana!$F$1239</definedName>
    <definedName name="HACOL5050240604344138A20">[15]Ana!$F$1246</definedName>
    <definedName name="HACOL5050240604344138A20PORT">[15]Ana!$F$1251</definedName>
    <definedName name="HACOL60601244012138A20LIG">[15]Ana!$F$683</definedName>
    <definedName name="HACOL60601244012138A20MANO">[15]Ana!$F$687</definedName>
    <definedName name="HACOL60601804012138A20">[15]Ana!$F$920</definedName>
    <definedName name="HACOL60601804012138A30PORT">[15]Ana!$F$925</definedName>
    <definedName name="HACOL60601806012138A30">[15]Ana!$F$931</definedName>
    <definedName name="HACOL60601806012138A30PORT">[15]Ana!$F$936</definedName>
    <definedName name="HACOL60602104012138A20">[15]Ana!$F$1092</definedName>
    <definedName name="HACOL60602104012138A30PORT">[15]Ana!$F$1097</definedName>
    <definedName name="HACOL60602106012138A30">[15]Ana!$F$1103</definedName>
    <definedName name="HACOL60602106012138A30PORT">[15]Ana!$F$1108</definedName>
    <definedName name="HACOL60602404012138A20">[15]Ana!$F$1264</definedName>
    <definedName name="HACOL60602404012138A20PORT">[15]Ana!$F$1269</definedName>
    <definedName name="HACOL60602406012138A20">[15]Ana!$F$1275</definedName>
    <definedName name="HACOL60602406012138A20PORT">[15]Ana!$F$1280</definedName>
    <definedName name="HACOLA15201244043814A20LIG">[15]Ana!$F$1295</definedName>
    <definedName name="HACOLA15201244043814A20MANO">[15]Ana!$F$1307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[15]Ana!$F$1343</definedName>
    <definedName name="HACOLA20201244043814A20MANO">[15]Ana!$F$1355</definedName>
    <definedName name="HADIN10201244023821214A20LIG">[15]Ana!$F$1371</definedName>
    <definedName name="HADIN10201244023821214A20MANO">[15]Ana!$F$1384</definedName>
    <definedName name="HADIN10201804023821214A20">[15]Ana!$F$1473</definedName>
    <definedName name="HADIN15201244023831214A20LIG">[15]Ana!$F$1397</definedName>
    <definedName name="HADIN15201244023831214A20MANO">[15]Ana!$F$1410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[15]Ana!$F$1486</definedName>
    <definedName name="HADIN20201244023831238A20LIG">[15]Ana!$F$1448</definedName>
    <definedName name="HADIN20201244023831238A20MANO">[15]Ana!$F$1460</definedName>
    <definedName name="HADIN20201804023831238A20">[15]Ana!$F$1498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[15]Ana!$F$1517</definedName>
    <definedName name="HALOS101244038A25LIGW">[15]Ana!$F$1513</definedName>
    <definedName name="HALOS10124603825A25LIGW">[15]Ana!$F$1527</definedName>
    <definedName name="HALOS101246038A25LIGW">[15]Ana!$F$1522</definedName>
    <definedName name="HALOS10180403825A25">[15]Ana!$F$1569</definedName>
    <definedName name="HALOS101804038A25">[15]Ana!$F$1565</definedName>
    <definedName name="HALOS10180603825A25">[15]Ana!$F$1579</definedName>
    <definedName name="HALOS101806038A25">[15]Ana!$F$1574</definedName>
    <definedName name="HALOS12124403825A25LIGW">[15]Ana!$F$1543</definedName>
    <definedName name="HALOS121244038A25LIGW">[15]Ana!$F$1539</definedName>
    <definedName name="HALOS12124603825A25LIGW">[15]Ana!$F$1553</definedName>
    <definedName name="HALOS121246038A25LIGW">[15]Ana!$F$1548</definedName>
    <definedName name="HALOS12180403825A25">[15]Ana!$F$1595</definedName>
    <definedName name="HALOS121804038A25">[15]Ana!$F$1591</definedName>
    <definedName name="HALOS12180603825A25">[15]Ana!$F$1605</definedName>
    <definedName name="HALOS121806038A25">[15]Ana!$F$1600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[15]Ana!$F$1625</definedName>
    <definedName name="HAMUR151804038A20X202CAR">[15]Ana!$F$1621</definedName>
    <definedName name="HAMUR15180603825A20X202CAR">[15]Ana!$F$1635</definedName>
    <definedName name="HAMUR151806038A20X202CAR">[15]Ana!$F$1630</definedName>
    <definedName name="HAMUR15210403825A20X202CAR">[15]Ana!$F$1652</definedName>
    <definedName name="HAMUR152104038A20X202CAR">[15]Ana!$F$1648</definedName>
    <definedName name="HAMUR15210603825A20X202CAR">[15]Ana!$F$1662</definedName>
    <definedName name="HAMUR152106038A20X202CAR">[15]Ana!$F$1657</definedName>
    <definedName name="HAMUR15240403825A20X202CAR">[15]Ana!$F$1679</definedName>
    <definedName name="HAMUR152404038A20X202CAR">[15]Ana!$F$1675</definedName>
    <definedName name="HAMUR15240603825A20X202CAR">[15]Ana!$F$1689</definedName>
    <definedName name="HAMUR152406038A20X202CAR">[15]Ana!$F$1684</definedName>
    <definedName name="HAMUR20180403825A20X202CAR">[15]Ana!$F$1706</definedName>
    <definedName name="HAMUR201804038A20X202CAR">[15]Ana!$F$1702</definedName>
    <definedName name="HAMUR20180603825A20X202CAR">[15]Ana!$F$1716</definedName>
    <definedName name="HAMUR201806038A20X202CAR">[15]Ana!$F$1711</definedName>
    <definedName name="HAMUR20210401225A10X102CAR">[15]Ana!$F$1760</definedName>
    <definedName name="HAMUR20210401225A20X202CAR">[15]Ana!$F$1787</definedName>
    <definedName name="HAMUR202104012A10X102CAR">[15]Ana!$F$1756</definedName>
    <definedName name="HAMUR202104012A20X202CAR">[15]Ana!$F$1783</definedName>
    <definedName name="HAMUR20210403825A20X202CAR">[15]Ana!$F$1733</definedName>
    <definedName name="HAMUR202104038A20X202CAR">[15]Ana!$F$1729</definedName>
    <definedName name="HAMUR20210601225A10X102CAR">[15]Ana!$F$1770</definedName>
    <definedName name="HAMUR20210601225A20X202CAR">[15]Ana!$F$1797</definedName>
    <definedName name="HAMUR202106012A10X102CAR">[15]Ana!$F$1765</definedName>
    <definedName name="HAMUR202106012A20X202CAR">[15]Ana!$F$1792</definedName>
    <definedName name="HAMUR20210603825A20X202CAR">[15]Ana!$F$1743</definedName>
    <definedName name="HAMUR202106038A20X202CAR">[15]Ana!$F$1738</definedName>
    <definedName name="HAMUR20240401225A10X102CAR">[15]Ana!$F$1814</definedName>
    <definedName name="HAMUR20240401225A20X202CAR">[15]Ana!$F$1841</definedName>
    <definedName name="HAMUR202404012A10X102CAR">[15]Ana!$F$1810</definedName>
    <definedName name="HAMUR202404012A20X202CAR">[15]Ana!$F$1837</definedName>
    <definedName name="HAMUR20240601225A10X102CAR">[15]Ana!$F$1824</definedName>
    <definedName name="HAMUR20240601225A20X202CAR">[15]Ana!$F$1851</definedName>
    <definedName name="HAMUR202406012A10X102CAR">[15]Ana!$F$1819</definedName>
    <definedName name="HAMUR202406012A20X202CAR">[15]Ana!$F$1846</definedName>
    <definedName name="HAPEDCONTRA" localSheetId="0">#REF!</definedName>
    <definedName name="HAPEDCONTRA">#REF!</definedName>
    <definedName name="HAPISO38A20AD124ESP10">[15]Ana!$F$4643</definedName>
    <definedName name="HAPISO38A20AD124ESP12">[15]Ana!$F$4652</definedName>
    <definedName name="HAPISO38A20AD124ESP15">[15]Ana!$F$4661</definedName>
    <definedName name="HAPISO38A20AD124ESP20">[15]Ana!$F$4670</definedName>
    <definedName name="HAPISO38A20AD140ESP10">[15]Ana!$F$4679</definedName>
    <definedName name="HAPISO38A20AD140ESP12">[15]Ana!$F$4688</definedName>
    <definedName name="HAPISO38A20AD140ESP15">[15]Ana!$F$4697</definedName>
    <definedName name="HAPISO38A20AD140ESP20">[15]Ana!$F$4706</definedName>
    <definedName name="HAPISO38A20AD180ESP10">[15]Ana!$F$4715</definedName>
    <definedName name="HAPISO38A20AD180ESP12">[15]Ana!$F$4724</definedName>
    <definedName name="HAPISO38A20AD180ESP15">[15]Ana!$F$4733</definedName>
    <definedName name="HAPISO38A20AD180ESP20">[15]Ana!$F$4742</definedName>
    <definedName name="HAPISO38A20AD210ESP10">[15]Ana!$F$4751</definedName>
    <definedName name="HAPISO38A20AD210ESP12">[15]Ana!$F$4760</definedName>
    <definedName name="HAPISO38A20AD210ESP15">[15]Ana!$F$4769</definedName>
    <definedName name="HAPISO38A20AD210ESP20">[15]Ana!$F$4778</definedName>
    <definedName name="HARAMPA12124401225A2038A20LIGWIN">[15]Ana!$F$1871</definedName>
    <definedName name="HARAMPA12124401225A2038A20MANO">[15]Ana!$F$1890</definedName>
    <definedName name="HARAMPA121244012A2038A20LIGWIN">[15]Ana!$F$1866</definedName>
    <definedName name="HARAMPA121244012A2038A20MANO">[15]Ana!$F$1885</definedName>
    <definedName name="HARAMPA12124601225A2038A20LIGWIN">[15]Ana!$F$1881</definedName>
    <definedName name="HARAMPA12124601225A2038A20MANO">[15]Ana!$F$1901</definedName>
    <definedName name="HARAMPA121246012A2038A20LIGWIN">[15]Ana!$F$1876</definedName>
    <definedName name="HARAMPA121246012A2038A20MANO">[15]Ana!$F$1896</definedName>
    <definedName name="HARAMPA12180401225A2038A20">[15]Ana!$F$1918</definedName>
    <definedName name="HARAMPA121804012A2038A20">[15]Ana!$F$1913</definedName>
    <definedName name="HARAMPA12180601225A2038A20">[15]Ana!$F$1928</definedName>
    <definedName name="HARAMPA121806012A2038A20">[15]Ana!$F$1923</definedName>
    <definedName name="HARAMPA12210401225A2038A20">[15]Ana!$F$1945</definedName>
    <definedName name="HARAMPA122104012A2038A20">[15]Ana!$F$1940</definedName>
    <definedName name="HARAMPA12210601225A2038A20">[15]Ana!$F$1955</definedName>
    <definedName name="HARAMPA122106012A2038A20">[15]Ana!$F$1950</definedName>
    <definedName name="HARAMPA12240401225A2038A20">[15]Ana!$F$1972</definedName>
    <definedName name="HARAMPA122404012A2038A20">[15]Ana!$F$1967</definedName>
    <definedName name="HARAMPA12240601225A2038A20">[15]Ana!$F$1982</definedName>
    <definedName name="HARAMPA122406012A2038A20">[15]Ana!$F$1977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[15]Ana!$F$2494</definedName>
    <definedName name="HAVA15201244043814A20MANO">[15]Ana!$F$2506</definedName>
    <definedName name="HAVA20201244043838A20LIG">[15]Ana!$F$2517</definedName>
    <definedName name="HAVA20201244043838A20MANO">[15]Ana!$F$2528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[15]Ana!$F$1998</definedName>
    <definedName name="HAVIGA20401246033423838A20LIGWIN">[15]Ana!$F$2004</definedName>
    <definedName name="HAVIGA20401804033423838A20">[15]Ana!$F$2081</definedName>
    <definedName name="HAVIGA20401804033423838A20POR">[15]Ana!$F$2086</definedName>
    <definedName name="HAVIGA20401806033423838A20">[15]Ana!$F$2092</definedName>
    <definedName name="HAVIGA20401806033423838A20POR">[15]Ana!$F$2098</definedName>
    <definedName name="HAVIGA20402104033423838A20">[15]Ana!$F$2218</definedName>
    <definedName name="HAVIGA20402104033423838A20POR">[15]Ana!$F$2223</definedName>
    <definedName name="HAVIGA20402106033423838A20">[15]Ana!$F$2229</definedName>
    <definedName name="HAVIGA20402106033423838A20POR">[15]Ana!$F$2235</definedName>
    <definedName name="HAVIGA20402404033423838A20">[15]Ana!$F$2355</definedName>
    <definedName name="HAVIGA20402404033423838A20POR">[15]Ana!$F$2360</definedName>
    <definedName name="HAVIGA20402406033423838A20">[15]Ana!$F$2366</definedName>
    <definedName name="HAVIGA20402406033423838A20POR">[15]Ana!$F$2372</definedName>
    <definedName name="HAVIGA25501244043423838A25LIGWIN">[15]Ana!$F$2017</definedName>
    <definedName name="HAVIGA25501246043423838A25LIGWIN">[15]Ana!$F$2023</definedName>
    <definedName name="HAVIGA25501804043423838A25">[15]Ana!$F$2111</definedName>
    <definedName name="HAVIGA25501804043423838A25POR">[15]Ana!$F$2116</definedName>
    <definedName name="HAVIGA25501806043423838A25">[15]Ana!$F$2122</definedName>
    <definedName name="HAVIGA25501806043423838A25POR">[15]Ana!$F$2128</definedName>
    <definedName name="HAVIGA25502104043423838A25">[15]Ana!$F$2248</definedName>
    <definedName name="HAVIGA25502104043423838A25POR">[15]Ana!$F$2253</definedName>
    <definedName name="HAVIGA25502106043423838A25">[15]Ana!$F$2259</definedName>
    <definedName name="HAVIGA25502106043423838A25POR">[15]Ana!$F$2265</definedName>
    <definedName name="HAVIGA25502404043423838A25">[15]Ana!$F$2385</definedName>
    <definedName name="HAVIGA25502404043423838A25POR">[15]Ana!$F$2390</definedName>
    <definedName name="HAVIGA25502406043423838A25">[15]Ana!$F$2396</definedName>
    <definedName name="HAVIGA25502406043423838A25POR">[15]Ana!$F$2402</definedName>
    <definedName name="HAVIGA3060124404123838A25LIGWIN">[15]Ana!$F$2036</definedName>
    <definedName name="HAVIGA3060124604123838A25LIGWIN">[15]Ana!$F$2042</definedName>
    <definedName name="HAVIGA3060180404123838A25">[15]Ana!$F$2141</definedName>
    <definedName name="HAVIGA3060180404123838A25POR">[15]Ana!$F$2146</definedName>
    <definedName name="HAVIGA3060180604123838A25">[15]Ana!$F$2152</definedName>
    <definedName name="HAVIGA3060180604123838A25POR">[15]Ana!$F$2158</definedName>
    <definedName name="HAVIGA3060210404123838A25">[15]Ana!$F$2278</definedName>
    <definedName name="HAVIGA3060210404123838A25POR">[15]Ana!$F$2283</definedName>
    <definedName name="HAVIGA3060210604123838A25">[15]Ana!$F$2289</definedName>
    <definedName name="HAVIGA3060210604123838A25POR">[15]Ana!$F$2295</definedName>
    <definedName name="HAVIGA3060240404123838A25">[15]Ana!$F$2415</definedName>
    <definedName name="HAVIGA3060240404123838A25POR">[15]Ana!$F$2420</definedName>
    <definedName name="HAVIGA3060240604123838A25">[15]Ana!$F$2426</definedName>
    <definedName name="HAVIGA3060240604123838A25POR">[15]Ana!$F$2432</definedName>
    <definedName name="HAVIGA408012440512122538A25LIGWIN">[15]Ana!$F$2061</definedName>
    <definedName name="HAVIGA4080124405121238A25LIGWIN">[15]Ana!$F$2056</definedName>
    <definedName name="HAVIGA4080124605121238A25LIGWIN">[15]Ana!$F$2068</definedName>
    <definedName name="HAVIGA4080180405121238A25">[15]Ana!$F$2172</definedName>
    <definedName name="HAVIGA4080180405121238A25POR">[15]Ana!$F$2177</definedName>
    <definedName name="HAVIGA408018060512122538A25">[15]Ana!$F$2198</definedName>
    <definedName name="HAVIGA408018060512122538A25POR">[15]Ana!$F$2205</definedName>
    <definedName name="HAVIGA4080180605121238A25">[15]Ana!$F$2184</definedName>
    <definedName name="HAVIGA4080180605121238A25POR">[15]Ana!$F$2191</definedName>
    <definedName name="HAVIGA4080210405121238A25">[15]Ana!$F$2309</definedName>
    <definedName name="HAVIGA4080210405121238A25por">[15]Ana!$F$2314</definedName>
    <definedName name="HAVIGA408021060512122538A25">[15]Ana!$F$2335</definedName>
    <definedName name="HAVIGA408021060512122538A25POR">[15]Ana!$F$2342</definedName>
    <definedName name="HAVIGA4080210605121238A25">[15]Ana!$F$2321</definedName>
    <definedName name="HAVIGA4080210605121238A25POR">[15]Ana!$F$2328</definedName>
    <definedName name="HAVIGA4080240405121238A25">[15]Ana!$F$2446</definedName>
    <definedName name="HAVIGA4080240405121238A25POR">[15]Ana!$F$2451</definedName>
    <definedName name="HAVIGA408024060512122538A25">[15]Ana!$F$2472</definedName>
    <definedName name="HAVIGA408024060512122538A25PORT">[15]Ana!$F$2479</definedName>
    <definedName name="HAVIGA4080240605121238A25">[15]Ana!$F$2458</definedName>
    <definedName name="HAVIGA4080240605121238A25POR">[15]Ana!$F$2465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[15]Ana!$F$2547</definedName>
    <definedName name="HAVUE40101244023838A20LIGWIN">[15]Ana!$F$2543</definedName>
    <definedName name="HAVUE4010124602383825A20LIGWIN">[15]Ana!$F$2557</definedName>
    <definedName name="HAVUE40101246023838A20LIGWIN">[15]Ana!$F$2552</definedName>
    <definedName name="HAVUE4010180402383825A20">[15]Ana!$F$2599</definedName>
    <definedName name="HAVUE40101804023838A20">[15]Ana!$F$2595</definedName>
    <definedName name="HAVUE40101806023838A20">[15]Ana!$F$2604</definedName>
    <definedName name="HAVUE4012124402383825A20LIGWIN">[15]Ana!$F$2573</definedName>
    <definedName name="HAVUE40121244023838A20LIGWIN">[15]Ana!$F$2569</definedName>
    <definedName name="HAVUE4012124602383825A20LIGWIN">[15]Ana!$F$2583</definedName>
    <definedName name="HAVUE40121246023838A20LIGWIN">[15]Ana!$F$2578</definedName>
    <definedName name="HAVUE4012180402383825A20">[15]Ana!$F$2625</definedName>
    <definedName name="HAVUE40121804023838A20">[15]Ana!$F$2621</definedName>
    <definedName name="HAVUE4012180602383825A20">[15]Ana!$F$2635</definedName>
    <definedName name="HAVUE40121806023838A20">[15]Ana!$F$2630</definedName>
    <definedName name="HAVUELO10CONTRA" localSheetId="0">#REF!</definedName>
    <definedName name="HAVUELO10CONTRA">#REF!</definedName>
    <definedName name="HAZCH301354081225C634ADLIG">[15]Ana!$F$2652</definedName>
    <definedName name="HAZCH3013540812C634ADLIG">[15]Ana!$F$2645</definedName>
    <definedName name="HAZCH301356081225C634ADLIG">[15]Ana!$F$2666</definedName>
    <definedName name="HAZCH3013560812C634ADLIG">[15]Ana!$F$2659</definedName>
    <definedName name="HAZCH301404081225C634AD">[15]Ana!$F$2708</definedName>
    <definedName name="HAZCH3014040812C634AD">[15]Ana!$F$2701</definedName>
    <definedName name="HAZCH301406081225C634AD">[15]Ana!$F$2722</definedName>
    <definedName name="HAZCH3014060812C634AD">[15]Ana!$F$2715</definedName>
    <definedName name="HAZCH301804081225C634AD">[15]Ana!$F$2764</definedName>
    <definedName name="HAZCH3018040812C634AD">[15]Ana!$F$2757</definedName>
    <definedName name="HAZCH301806081225C634AD">[15]Ana!$F$2778</definedName>
    <definedName name="HAZCH3018060812C634AD">[15]Ana!$F$2771</definedName>
    <definedName name="HAZCH302104081225C634AD">[15]Ana!$F$2820</definedName>
    <definedName name="HAZCH3021040812C634AD">[15]Ana!$F$2813</definedName>
    <definedName name="HAZCH302106081225C634AD">[15]Ana!$F$2834</definedName>
    <definedName name="HAZCH3021060812C634AD">[15]Ana!$F$2827</definedName>
    <definedName name="HAZCH302404081225C634AD">[15]Ana!$F$2876</definedName>
    <definedName name="HAZCH3024040812C634AD">[15]Ana!$F$2869</definedName>
    <definedName name="HAZCH302406081225C634AD">[15]Ana!$F$2890</definedName>
    <definedName name="HAZCH3024060812C634AD">[15]Ana!$F$2883</definedName>
    <definedName name="HAZCH35180401225A15ADC18342CAM">[15]Ana!$F$2935</definedName>
    <definedName name="HAZCH351804012A15ADC18342CAM">[15]Ana!$F$2928</definedName>
    <definedName name="HAZCH35180601225A15ADC18342CAM">[15]Ana!$F$2949</definedName>
    <definedName name="HAZCH351806012A15ADC18342CAM">[15]Ana!$F$2942</definedName>
    <definedName name="HAZCH35210401225A15ADC18342CAM">[15]Ana!$F$2963</definedName>
    <definedName name="HAZCH352104012A15ADC18342CAM">[15]Ana!$F$2956</definedName>
    <definedName name="HAZCH35210601225A15ADC18342CAM">[15]Ana!$F$2977</definedName>
    <definedName name="HAZCH352106012A15ADC18342CAM">[15]Ana!$F$2970</definedName>
    <definedName name="HAZCH35240401225A15ADC18342CAM">[15]Ana!$F$2991</definedName>
    <definedName name="HAZCH352404012A15ADC18342CAM">[15]Ana!$F$2984</definedName>
    <definedName name="HAZCH35240601225A15ADC18342CAM">[15]Ana!$F$3005</definedName>
    <definedName name="HAZCH352406012A15ADC18342CAM">[15]Ana!$F$2998</definedName>
    <definedName name="HAZCH4013540812C634ADLIG">[15]Ana!$F$2673</definedName>
    <definedName name="HAZCH4013560812C634ADLIG">[15]Ana!$F$2680</definedName>
    <definedName name="HAZCH401404081225C634AD">[15]Ana!$F$2736</definedName>
    <definedName name="HAZCH4014040812C634AD">[15]Ana!$F$2729</definedName>
    <definedName name="HAZCH401804081225C634AD">[15]Ana!$F$2792</definedName>
    <definedName name="HAZCH4018040812C634AD">[15]Ana!$F$2785</definedName>
    <definedName name="HAZCH402104081225C634AD">[15]Ana!$F$2848</definedName>
    <definedName name="HAZCH4021040812C634AD">[15]Ana!$F$2841</definedName>
    <definedName name="HAZCH402404081225C634AD">[15]Ana!$F$2904</definedName>
    <definedName name="HAZCH4024040812C634AD">[15]Ana!$F$2897</definedName>
    <definedName name="HAZCH402406081225C634AD">[15]Ana!$F$2918</definedName>
    <definedName name="HAZCH4024060812C634AD">[15]Ana!$F$2911</definedName>
    <definedName name="HAZCH601356081225C634ADLIG">[15]Ana!$F$2694</definedName>
    <definedName name="HAZCH6013560812C634ADLIG">[15]Ana!$F$2687</definedName>
    <definedName name="HAZCH601406081225C634AD">[15]Ana!$F$2750</definedName>
    <definedName name="HAZCH6014060812C634AD">[15]Ana!$F$2743</definedName>
    <definedName name="HAZCH601806081225C634AD">[15]Ana!$F$2806</definedName>
    <definedName name="HAZCH6018060812C634AD">[15]Ana!$F$2799</definedName>
    <definedName name="HAZCH602106081225C634AD">[15]Ana!$F$2862</definedName>
    <definedName name="HAZCH6021060812C634AD">[15]Ana!$F$2855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[15]Ana!$F$3035</definedName>
    <definedName name="HAZM301512423838A30LIG">[15]Ana!$F$3041</definedName>
    <definedName name="HAZM302012423838A25LIG">[15]Ana!$F$3053</definedName>
    <definedName name="HAZM302013523838A25LIG">[15]Ana!$F$3014</definedName>
    <definedName name="HAZM302014023838A25">[15]Ana!$F$3074</definedName>
    <definedName name="HAZM30X20180">[15]Ana!$F$3095</definedName>
    <definedName name="HAZM401512423838A30LIG">[15]Ana!$F$3047</definedName>
    <definedName name="HAZM452012433838A25LIG">[15]Ana!$F$3058</definedName>
    <definedName name="HAZM452013533838A25LIG">[15]Ana!$F$3019</definedName>
    <definedName name="HAZM452014033838A25">[15]Ana!$F$3079</definedName>
    <definedName name="HAZM452018033838A25">[15]Ana!$F$3100</definedName>
    <definedName name="HAZM452512433838A25LIG">[15]Ana!$F$3063</definedName>
    <definedName name="HAZM452513533838A25LIG">[15]Ana!$F$3024</definedName>
    <definedName name="HAZM452514033838A25">[15]Ana!$F$3084</definedName>
    <definedName name="HAZM452521033838A25">[15]Ana!$F$3115</definedName>
    <definedName name="HAZM452524033838A25">[15]Ana!$F$3125</definedName>
    <definedName name="HAZM45X25180">[15]Ana!$F$3105</definedName>
    <definedName name="HAZM602512433838A25LIG">[15]Ana!$F$3068</definedName>
    <definedName name="HAZM602513533838A25LIG">[15]Ana!$F$3029</definedName>
    <definedName name="HAZM602514033838A25">[15]Ana!$F$3089</definedName>
    <definedName name="HAZM602521033838A25">[15]Ana!$F$3120</definedName>
    <definedName name="HAZM602524033838A25">[15]Ana!$F$3130</definedName>
    <definedName name="HAZM60X25180">[15]Ana!$F$3110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[19]Insumos!$B$69:$D$69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[15]Ana!$F$3246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'[26]Ana. Horm mexc mort'!$D$70</definedName>
    <definedName name="horm.1.3">'[30]Analisis Unit. '!$F$74</definedName>
    <definedName name="horm.1.3.5">'[30]Analisis Unit. '!$F$64</definedName>
    <definedName name="HORM124">[15]Ana!$F$3302</definedName>
    <definedName name="HORM124LIGADORA">[15]Ana!$F$3309</definedName>
    <definedName name="HORM124LIGAWINCHE">[15]Ana!$F$3316</definedName>
    <definedName name="HORM135">[15]Ana!$F$3281</definedName>
    <definedName name="HORM135LIGADORA">[15]Ana!$F$3288</definedName>
    <definedName name="HORM135LIGAWINCHE">[15]Ana!$F$3295</definedName>
    <definedName name="HORM140">[15]Ana!$F$3138</definedName>
    <definedName name="HORM160">[15]Ana!$F$3143</definedName>
    <definedName name="HORM180">[15]Ana!$F$3148</definedName>
    <definedName name="HORM210">[15]Ana!$F$3153</definedName>
    <definedName name="HORM240">[15]Ana!$F$3158</definedName>
    <definedName name="HORM250">[15]Ana!$F$3163</definedName>
    <definedName name="HORM260">[15]Ana!$F$3168</definedName>
    <definedName name="HORM280">[15]Ana!$F$3173</definedName>
    <definedName name="HORM300">[15]Ana!$F$3178</definedName>
    <definedName name="HORM315">[15]Ana!$F$3183</definedName>
    <definedName name="HORM350">[15]Ana!$F$3188</definedName>
    <definedName name="HORM400">[15]Ana!$F$3193</definedName>
    <definedName name="HORMFROT">[15]Ana!$F$4786</definedName>
    <definedName name="Hormigón_Industrial_180_Kg_cm2">[19]Insumos!$B$70:$D$70</definedName>
    <definedName name="Hormigón_Industrial_210_Kg_cm2">[44]Insumos!$B$71:$D$71</definedName>
    <definedName name="Hormigón_Industrial_210_Kg_cm2_1">[44]Insumos!$B$71:$D$71</definedName>
    <definedName name="Hormigón_Industrial_210_Kg_cm2_2">[44]Insumos!$B$71:$D$71</definedName>
    <definedName name="Hormigón_Industrial_210_Kg_cm2_3">[44]Insumos!$B$71:$D$71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[20]MATERIALES!#REF!</definedName>
    <definedName name="Hormigon240i">[20]MATERIALES!#REF!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'[17]Tarifas de Alquiler de Equipo'!$I$29</definedName>
    <definedName name="hr.pala.cat.966c">'[17]Tarifas de Alquiler de Equipo'!$I$54</definedName>
    <definedName name="hr.retro.cat.225">'[17]Tarifas de Alquiler de Equipo'!$I$41</definedName>
    <definedName name="hr.retro.cat.416">'[17]Tarifas de Alquiler de Equipo'!$I$46</definedName>
    <definedName name="hr.RodDin.dinapac.ca25">'[17]Tarifas de Alquiler de Equipo'!$I$80</definedName>
    <definedName name="hwinche">[15]Ana!$F$3253</definedName>
    <definedName name="imocolocjuntas">[42]INSUMOS!$F$261</definedName>
    <definedName name="IMPEST">[15]Ana!$F$3325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'[17]Analisis Unitarios'!$K$2</definedName>
    <definedName name="indi" localSheetId="0">[38]Presup!#REF!</definedName>
    <definedName name="indi">[38]Presup!#REF!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[15]Ana!$F$3996</definedName>
    <definedName name="INOALARBCOPVC" localSheetId="0">#REF!</definedName>
    <definedName name="INOALARBCOPVC">#REF!</definedName>
    <definedName name="INOALARCOL">[15]Ana!$F$4022</definedName>
    <definedName name="INOALARCOLPVC" localSheetId="0">#REF!</definedName>
    <definedName name="INOALARCOLPVC">#REF!</definedName>
    <definedName name="INOBCOSER">[15]Ana!$F$3970</definedName>
    <definedName name="INOBCOSTAPASERPVC" localSheetId="0">#REF!</definedName>
    <definedName name="INOBCOSTAPASERPVC">#REF!</definedName>
    <definedName name="INOBCOTAPASER">[15]Ana!$F$3944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[15]Ana!$F$3388</definedName>
    <definedName name="INTERRUPTOR4VIAS">[15]Ana!$F$3399</definedName>
    <definedName name="INTERRUPTORDOBLE">[15]Ana!$F$3366</definedName>
    <definedName name="INTERRUPTORPILOTO">[15]Ana!$F$3410</definedName>
    <definedName name="INTERRUPTORSENCILLO">[15]Ana!$F$3355</definedName>
    <definedName name="INTERRUPTORTRIPLE">[15]Ana!$F$3377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[45]Insumos!$G$2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[39]INSUMOS!#REF!</definedName>
    <definedName name="Jose">[39]INSUMOS!#REF!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[20]EQUIPOS!$I$25</definedName>
    <definedName name="komatsu" localSheetId="0">'[18]Listado Equipos a utilizar'!#REF!</definedName>
    <definedName name="komatsu">'[18]Listado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[15]Ana!$F$4071</definedName>
    <definedName name="LAVGRA1BCOPVC" localSheetId="0">#REF!</definedName>
    <definedName name="LAVGRA1BCOPVC">#REF!</definedName>
    <definedName name="LAVGRA2BCO">[15]Ana!$F$4046</definedName>
    <definedName name="LAVGRA2BCOPVC" localSheetId="0">#REF!</definedName>
    <definedName name="LAVGRA2BCOPVC">#REF!</definedName>
    <definedName name="LAVM1917BCO">[15]Ana!$F$4097</definedName>
    <definedName name="LAVM1917BCOPVC" localSheetId="0">#REF!</definedName>
    <definedName name="LAVM1917BCOPVC">#REF!</definedName>
    <definedName name="LAVM1917COL">[15]Ana!$F$4123</definedName>
    <definedName name="LAVM1917COLPVC" localSheetId="0">#REF!</definedName>
    <definedName name="LAVM1917COLPVC">#REF!</definedName>
    <definedName name="LAVMOVABCO">[15]Ana!$F$4150</definedName>
    <definedName name="LAVMOVABCOPVC" localSheetId="0">#REF!</definedName>
    <definedName name="LAVMOVABCOPVC">#REF!</definedName>
    <definedName name="LAVMOVACOL">[15]Ana!$F$4177</definedName>
    <definedName name="LAVMOVACOLPVC" localSheetId="0">#REF!</definedName>
    <definedName name="LAVMOVACOLPVC">#REF!</definedName>
    <definedName name="LAVMSERBCO">[15]Ana!$F$4203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'[30]Analisis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[19]Insumos!$B$136:$D$136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[20]OBRAMANO!#REF!</definedName>
    <definedName name="ligadohormigon">[20]OBRAMANO!#REF!</definedName>
    <definedName name="ligadora" localSheetId="0">'[18]Listado Equipos a utilizar'!#REF!</definedName>
    <definedName name="ligadora">'[18]Listado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[15]Ana!$F$3262</definedName>
    <definedName name="ligawinche">[15]Ana!$F$3274</definedName>
    <definedName name="limp.des.destronque">'[17]Analisis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'[23]ANALISIS STO DGO'!#REF!</definedName>
    <definedName name="LINE" hidden="1">'[23]ANALISIS STO DGO'!#REF!</definedName>
    <definedName name="lineout" localSheetId="0" hidden="1">'[23]ANALISIS STO DGO'!#REF!</definedName>
    <definedName name="lineout" hidden="1">'[23]ANALISIS STO DGO'!#REF!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>[19]Insumos!$B$44:$D$44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[46]Materiales!$K$15</definedName>
    <definedName name="LUZCENITAL">[15]Ana!$F$3344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'[26]Costos Mano de Obra'!$O$52</definedName>
    <definedName name="M.T." localSheetId="0">[8]A!#REF!</definedName>
    <definedName name="M.T.">[8]A!#REF!</definedName>
    <definedName name="M_O_Armadura_Columna">[19]Insumos!$B$78:$D$78</definedName>
    <definedName name="M_O_Armadura_Dintel_y_Viga">[19]Insumos!$B$79:$D$79</definedName>
    <definedName name="M_O_Cantos">[19]Insumos!$B$99:$D$99</definedName>
    <definedName name="M_O_Carpintero_2da._Categoría">[19]Insumos!$B$96:$D$96</definedName>
    <definedName name="M_O_Cerámica_Italiana_en_Pared">[19]Insumos!$B$102:$D$102</definedName>
    <definedName name="M_O_Colocación_Adoquines">[19]Insumos!$B$104:$D$104</definedName>
    <definedName name="M_O_Colocación_de_Bloques_de_4">[19]Insumos!$B$105:$D$105</definedName>
    <definedName name="M_O_Colocación_de_Bloques_de_6">[19]Insumos!$B$106:$D$106</definedName>
    <definedName name="M_O_Colocación_de_Bloques_de_8">[19]Insumos!$B$107:$D$107</definedName>
    <definedName name="M_O_Colocación_Listelos">[19]Insumos!$B$114:$D$114</definedName>
    <definedName name="M_O_Colocación_Piso_Cerámica_Criolla">[19]Insumos!$B$108:$D$108</definedName>
    <definedName name="M_O_Colocación_Piso_de_Granito_40_X_40">[19]Insumos!$B$111:$D$111</definedName>
    <definedName name="M_O_Colocación_Zócalos_de_Cerámica">[19]Insumos!$B$113:$D$113</definedName>
    <definedName name="M_O_Confección_de_Andamios">[19]Insumos!$B$115:$D$115</definedName>
    <definedName name="M_O_Construcción_Acera_Frotada_y_Violinada">[19]Insumos!$B$116:$D$116</definedName>
    <definedName name="M_O_Corte_y_Amarre_de_Varilla">[19]Insumos!$B$119:$D$119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[19]Insumos!$B$120:$D$120</definedName>
    <definedName name="M_O_Elaboración_Trampa_de_Grasa">[19]Insumos!$B$121:$D$121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[19]Insumos!$B$81:$D$81</definedName>
    <definedName name="M_O_Fino_de_Techo_Inclinado">[19]Insumos!$B$83:$D$83</definedName>
    <definedName name="M_O_Fino_de_Techo_Plano">[19]Insumos!$B$84:$D$84</definedName>
    <definedName name="M_O_Fraguache" localSheetId="0">[7]Insumos!#REF!</definedName>
    <definedName name="M_O_Fraguache">[7]Insumos!#REF!</definedName>
    <definedName name="M_O_Goteros_Colgantes">[19]Insumos!$B$85:$D$85</definedName>
    <definedName name="M_O_Llenado_de_huecos">[19]Insumos!$B$86:$D$86</definedName>
    <definedName name="M_O_Maestro">[19]Insumos!$B$87:$D$87</definedName>
    <definedName name="M_O_Malla_Eléctro_Soldada" localSheetId="0">[7]Insumos!#REF!</definedName>
    <definedName name="M_O_Malla_Eléctro_Soldada">[7]Insumos!#REF!</definedName>
    <definedName name="M_O_Obrero_Ligado">[19]Insumos!$B$88:$D$88</definedName>
    <definedName name="M_O_Pañete_Maestreado_Exterior">[19]Insumos!$B$91:$D$91</definedName>
    <definedName name="M_O_Pañete_Maestreado_Interior">[19]Insumos!$B$92:$D$92</definedName>
    <definedName name="M_O_Preparación_del_Terreno">[19]Insumos!$B$94:$D$94</definedName>
    <definedName name="M_O_Quintal_Trabajado">[19]Insumos!$B$77:$D$77</definedName>
    <definedName name="M_O_Regado__Compactación__Mojado__Trasl.Mat.__A_M">[19]Insumos!$B$132:$D$132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[19]Insumos!$B$82:$D$82</definedName>
    <definedName name="M_O_Subida_de_Materiales">[19]Insumos!$B$95:$D$95</definedName>
    <definedName name="M_O_Técnico_Calificado">[19]Insumos!$B$149:$D$149</definedName>
    <definedName name="M_O_Zabaletas">[19]Insumos!$B$98:$D$98</definedName>
    <definedName name="m2ceramica">'[30]Analisis Unit. '!$F$47</definedName>
    <definedName name="m3arena">'[30]Analisis Unit. '!$F$41</definedName>
    <definedName name="m3arepanete">'[30]Analisis Unit. '!$F$44</definedName>
    <definedName name="m3grava">'[30]Analisis Unit. '!$F$42</definedName>
    <definedName name="MA">'[25]Mano de Obra'!$D$10</definedName>
    <definedName name="MACO">[20]EQUIPOS!$I$21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[15]Ana!$F$4383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'[18]Listado Equipos a utilizar'!#REF!</definedName>
    <definedName name="maquito">'[18]Listado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'[17]Analisis Unitarios'!$F$58</definedName>
    <definedName name="mes.camioneta">'[17]Analisis Unitarios'!$F$57</definedName>
    <definedName name="mes.contable">'[17]Analisis Unitarios'!$F$6</definedName>
    <definedName name="mes.equipo.topo">'[17]Analisis Unitarios'!$F$20</definedName>
    <definedName name="mes.guarda.al">'[17]Analisis Unitarios'!$F$8</definedName>
    <definedName name="mes.ing.fre">'[17]Analisis Unitarios'!$F$5</definedName>
    <definedName name="mes.ing.res">'[17]Analisis Unitarios'!$F$4</definedName>
    <definedName name="mes.secretaria">'[17]Analisis Unitarios'!$F$7</definedName>
    <definedName name="mes.sereno">'[17]Analisis Unitarios'!$F$9</definedName>
    <definedName name="meses.proyecto">'[17]Analisis Unitarios'!$K$3</definedName>
    <definedName name="MEZCALAREPMOR">[15]Ana!$F$4415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[15]Ana!$F$4397</definedName>
    <definedName name="MKLLL" localSheetId="0">#REF!</definedName>
    <definedName name="MKLLL">#REF!</definedName>
    <definedName name="mlzocalo">'[30]Analisis Unit. '!$F$46</definedName>
    <definedName name="mo.cer.pared">'[30]Analisis Unit. '!$F$26</definedName>
    <definedName name="MOACERA" localSheetId="0">#REF!</definedName>
    <definedName name="MOACERA">#REF!</definedName>
    <definedName name="moacero">'[30]Analisis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'[30]Analisis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'[30]Analisis Unit. '!$F$96</definedName>
    <definedName name="morpanete">'[30]Analisis Unit. '!$F$85</definedName>
    <definedName name="mortero.1.4.pañete">'[26]Ana. Horm mexc mort'!$D$85</definedName>
    <definedName name="MORTERO110">[15]Ana!$F$4421</definedName>
    <definedName name="MORTERO12">[15]Ana!$F$4410</definedName>
    <definedName name="MORTERO13">[15]Ana!$F$4392</definedName>
    <definedName name="MORTERO14">[15]Ana!$F$4403</definedName>
    <definedName name="Mosaico_Fondo_Blanco_30x30____Corriente" localSheetId="0">[7]Insumos!#REF!</definedName>
    <definedName name="Mosaico_Fondo_Blanco_30x30____Corriente">[7]Insumos!#REF!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[15]Ana!$F$375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'[18]Listado Equipos a utilizar'!#REF!</definedName>
    <definedName name="nissan">'[18]Listado Equipos a utilizar'!#REF!</definedName>
    <definedName name="num.meses" localSheetId="0">#REF!</definedName>
    <definedName name="num.meses">#REF!</definedName>
    <definedName name="o">[13]analisis!$F$5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[39]INSUMOS!#REF!</definedName>
    <definedName name="OdeMElect">[39]INSUMOS!#REF!</definedName>
    <definedName name="OdeMPlomeria" localSheetId="0">[39]INSUMOS!#REF!</definedName>
    <definedName name="OdeMPlomeria">[39]INSUMOS!#REF!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'[22]O.M. y Salarios'!#REF!</definedName>
    <definedName name="omencofrado">'[22]O.M. y Salarios'!#REF!</definedName>
    <definedName name="opala">[46]Salarios!$D$16</definedName>
    <definedName name="Operadorgrader">[20]OBRAMANO!$F$74</definedName>
    <definedName name="operadorpala">[20]OBRAMANO!$F$72</definedName>
    <definedName name="operadorretro">[20]OBRAMANO!$F$77</definedName>
    <definedName name="operadorrodillo">[20]OBRAMANO!$F$75</definedName>
    <definedName name="operadortractor">[20]OBRAMANO!$F$76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[15]Ana!$F$4225</definedName>
    <definedName name="ORI12FBCOFLUX">[15]Ana!$F$4243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[15]Ana!$F$4265</definedName>
    <definedName name="ORI1FBCOFLUX">[15]Ana!$F$4283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[15]Ana!$F$4305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[46]Salarios!$D$14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'[17]Analisis Unitarios'!$E$1580</definedName>
    <definedName name="p.acometida.agua.media">'[17]Analisis Unitarios'!$E$1182</definedName>
    <definedName name="p.bord.conten">'[17]Analisis Unitarios'!$E$1564</definedName>
    <definedName name="p.camp">'[17]Analisis Unitarios'!$E$237</definedName>
    <definedName name="p.cap.horm.2.5pulg">'[17]Analisis Unitarios'!$E$1764</definedName>
    <definedName name="p.cap.horm.2pulg">'[17]Analisis Unitarios'!$E$1765</definedName>
    <definedName name="p.demoli.acera">'[17]Analisis Unitarios'!$E$1632</definedName>
    <definedName name="p.demoli.conten">'[17]Analisis Unitarios'!$E$1645</definedName>
    <definedName name="p.demolicion.registro">'[17]Analisis Unitarios'!$E$1659</definedName>
    <definedName name="p.des.mov">'[17]Analisis Unitarios'!$F$222</definedName>
    <definedName name="p.desvio.provi">'[17]Analisis Unitarios'!$E$255</definedName>
    <definedName name="p.esc.superficie">'[17]Analisis Unitarios'!$E$656</definedName>
    <definedName name="p.exc.equipo.3m">'[17]Analisis Unitarios'!$E$534</definedName>
    <definedName name="p.exc.mano.carguio.bote.1erkm">'[17]Analisis Unitarios'!$E$558</definedName>
    <definedName name="p.imbornal.3parrillas">'[17]Analisis Unitarios'!$E$1248</definedName>
    <definedName name="p.ing">'[17]Analisis Unitarios'!$E$195</definedName>
    <definedName name="p.limpieza.ml.alc">'[17]Analisis Unitarios'!$E$570</definedName>
    <definedName name="p.mant.tran">'[17]Analisis Unitarios'!$E$275</definedName>
    <definedName name="p.obra.entrega">'[17]Analisis Unitarios'!$E$1470</definedName>
    <definedName name="p.registro.3.4X3.4">'[17]Analisis Unitarios'!$E$1329</definedName>
    <definedName name="p.registro.de.3.6a3.4X3.0">'[17]Analisis Unitarios'!$E$1548</definedName>
    <definedName name="p.rem.tub.24">'[17]Analisis Unitarios'!$E$1600</definedName>
    <definedName name="p.rem.tub.8">'[17]Analisis Unitarios'!$E$1618</definedName>
    <definedName name="p.riego.adherencia">'[17]Analisis Unitarios'!$E$1750</definedName>
    <definedName name="p.riego.imp">'[17]Analisis Unitarios'!$E$1739</definedName>
    <definedName name="p.sum.coloc.arena">'[17]Analisis Unitarios'!$E$600</definedName>
    <definedName name="p.sum.reg.niv.base">'[17]Analisis Unitarios'!$E$625</definedName>
    <definedName name="p.sum.reg.niv.subbase">'[17]Analisis Unitarios'!$E$636</definedName>
    <definedName name="p.term.sub.rasante">'[17]Analisis Unitarios'!$E$647</definedName>
    <definedName name="P.U." localSheetId="0">#REF!</definedName>
    <definedName name="P.U.">#REF!</definedName>
    <definedName name="P.U.Amercoat_385ASA">[47]Insumos!$E$15</definedName>
    <definedName name="P.U.Amercoat_385ASA_2">#N/A</definedName>
    <definedName name="P.U.Amercoat_385ASA_3">#N/A</definedName>
    <definedName name="P.U.Dimecote9">[47]Insumos!$E$13</definedName>
    <definedName name="P.U.Dimecote9_2">#N/A</definedName>
    <definedName name="P.U.Dimecote9_3">#N/A</definedName>
    <definedName name="P.U.Thinner1000">[47]Insumos!$E$12</definedName>
    <definedName name="P.U.Thinner1000_2">#N/A</definedName>
    <definedName name="P.U.Thinner1000_3">#N/A</definedName>
    <definedName name="P.U.Urethane_Acrilico">[47]Insumos!$E$17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[15]Ana!$F$3511</definedName>
    <definedName name="PANEL16CIR">[15]Ana!$F$3518</definedName>
    <definedName name="PANEL24CIR">[15]Ana!$F$3525</definedName>
    <definedName name="PANEL2CIR">[15]Ana!$F$3483</definedName>
    <definedName name="PANEL4CIR">[15]Ana!$F$3490</definedName>
    <definedName name="PANEL612CONTRA" localSheetId="0">#REF!</definedName>
    <definedName name="PANEL612CONTRA">#REF!</definedName>
    <definedName name="PANEL6CIR">[15]Ana!$F$3497</definedName>
    <definedName name="PANEL8CIR">[15]Ana!$F$3504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'[40]mov. tierra'!$D$26</definedName>
    <definedName name="PDa">'[41]V.Tierras A'!$D$7</definedName>
    <definedName name="PDUCHA" localSheetId="0">#REF!</definedName>
    <definedName name="PDUCHA">#REF!</definedName>
    <definedName name="PEON">'[25]Mano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'[24]MATERIALES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[19]Insumos!$B$75:$D$75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[20]MATERIALES!$G$33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[15]Ana!$F$4430</definedName>
    <definedName name="PINTACRIEXTAND">[15]Ana!$F$4443</definedName>
    <definedName name="PINTACRIINT">[15]Ana!$F$4436</definedName>
    <definedName name="PINTECO">[15]Ana!$F$4462</definedName>
    <definedName name="PINTEPOX">[15]Ana!$F$4450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[15]Ana!$F$4456</definedName>
    <definedName name="PINTMAN">[15]Ana!$F$4469</definedName>
    <definedName name="PINTMANAND">[15]Ana!$F$4477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[15]Ana!$F$4570</definedName>
    <definedName name="PISO09">[15]Ana!$F$4580</definedName>
    <definedName name="PISOADOCLAGRIS">[15]Ana!$F$4497</definedName>
    <definedName name="PISOADOCLAQUEM">[15]Ana!$F$4515</definedName>
    <definedName name="PISOADOCLAROJO">[15]Ana!$F$4506</definedName>
    <definedName name="PISOADOCOLGRIS">[15]Ana!$F$4524</definedName>
    <definedName name="PISOADOCOLROJO">[15]Ana!$F$4533</definedName>
    <definedName name="PISOADOMEDGRIS">[15]Ana!$F$4542</definedName>
    <definedName name="PISOADOMEDQUEM">[15]Ana!$F$4560</definedName>
    <definedName name="PISOADOMEDROJO">[15]Ana!$F$4551</definedName>
    <definedName name="PISOGRA1233030BCO">[15]Ana!$F$4616</definedName>
    <definedName name="PISOGRA1233030GRIS" localSheetId="0">#REF!</definedName>
    <definedName name="PISOGRA1233030GRIS">#REF!</definedName>
    <definedName name="PISOGRA1234040BCO">[15]Ana!$F$4634</definedName>
    <definedName name="PISOGRABOTI4040BCO">[15]Ana!$F$4589</definedName>
    <definedName name="PISOGRABOTI4040COL">[15]Ana!$F$4598</definedName>
    <definedName name="PISOGRAPROY4040">[15]Ana!$F$4607</definedName>
    <definedName name="PISOHFV10">[15]Ana!$F$4794</definedName>
    <definedName name="PISOLADEXAPEQ">[15]Ana!$F$4811</definedName>
    <definedName name="PISOLADFERIAPEQ">[15]Ana!$F$4819</definedName>
    <definedName name="PISOMOSROJ2525">[15]Ana!$F$4827</definedName>
    <definedName name="PISOPUL10">[15]Ana!$F$4803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[13]analisis!$G$2432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[15]Ins!$E$584</definedName>
    <definedName name="Plom" localSheetId="0">[39]INSUMOS!#REF!</definedName>
    <definedName name="Plom">[39]INSUMOS!#REF!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'[17]Analisis Unitarios'!$K$11</definedName>
    <definedName name="porcent.herram.equi.mov.tier">'[17]Analisis Unitarios'!$K$7</definedName>
    <definedName name="porcent.herram.equi.obra.arte">'[17]Analisis Unitarios'!$K$9</definedName>
    <definedName name="porcent.herram.equi.obra.arte.tub">'[17]Analisis Unitarios'!$K$21</definedName>
    <definedName name="porcent.mat.gastable">'[17]Analisis Unitarios'!$K$13</definedName>
    <definedName name="porcentaje" localSheetId="0">[48]Presupuesto!#REF!</definedName>
    <definedName name="porcentaje">[48]Presupuesto!#REF!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'[49]med.mov.de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[50]peso!#REF!</definedName>
    <definedName name="prticos">[50]peso!#REF!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[15]Ana!$F$4986</definedName>
    <definedName name="PTAFRANCAOBAM2">[15]Ana!$C$4986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[15]Ana!$F$4957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[15]Ana!$C$4957</definedName>
    <definedName name="PTAPANCORPINO">[15]Ana!$F$4948</definedName>
    <definedName name="PTAPANCORPINOM2">[15]Ana!$C$4948</definedName>
    <definedName name="PTAPANESPCAOBA">[15]Ana!$F$4966</definedName>
    <definedName name="PTAPANESPCAOBAM2">[15]Ana!$C$4966</definedName>
    <definedName name="PTAPANVAIVENCAOBA">[15]Ana!$F$4974</definedName>
    <definedName name="PTAPANVAIVENCAOBAM2">[15]Ana!$C$4974</definedName>
    <definedName name="PTAPLY">[15]Ana!$F$4939</definedName>
    <definedName name="PTAPLYM2">[15]Ana!$C$4939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'[19]Análisis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[19]Insumos!$B$241:$D$241</definedName>
    <definedName name="Pulido_y_Brillado_de_Piso" localSheetId="0">[7]Insumos!#REF!</definedName>
    <definedName name="Pulido_y_Brillado_de_Piso">[7]Insumos!#REF!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'[19]Análisis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[15]Ins!$E$592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'[30]Analisis Unit. '!$F$36</definedName>
    <definedName name="QUICIOGRA30BCO">[15]Ana!$F$4841</definedName>
    <definedName name="QUICIOGRA40BCO">[15]Ana!$F$4848</definedName>
    <definedName name="QUICIOGRABOTI40COL">[15]Ana!$F$4834</definedName>
    <definedName name="QUICIOLAD">[15]Ana!$F$4862</definedName>
    <definedName name="QUICIOMOS25ROJ">[15]Ana!$F$4855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'[18]Listado Equipos a utilizar'!#REF!</definedName>
    <definedName name="rastra">'[18]Listado Equipos a utilizar'!#REF!</definedName>
    <definedName name="rastrapuas" localSheetId="0">'[18]Listado Equipos a utilizar'!#REF!</definedName>
    <definedName name="rastrapuas">'[18]Listado Equipos a utilizar'!#REF!</definedName>
    <definedName name="RE" localSheetId="0">[12]A!#REF!</definedName>
    <definedName name="RE">[12]A!#REF!</definedName>
    <definedName name="Recursos_Metalicos">[51]Recursos!$B$1:$B$76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'[26]Costos Mano de Obra'!$O$13</definedName>
    <definedName name="reg.fro.niv.hormigon">'[17]Analisis Unitarios'!$F$110</definedName>
    <definedName name="reg.niv.hid.mat">'[17]Analisis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'[26]Costos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'[52]Pasarela de L=60.00'!#REF!</definedName>
    <definedName name="regi">'[52]Pasarela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[19]Insumos!$B$76:$D$76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'[26]Insumos materiales'!$J$32</definedName>
    <definedName name="RELLENOCAL">[15]Ana!$F$5008</definedName>
    <definedName name="RELLENOCALEQ">[15]Ana!$F$5015</definedName>
    <definedName name="RELLENOCALGRAN">[15]Ana!$F$5022</definedName>
    <definedName name="RELLENOCALGRANEQ">[15]Ana!$F$5030</definedName>
    <definedName name="RELLENOGRAN">[15]Ana!$F$4995</definedName>
    <definedName name="RELLENOGRANEQ">[15]Ana!$F$5002</definedName>
    <definedName name="RELLENOGRANZOTECONTRA" localSheetId="0">#REF!</definedName>
    <definedName name="RELLENOGRANZOTECONTRA">#REF!</definedName>
    <definedName name="RELLENOREP">[15]Ana!$F$5035</definedName>
    <definedName name="RELLENOREPEQ">[15]Ana!$F$5041</definedName>
    <definedName name="Remoción_de_Capa_Vegetal" localSheetId="0">[7]Insumos!#REF!</definedName>
    <definedName name="Remoción_de_Capa_Vegetal">[7]Insumos!#REF!</definedName>
    <definedName name="REMOCIONCVMANO">[15]Ana!$F$5045</definedName>
    <definedName name="REMREINSTTRANSFCONTRA" localSheetId="0">#REF!</definedName>
    <definedName name="REMREINSTTRANSFCONTRA">#REF!</definedName>
    <definedName name="rend.retro.3m">'[17]Analisis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[15]Ana!$F$392</definedName>
    <definedName name="REPLANTEO">[15]Ana!$F$5059</definedName>
    <definedName name="REPLANTEOM">[15]Ana!$F$5060</definedName>
    <definedName name="REPLANTEOM2" localSheetId="0">#REF!</definedName>
    <definedName name="REPLANTEOM2">#REF!</definedName>
    <definedName name="RESANE">[15]Ana!$F$380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[15]Ana!$F$5072</definedName>
    <definedName name="REVCER09">[15]Ana!$F$5080</definedName>
    <definedName name="REVLAD248">[15]Ana!$F$5093</definedName>
    <definedName name="REVLADBIS228">[15]Ana!$F$5086</definedName>
    <definedName name="ROBLEBRA" localSheetId="0">#REF!</definedName>
    <definedName name="ROBLEBRA">#REF!</definedName>
    <definedName name="rodillo" localSheetId="0">'[18]Listado Equipos a utilizar'!#REF!</definedName>
    <definedName name="rodillo">'[18]Listado Equipos a utilizar'!#REF!</definedName>
    <definedName name="rodneu" localSheetId="0">'[18]Listado Equipos a utilizar'!#REF!</definedName>
    <definedName name="rodneu">'[18]Listado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'[25]Mano de Obra'!$D$4</definedName>
    <definedName name="SALCAL">[15]Ana!$F$3444</definedName>
    <definedName name="SALTEL">[15]Ana!$F$3454</definedName>
    <definedName name="salud" localSheetId="0">[8]A!#REF!</definedName>
    <definedName name="salud">[8]A!#REF!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[15]Ana!$F$3709</definedName>
    <definedName name="SEPTICOROC">[15]Ana!$F$3724</definedName>
    <definedName name="SEPTICOTIE">[15]Ana!$F$3739</definedName>
    <definedName name="Servicio.Vaciado.con.bomba">'[26]Insumos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[15]Ana!$F$3331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'[26]Costos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'[17]Analisis Unitarios'!$E$614</definedName>
    <definedName name="sum.coloc.tub.18">'[17]Analisis Unitarios'!$E$1116</definedName>
    <definedName name="sum.coloc.tub.21">'[17]Analisis Unitarios'!$E$1068</definedName>
    <definedName name="sum.coloc.tub.24">'[17]Analisis Unitarios'!$E$1021</definedName>
    <definedName name="sum.coloc.tub.42">'[17]Analisis Unitarios'!$E$925</definedName>
    <definedName name="sum.coloc.tub.60">'[17]Analisis Unitarios'!$E$829</definedName>
    <definedName name="sum.coloc.tub.8">'[17]Analisis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'[53]Ana.precios un'!#REF!</definedName>
    <definedName name="TABLESTACADO">'[53]Ana.precios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'[25]Mano de Obra'!$D$14</definedName>
    <definedName name="TECHOASBTIJPIN">[15]Ana!$F$5107</definedName>
    <definedName name="TECHOTEJASFFORROCAO">[15]Ana!$F$5131</definedName>
    <definedName name="TECHOTEJASFFORROCED">[15]Ana!$F$5155</definedName>
    <definedName name="TECHOTEJASFFORROPINTRA">[15]Ana!$F$5179</definedName>
    <definedName name="TECHOTEJASFFORROROBBRA">[15]Ana!$F$5203</definedName>
    <definedName name="TECHOTEJCURVFORROCAO">[15]Ana!$F$5230</definedName>
    <definedName name="TECHOTEJCURVFORROCED">[15]Ana!$F$5257</definedName>
    <definedName name="TECHOTEJCURVFORROPINTRA">[15]Ana!$F$5284</definedName>
    <definedName name="TECHOTEJCURVFORROROBBRA">[15]Ana!$F$5311</definedName>
    <definedName name="TECHOTEJCURVSOBREFINO">[15]Ana!$F$5321</definedName>
    <definedName name="TECHOTEJCURVTIJPIN">[15]Ana!$F$5333</definedName>
    <definedName name="TECHOZIN26TIJPIN">[15]Ana!$F$5344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'[17]Analisis Unitarios'!$K$5</definedName>
    <definedName name="tiempo.giro.180grados.retro.exc.4.5m">'[17]Analisis Unitarios'!$E$406</definedName>
    <definedName name="tiempo.giro.90grados.retro.carguio.3m">'[17]Analisis Unitarios'!$E$442</definedName>
    <definedName name="tiempo.sereno">'[17]Analisis Unitarios'!$K$4</definedName>
    <definedName name="TIMBRE">[15]Ana!$F$3465</definedName>
    <definedName name="TINACOS" localSheetId="0">#REF!</definedName>
    <definedName name="TINACOS">#REF!</definedName>
    <definedName name="_xlnm.Print_Titles" localSheetId="0">'PRESUPUESTO L C (3)'!$1:$9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'[52]Pasarela de L=60.00'!#REF!</definedName>
    <definedName name="tony">'[52]Pasarela de L=60.00'!#REF!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[31]EQUIPOS!$D$14</definedName>
    <definedName name="tractorm" localSheetId="0">'[18]Listado Equipos a utilizar'!#REF!</definedName>
    <definedName name="tractorm">'[18]Listado Equipos a utilizar'!#REF!</definedName>
    <definedName name="TRAGRACAL">[15]Ana!$F$4314</definedName>
    <definedName name="TRAGRAROC">[15]Ana!$F$4323</definedName>
    <definedName name="TRAGRATIE">[15]Ana!$F$4332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'[18]Listado Equipos a utilizar'!#REF!</definedName>
    <definedName name="transpasf">'[18]Listado Equipos a utilizar'!#REF!</definedName>
    <definedName name="transporte">'[22]Resumen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'[15]Ins 2'!$E$51</definedName>
    <definedName name="TRIPLESEAL" localSheetId="0">#REF!</definedName>
    <definedName name="TRIPLESEAL">#REF!</definedName>
    <definedName name="truct" localSheetId="0">[22]Materiales!#REF!</definedName>
    <definedName name="truct">[22]Materiales!#REF!</definedName>
    <definedName name="tub6x14">[13]analisis!$G$2304</definedName>
    <definedName name="tub8x12">[13]analisis!$G$2313</definedName>
    <definedName name="tub8x516">[13]analisis!$G$2322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'[26]Costos Mano de Obra'!$O$42</definedName>
    <definedName name="usos" localSheetId="0">#REF!</definedName>
    <definedName name="usos">#REF!</definedName>
    <definedName name="VACC">[16]Precio!$F$31</definedName>
    <definedName name="vaciado" localSheetId="0">#REF!</definedName>
    <definedName name="vaciado">#REF!</definedName>
    <definedName name="VACIADOAMANO">[15]Ana!$F$3213</definedName>
    <definedName name="VACZ">[16]Precio!$F$30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[39]INSUMOS!#REF!</definedName>
    <definedName name="Varias">[39]INSUMOS!#REF!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[15]Ana!$F$4355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[16]Precio!$F$41</definedName>
    <definedName name="volteobote" localSheetId="0">'[18]Listado Equipos a utilizar'!#REF!</definedName>
    <definedName name="volteobote">'[18]Listado Equipos a utilizar'!#REF!</definedName>
    <definedName name="volteobotela" localSheetId="0">'[18]Listado Equipos a utilizar'!#REF!</definedName>
    <definedName name="volteobotela">'[18]Listado Equipos a utilizar'!#REF!</definedName>
    <definedName name="volteobotelargo" localSheetId="0">'[18]Listado Equipos a utilizar'!#REF!</definedName>
    <definedName name="volteobotelargo">'[18]Listado Equipos a utilizar'!#REF!</definedName>
    <definedName name="VP" localSheetId="0">[54]analisis1!#REF!</definedName>
    <definedName name="VP">[54]analisis1!#REF!</definedName>
    <definedName name="VSALALUMBCOMAN">[15]Ana!$F$5386</definedName>
    <definedName name="VSALALUMBCOPAL">[15]Ana!$F$5410</definedName>
    <definedName name="VSALALUMBROMAN">[15]Ana!$F$5392</definedName>
    <definedName name="VSALALUMBROVBROMAN">[15]Ana!$F$5398</definedName>
    <definedName name="VSALALUMNATVBROPAL">[15]Ana!$F$5416</definedName>
    <definedName name="VSALALUMNATVCMAN">[15]Ana!$F$5380</definedName>
    <definedName name="VSALALUMNATVCPAL">[15]Ana!$F$5404</definedName>
    <definedName name="VUELO10" localSheetId="0">#REF!</definedName>
    <definedName name="VUELO10">#REF!</definedName>
    <definedName name="VVC">[16]Precio!$F$39</definedName>
    <definedName name="VXCSD" localSheetId="0">#REF!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localSheetId="0" hidden="1">'[23]ANALISIS STO DGO'!#REF!</definedName>
    <definedName name="WARE" hidden="1">'[23]ANALISIS STO DGO'!#REF!</definedName>
    <definedName name="ware." localSheetId="0" hidden="1">'[23]ANALISIS STO DGO'!#REF!</definedName>
    <definedName name="ware." hidden="1">'[23]ANALISIS STO DGO'!#REF!</definedName>
    <definedName name="ware.1" localSheetId="0" hidden="1">'[23]ANALISIS STO DGO'!#REF!</definedName>
    <definedName name="ware.1" hidden="1">'[23]ANALISIS STO DGO'!#REF!</definedName>
    <definedName name="WAREHOUSE" localSheetId="0" hidden="1">'[23]ANALISIS STO DGO'!#REF!</definedName>
    <definedName name="WAREHOUSE" hidden="1">'[23]ANALISIS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'[23]ANALISIS STO DGO'!#REF!</definedName>
    <definedName name="Wimaldy" hidden="1">'[23]ANALISIS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[12]A!#REF!</definedName>
    <definedName name="YO">[12]A!#REF!</definedName>
    <definedName name="ZABALETAPISO">[15]Ana!$F$4866</definedName>
    <definedName name="ZABALETATECHO">[15]Ana!$F$5372</definedName>
    <definedName name="zap.muro6">'[30]Analisis Unit. '!$D$213</definedName>
    <definedName name="zapata">'[7]caseta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[19]Insumos!$B$42:$D$42</definedName>
    <definedName name="zocalobotichinorojo" localSheetId="0">#REF!</definedName>
    <definedName name="zocalobotichinorojo">#REF!</definedName>
    <definedName name="ZOCESCGRAPROYAL">[15]Ana!$F$4892</definedName>
    <definedName name="ZOCGRA30BCO">[15]Ana!$F$4899</definedName>
    <definedName name="ZOCGRA30GRIS">[15]Ana!$F$4906</definedName>
    <definedName name="ZOCGRA40BCO">[15]Ana!$F$4913</definedName>
    <definedName name="ZOCGRABOTI40BCO">[15]Ana!$F$4873</definedName>
    <definedName name="ZOCGRABOTI40COL">[15]Ana!$F$4880</definedName>
    <definedName name="ZOCGRAPROYAL40">[15]Ana!$F$4887</definedName>
    <definedName name="ZOCLAD28">[15]Ana!$F$4920</definedName>
    <definedName name="ZOCMOSROJ25">[15]Ana!$F$4927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5" i="1" l="1"/>
  <c r="G155" i="1" s="1"/>
  <c r="G157" i="1" s="1"/>
  <c r="C150" i="1"/>
  <c r="F150" i="1" s="1"/>
  <c r="F149" i="1"/>
  <c r="F148" i="1"/>
  <c r="F145" i="1"/>
  <c r="F144" i="1"/>
  <c r="F140" i="1"/>
  <c r="F139" i="1"/>
  <c r="F136" i="1"/>
  <c r="F135" i="1"/>
  <c r="F134" i="1"/>
  <c r="F132" i="1"/>
  <c r="F131" i="1"/>
  <c r="F130" i="1"/>
  <c r="F129" i="1"/>
  <c r="F128" i="1"/>
  <c r="F127" i="1"/>
  <c r="F126" i="1"/>
  <c r="F125" i="1"/>
  <c r="F124" i="1"/>
  <c r="F123" i="1"/>
  <c r="F120" i="1"/>
  <c r="G120" i="1" s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4" i="1"/>
  <c r="F92" i="1"/>
  <c r="F89" i="1"/>
  <c r="F88" i="1"/>
  <c r="F87" i="1"/>
  <c r="F86" i="1"/>
  <c r="F85" i="1"/>
  <c r="F82" i="1"/>
  <c r="F81" i="1"/>
  <c r="F80" i="1"/>
  <c r="F79" i="1"/>
  <c r="F78" i="1"/>
  <c r="F77" i="1"/>
  <c r="F76" i="1"/>
  <c r="F73" i="1"/>
  <c r="G73" i="1" s="1"/>
  <c r="F70" i="1"/>
  <c r="F69" i="1"/>
  <c r="F68" i="1"/>
  <c r="F67" i="1"/>
  <c r="F66" i="1"/>
  <c r="F65" i="1"/>
  <c r="F64" i="1"/>
  <c r="F61" i="1"/>
  <c r="F60" i="1"/>
  <c r="F59" i="1"/>
  <c r="F58" i="1"/>
  <c r="F56" i="1"/>
  <c r="F55" i="1"/>
  <c r="F54" i="1"/>
  <c r="F53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6" i="1"/>
  <c r="F23" i="1"/>
  <c r="F22" i="1"/>
  <c r="F21" i="1"/>
  <c r="F20" i="1"/>
  <c r="F17" i="1"/>
  <c r="F16" i="1"/>
  <c r="F15" i="1"/>
  <c r="F14" i="1"/>
  <c r="F13" i="1"/>
  <c r="F143" i="1" l="1"/>
  <c r="G145" i="1"/>
  <c r="G17" i="1"/>
  <c r="G82" i="1"/>
  <c r="G94" i="1"/>
  <c r="G136" i="1"/>
  <c r="G23" i="1"/>
  <c r="G140" i="1"/>
  <c r="G117" i="1"/>
  <c r="G150" i="1"/>
  <c r="G50" i="1"/>
  <c r="G70" i="1"/>
  <c r="G61" i="1"/>
  <c r="G89" i="1"/>
  <c r="G152" i="1" l="1"/>
  <c r="G159" i="1" s="1"/>
  <c r="F182" i="1" s="1"/>
  <c r="F181" i="1" l="1"/>
  <c r="F179" i="1"/>
  <c r="F186" i="1" s="1"/>
  <c r="F184" i="1"/>
  <c r="F185" i="1"/>
  <c r="F183" i="1"/>
  <c r="F180" i="1"/>
  <c r="G190" i="1" l="1"/>
  <c r="G192" i="1" s="1"/>
  <c r="G194" i="1" s="1"/>
  <c r="G229" i="1" l="1"/>
</calcChain>
</file>

<file path=xl/sharedStrings.xml><?xml version="1.0" encoding="utf-8"?>
<sst xmlns="http://schemas.openxmlformats.org/spreadsheetml/2006/main" count="411" uniqueCount="222">
  <si>
    <t>MINISTERIO  DE OBRAS PUBLICAS Y COMUNICACIONES</t>
  </si>
  <si>
    <t>MOPC, SANTO DOMINGO, REP. DOM.</t>
  </si>
  <si>
    <t>PRESUPUESTOS DE EDIFICACIONES.</t>
  </si>
  <si>
    <t>PRESUP.      No 175-17  PARA LA CONSTRUCCIÓN DEL EDIFICIO  QUE ALOJARA LOS "LOCALES COMERCIALES</t>
  </si>
  <si>
    <t xml:space="preserve">                                 VISTA DEL RÍO"  UBICADO  EN  LA PROVINCIA DE  SAN JUAN DE LA MAGUANA, R. D.</t>
  </si>
  <si>
    <t xml:space="preserve">                            </t>
  </si>
  <si>
    <t>No.</t>
  </si>
  <si>
    <t>PARTIDAS</t>
  </si>
  <si>
    <t>CANT.</t>
  </si>
  <si>
    <t>UD</t>
  </si>
  <si>
    <t>P. U.</t>
  </si>
  <si>
    <t>VALOR</t>
  </si>
  <si>
    <t>SUB-TOTAL</t>
  </si>
  <si>
    <t>I.-</t>
  </si>
  <si>
    <t>LOCALES COMERCIALES:</t>
  </si>
  <si>
    <t>1.-</t>
  </si>
  <si>
    <t>PRELIMINARES:</t>
  </si>
  <si>
    <t>a.-</t>
  </si>
  <si>
    <t xml:space="preserve">Limpieza del solar </t>
  </si>
  <si>
    <t>m2</t>
  </si>
  <si>
    <t>b.-</t>
  </si>
  <si>
    <t>Fumigación del solar contra comején.</t>
  </si>
  <si>
    <t>c.-</t>
  </si>
  <si>
    <t>Caseta de materiales.</t>
  </si>
  <si>
    <t>pa</t>
  </si>
  <si>
    <t>d.-</t>
  </si>
  <si>
    <t>Letrero en obra.</t>
  </si>
  <si>
    <t>ud</t>
  </si>
  <si>
    <t>e.-</t>
  </si>
  <si>
    <t>Replanteo general del edificio.</t>
  </si>
  <si>
    <t>2.-</t>
  </si>
  <si>
    <t>MOVIMIENTO DE TIERRA:</t>
  </si>
  <si>
    <t>Excavación  en caliche</t>
  </si>
  <si>
    <t>m3</t>
  </si>
  <si>
    <t>Relleno de reposición</t>
  </si>
  <si>
    <t>Relleno compactado  de e =  0.30 mts.</t>
  </si>
  <si>
    <t>Bote material excavado</t>
  </si>
  <si>
    <t>3.-</t>
  </si>
  <si>
    <t>HORMIGÓN ARMADO EN:</t>
  </si>
  <si>
    <t>Zapatas de columnas (Aisladas).</t>
  </si>
  <si>
    <t>Columnas C1 (0.30*0.30) mts.</t>
  </si>
  <si>
    <t>Columnas C2 (0.20*0.40) mts.</t>
  </si>
  <si>
    <t>Columnas C3 (0.20*(0.60+0.10)) mts.</t>
  </si>
  <si>
    <t>Columnas C4 (0.20*0.60) mts.</t>
  </si>
  <si>
    <t>f.-</t>
  </si>
  <si>
    <t xml:space="preserve">Viga V1-X (0.25*0.50) mts. Sec. D'. </t>
  </si>
  <si>
    <t>g.-</t>
  </si>
  <si>
    <t xml:space="preserve">Viga V2-X y V3-X (0.25*0.50) mts. Sec. A'. </t>
  </si>
  <si>
    <t>h.-</t>
  </si>
  <si>
    <t>Viga V-2-X y V3-X (0.25*0.75) mts. Sec. B'.</t>
  </si>
  <si>
    <t>i.-</t>
  </si>
  <si>
    <t>Viga V-2-X y V3-X (0.25*0.30) mts. Sec. C'.</t>
  </si>
  <si>
    <t>j.-</t>
  </si>
  <si>
    <t xml:space="preserve">Viga V4-X (0.25*0.50) mts Sec. D'. </t>
  </si>
  <si>
    <t>k.-</t>
  </si>
  <si>
    <t>Viga V1-Y (0.25*0.50) mts. Sec. A'.</t>
  </si>
  <si>
    <t>l.-</t>
  </si>
  <si>
    <t>Viga V2-Y (0.25*0.50) mts. Sec. A'.</t>
  </si>
  <si>
    <t>n.-</t>
  </si>
  <si>
    <t>Viga V2-Y (0.25*0.75) mts. Sec. B'.</t>
  </si>
  <si>
    <t>ñ.-</t>
  </si>
  <si>
    <t>Viga V2-Y (0.25*0.30) mts. Sec. C'.</t>
  </si>
  <si>
    <t>o.-</t>
  </si>
  <si>
    <t>Viga V3-Y (0.25*0.50) mts.  Sec. A'.</t>
  </si>
  <si>
    <t>p.-</t>
  </si>
  <si>
    <t>Viga VA (0.20*0.40) mts. (pasillo).</t>
  </si>
  <si>
    <t>r.-</t>
  </si>
  <si>
    <t>Viga VA (0.15*0.20) mts. (Sobre muros pandereta).</t>
  </si>
  <si>
    <t>s.-</t>
  </si>
  <si>
    <t>Dinteles D1 y D2 (0.15*0.20) mts.</t>
  </si>
  <si>
    <t>t.-</t>
  </si>
  <si>
    <t>Dinteles D1 y D2 (0.20*0.40) mts.</t>
  </si>
  <si>
    <t>u.-</t>
  </si>
  <si>
    <t xml:space="preserve">Losa de piso de e = 0.08 mts.  con malla electro soldada </t>
  </si>
  <si>
    <t>v.-</t>
  </si>
  <si>
    <t>Losas de entrepisos (e = 0.12) mts.</t>
  </si>
  <si>
    <t>w.-</t>
  </si>
  <si>
    <t>Losas de entrepisos (e = 0.15) mts.</t>
  </si>
  <si>
    <t xml:space="preserve"> </t>
  </si>
  <si>
    <t>4.-</t>
  </si>
  <si>
    <t>MUROS DE BLOQUES:</t>
  </si>
  <si>
    <r>
      <t xml:space="preserve">De 0.10 mts BNP con Asv 1 </t>
    </r>
    <r>
      <rPr>
        <sz val="10"/>
        <rFont val="Calibri"/>
        <family val="2"/>
      </rPr>
      <t>Ø</t>
    </r>
    <r>
      <rPr>
        <sz val="10"/>
        <rFont val="Times New Roman"/>
        <family val="1"/>
      </rPr>
      <t xml:space="preserve"> 3/8" a  0.80 mts.</t>
    </r>
  </si>
  <si>
    <t>De 0.15 mts BNP con Asv 1 Ø  3/8" a 0.80 mts.</t>
  </si>
  <si>
    <t>De 0.20 mts BNP con Asv 1 Ø 3/8" a 0.80 mts.</t>
  </si>
  <si>
    <t>De 0.20 mts MM1 BNP con Así 1 Ø 3/8" a 0.20 mts. y  2 Ø 3/8" Hor a 0.60 mts.</t>
  </si>
  <si>
    <t xml:space="preserve">De 0.10 mts. SNP. con 1 Ø 3/8" a 0.80 mts vert. </t>
  </si>
  <si>
    <t>De 0.15 mts SNP con Asv 1 Ø 3/8" a 0.80 mts.</t>
  </si>
  <si>
    <t>De 0.20 mts SNP con Asv 1 Ø 3/8" a 0.80 mts.</t>
  </si>
  <si>
    <t>De 0.20 mts MM1 SNP con Así 1 Ø 3/8" a 0.20 mts. y  2 Ø 3/8" Hor a 0.60 mts.</t>
  </si>
  <si>
    <t>5.-</t>
  </si>
  <si>
    <t>TERMINACIÓN DE SUPERFICIES:</t>
  </si>
  <si>
    <t>Pañete rustico en muros exteriores.</t>
  </si>
  <si>
    <t>Pañete rustico en muros interiores. (pasillo)</t>
  </si>
  <si>
    <t>Pañete liso en muros interiores.</t>
  </si>
  <si>
    <t>Pañete liso en superficies de hormigón.</t>
  </si>
  <si>
    <t>Fraguache en muros y superficies de hormigón.</t>
  </si>
  <si>
    <t>Cantos en general.</t>
  </si>
  <si>
    <t>ml</t>
  </si>
  <si>
    <t>Goteros ranurados en vuelos.</t>
  </si>
  <si>
    <t>6.-</t>
  </si>
  <si>
    <t>TERMINACIÓN DE PISOS:</t>
  </si>
  <si>
    <t>Piso de hormigón pulido (e = 0.08 ) mts.</t>
  </si>
  <si>
    <t>7.-</t>
  </si>
  <si>
    <t>TERMINACIÓN DE TECHOS:</t>
  </si>
  <si>
    <t>Fino de mezcla en techo  plano.</t>
  </si>
  <si>
    <t>Impermeabilizante en techo sistema de manto asfáltico mono capa granular de 5 kgs (3.00 mm) incluye antepecho util.</t>
  </si>
  <si>
    <t>Zabaleta en techo.</t>
  </si>
  <si>
    <t>Antepecho en muros de bloques con h = 0.20 mts inc. Pañete, cantos y pintura.</t>
  </si>
  <si>
    <t>Columnas falsas para desagües de techo h = 4.00 mts.</t>
  </si>
  <si>
    <r>
      <t xml:space="preserve">Desagües de techo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4" de h = 4.00 mts. </t>
    </r>
  </si>
  <si>
    <r>
      <t xml:space="preserve">Desagües de techo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3" de h = 4.00 mts. </t>
    </r>
  </si>
  <si>
    <t>8.-</t>
  </si>
  <si>
    <t>PORTAJE:</t>
  </si>
  <si>
    <t>Puertas batientes lisa de polimetal de una hoja P1 (0.85*2.10) mts.</t>
  </si>
  <si>
    <t>Puertas batientes de cristal de una hoja y marcos de aluminio P2 (1.15*2.15) mts. y transan fijo (1.15*0.45) mts.</t>
  </si>
  <si>
    <t>Puertas corrediza lisa de tola doble de una hoja P3 (2.20*2.53) mts.</t>
  </si>
  <si>
    <t>Puertas batientes de una hoja de rejas de hierro P4  de (1.50*2.20) mts. y transon fijo (1.50*1.99) mts.</t>
  </si>
  <si>
    <t>Puertas corredizas P5 de (1.50*2.20) mts rejas de metal de (1"x 2") y marcos de 2"x2"  con paños y transon fijo de (1.50*1.99) mts.</t>
  </si>
  <si>
    <t>9.-</t>
  </si>
  <si>
    <t>VENTANAS:</t>
  </si>
  <si>
    <t>Ventanas de alumino con celocias fijas tipo louvers y marcos de aluminio.</t>
  </si>
  <si>
    <t>Paños fijos de cristal y marcos de aluminio.</t>
  </si>
  <si>
    <t>10.-</t>
  </si>
  <si>
    <t>INSTALACION SANITARIA</t>
  </si>
  <si>
    <t>Inodoros blancos  completos.</t>
  </si>
  <si>
    <t>uds</t>
  </si>
  <si>
    <t>Lavamanos de pared incluye mezcladora</t>
  </si>
  <si>
    <r>
      <t xml:space="preserve">Desagües de  piso  </t>
    </r>
    <r>
      <rPr>
        <sz val="10"/>
        <rFont val="Calibri"/>
        <family val="2"/>
      </rPr>
      <t>Ø</t>
    </r>
    <r>
      <rPr>
        <sz val="10"/>
        <rFont val="Times New Roman"/>
        <family val="1"/>
      </rPr>
      <t xml:space="preserve">  2".</t>
    </r>
  </si>
  <si>
    <t>Tapón de registro  Ø  4".</t>
  </si>
  <si>
    <t>Columnas de ventilación  Ø 3" de H = 5.50 mts.</t>
  </si>
  <si>
    <r>
      <t xml:space="preserve">Tubería de drenaje sanitario de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6" SDR-32.5.</t>
    </r>
  </si>
  <si>
    <r>
      <t xml:space="preserve">Tubería de drenaje sanitario de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4" SDR-32.5.</t>
    </r>
  </si>
  <si>
    <r>
      <t xml:space="preserve">Tubería de drenaje sanitario de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3" SDR-32.5.</t>
    </r>
  </si>
  <si>
    <r>
      <t xml:space="preserve">Tubería de abastecimientode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1-1/2" SCH-40</t>
    </r>
  </si>
  <si>
    <r>
      <t xml:space="preserve">Tubería de abastecimientode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1" SCH-41</t>
    </r>
    <r>
      <rPr>
        <sz val="11"/>
        <color theme="1"/>
        <rFont val="Calibri"/>
        <family val="2"/>
        <scheme val="minor"/>
      </rPr>
      <t/>
    </r>
  </si>
  <si>
    <r>
      <t xml:space="preserve">Tubería de abastecimientode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3/4" SCH-42</t>
    </r>
    <r>
      <rPr>
        <sz val="11"/>
        <color theme="1"/>
        <rFont val="Calibri"/>
        <family val="2"/>
        <scheme val="minor"/>
      </rPr>
      <t/>
    </r>
  </si>
  <si>
    <r>
      <t xml:space="preserve">Tubería de abastecimientode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1/2" SCH-42</t>
    </r>
    <r>
      <rPr>
        <sz val="11"/>
        <color theme="1"/>
        <rFont val="Calibri"/>
        <family val="2"/>
        <scheme val="minor"/>
      </rPr>
      <t/>
    </r>
  </si>
  <si>
    <t>m.-</t>
  </si>
  <si>
    <t>Cinta de aviso.</t>
  </si>
  <si>
    <r>
      <t xml:space="preserve">Válvulas de paso </t>
    </r>
    <r>
      <rPr>
        <sz val="10"/>
        <rFont val="Symbol"/>
        <family val="1"/>
        <charset val="2"/>
      </rPr>
      <t>f</t>
    </r>
    <r>
      <rPr>
        <sz val="10"/>
        <rFont val="Times New Roman"/>
        <family val="1"/>
      </rPr>
      <t xml:space="preserve"> 3/4".</t>
    </r>
  </si>
  <si>
    <t>Cámaras de inspección de (0.70*0.70*0.80) mts.</t>
  </si>
  <si>
    <t>Registos de aguas pluviales de (0.70*0.70*0.80) mts.</t>
  </si>
  <si>
    <t>Cámara de sedimentadora de (2.65*1.10*1.50) mts. Inc. Pozo filtrante de180' de 8" de PVC.</t>
  </si>
  <si>
    <t>q.-</t>
  </si>
  <si>
    <t>Trampa de grasa de (1.10x1.20x1.05) mts</t>
  </si>
  <si>
    <t>Vertedero revestido (0.50*0.50) mts, incl. llave y desagüe de piso (1.00 ud) (agua fria ).</t>
  </si>
  <si>
    <t>Tuberías y piezas interior por aparatos</t>
  </si>
  <si>
    <t xml:space="preserve">Mano de obra de plomero </t>
  </si>
  <si>
    <t>11.-</t>
  </si>
  <si>
    <t>REVESTIMIENTOS:</t>
  </si>
  <si>
    <t>De cerámica (0.20 x 0.20)  en baños.</t>
  </si>
  <si>
    <t>12.-</t>
  </si>
  <si>
    <t>INSTALACION ELÉCTRICA:</t>
  </si>
  <si>
    <t xml:space="preserve">S/C Salidas de iluminación en techo </t>
  </si>
  <si>
    <t xml:space="preserve">S/C Salidas de interruptores sencillos </t>
  </si>
  <si>
    <t xml:space="preserve">S/C Salidas de interruptores dobles </t>
  </si>
  <si>
    <t xml:space="preserve">S/C Salidas de interruptores tres-vías </t>
  </si>
  <si>
    <t>S/C Salidas de tomacorrientes 120V dobles aterrizado y polarizado</t>
  </si>
  <si>
    <t>S/C Salidas de Teléfono</t>
  </si>
  <si>
    <t>S/C de Lámparas de Globo en pasillos</t>
  </si>
  <si>
    <t xml:space="preserve">S/C de Tiras Led en perfil de aluminio y cover frost, una cinta por fila con 4 fuentes de 250W bajo pasillo principal pasillo </t>
  </si>
  <si>
    <t>ML</t>
  </si>
  <si>
    <t>S/C Panel de distribución (PA-(1-18) TLM-2/4C ), de circuitos. Formado por: 2- Bkrs. 20A/1P</t>
  </si>
  <si>
    <t>S/C Alimentador  desde Modulo de Contadores a panel (PA) compuesto por: 2C- thhn  No. 8 fases, 1C-thhn   No. 10 neutro, 1C-thhn   No. 12 tierra, Tubería PVC-sdr-26 de 1" ¢ (Distancia promedio asumida de 90 pies por panel)</t>
  </si>
  <si>
    <t>pies</t>
  </si>
  <si>
    <t>S/C Panel de distribución (PCO- TLM-4/8C ), de circuitos. Formado por: 4- Bkrs. 20A/1P</t>
  </si>
  <si>
    <t>S/C Alimentador  desde Modulo de contadores a panel (PCO) compuesto por: 2C- thhn  No. 8 fases, 1C-thhn   No. 10 neutro, 1C-thhn   No. 12 tierra, Tubería PVC-sdr-26 de 1" ¢, (Distancia asumida)</t>
  </si>
  <si>
    <t>S/C Registro de teléfono y data 8"x 8"x 4" en tubería pvc de 1"</t>
  </si>
  <si>
    <t>13.-</t>
  </si>
  <si>
    <t>ENTRADA GENERAL ELECTRICA</t>
  </si>
  <si>
    <t>S/C Modulo de contadores de 13 espacios formado por: Totalizador,  Barras de 125Amp/2p, 1-Main Breaker 150Amp/2p, 13-Breaker 40Amp/2p</t>
  </si>
  <si>
    <t>Alimentadores desde poste propuesto a Modulo de contadores compuesto por: 2C- thhn No.6 fases, 1C-thhn No.8 neutro, 1C-thhn No.10 tierra, tubería PVC-sdr-26 de 2"¢, (Distancia asumida)</t>
  </si>
  <si>
    <t>14.-</t>
  </si>
  <si>
    <t>PINTURA (DOS MANOS):</t>
  </si>
  <si>
    <t xml:space="preserve">Base de primer </t>
  </si>
  <si>
    <t>Acrílica  en interior</t>
  </si>
  <si>
    <t xml:space="preserve">Acrílica sobre pañete rustico. </t>
  </si>
  <si>
    <t>15.-</t>
  </si>
  <si>
    <t>MISCELANEOS</t>
  </si>
  <si>
    <t>Aceras perimetrales con malla electrosoldada</t>
  </si>
  <si>
    <t>Junta de expansión (entre las columnas-muros y vigas-muros).</t>
  </si>
  <si>
    <t>Andamios exteriores</t>
  </si>
  <si>
    <t xml:space="preserve">SUB-TOTAL  </t>
  </si>
  <si>
    <t>RD$</t>
  </si>
  <si>
    <t>16.-</t>
  </si>
  <si>
    <t>LIMPIEZA  CONTINUA Y  FINAL:</t>
  </si>
  <si>
    <t>Limpieza  continua  y  final</t>
  </si>
  <si>
    <t>SUB-TOTAL LIMPIEZA  CONTINUA Y  FINAL.</t>
  </si>
  <si>
    <t>SUB-TOTAL  GENERAL.</t>
  </si>
  <si>
    <t>GASTOS INDIRECTOS:</t>
  </si>
  <si>
    <t>DIRECCIÓN TÉCNICA</t>
  </si>
  <si>
    <t>INSPECCIÓN Y SUPERVISIÓN DE OBRAS.</t>
  </si>
  <si>
    <t>SEGUROS Y FIANZAS.</t>
  </si>
  <si>
    <t>GASTOS ADMINISTRATIVOS.</t>
  </si>
  <si>
    <t>TRANSPORTE.</t>
  </si>
  <si>
    <t>LEY - 686 ( Ley de Pensiones y Jubilaciones a los Trabajadores Sindicalizados del Área de la Construcción y todas sus Ramas Afines )</t>
  </si>
  <si>
    <t>CODIA</t>
  </si>
  <si>
    <t>ITBIS 18% (de la Dirección  Técnica).</t>
  </si>
  <si>
    <t xml:space="preserve">INSPECCIÓN DE CALIDAD DE LOS MATERIALES (ROTURA DE PROBETAS) </t>
  </si>
  <si>
    <t>PA</t>
  </si>
  <si>
    <t>ESTUDIO  DE  SUELOS.</t>
  </si>
  <si>
    <t>SUB-TOTAL GASTOS INDIRECTOS.</t>
  </si>
  <si>
    <t>TOTAL  GENERAL.</t>
  </si>
  <si>
    <t>COSTO/M2. =</t>
  </si>
  <si>
    <t>NOTAS:.-</t>
  </si>
  <si>
    <t>a).-</t>
  </si>
  <si>
    <t>b).-</t>
  </si>
  <si>
    <t>c).-</t>
  </si>
  <si>
    <t>Los volúmenes de este presupuesto serán pagados de acuerdo a levantamiento en obra y a las cubicaciones  realizadas  por la supervisión  y aprobadas  por el  MOPC  .-</t>
  </si>
  <si>
    <t>d).-</t>
  </si>
  <si>
    <t>Los precios alzados (P.A.) serán pagados en las cubicaciones mediante desglose de partidas previa autorización del MOPC y aprobado por la supervisión.-</t>
  </si>
  <si>
    <t>La partida de Inspección y  Supervisión de Obras  pertenece al MOPC.-</t>
  </si>
  <si>
    <t>Santo Domingo, D. N.</t>
  </si>
  <si>
    <t>12 de Diciembre del 2017</t>
  </si>
  <si>
    <t>ml/gc</t>
  </si>
  <si>
    <t>Presupuesto preparado de acuerdo a Volante Nos.942 - 17 d / f  29 / 11 / 2017 y 22/01/2018 respectivamente de la Dirección General de Edificaciones  del MOPC.-</t>
  </si>
  <si>
    <t>Zapatas de muros de 0.15 mts.</t>
  </si>
  <si>
    <t>Zapatas de muros de 0.20 mts.</t>
  </si>
  <si>
    <t>Zapatas de muros MM|1 de 0.20mts.</t>
  </si>
  <si>
    <t xml:space="preserve">  m.-</t>
  </si>
  <si>
    <t xml:space="preserve">  q.-</t>
  </si>
  <si>
    <t xml:space="preserve">  x.-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</si>
</sst>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#,##0.000"/>
    <numFmt numFmtId="166" formatCode="_-* #,##0.00_-;\-* #,##0.00_-;_-* &quot;-&quot;??_-;_-@_-"/>
    <numFmt numFmtId="167" formatCode="[$-1C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</font>
    <font>
      <sz val="10"/>
      <name val="Symbol"/>
      <family val="1"/>
      <charset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9" fillId="0" borderId="0" applyNumberFormat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" fontId="9" fillId="0" borderId="0" applyNumberFormat="0"/>
  </cellStyleXfs>
  <cellXfs count="140">
    <xf numFmtId="0" fontId="0" fillId="0" borderId="0" xfId="0"/>
    <xf numFmtId="4" fontId="4" fillId="0" borderId="0" xfId="2" applyNumberFormat="1" applyFont="1" applyFill="1" applyBorder="1" applyAlignment="1"/>
    <xf numFmtId="4" fontId="4" fillId="0" borderId="0" xfId="2" applyNumberFormat="1" applyFont="1" applyFill="1" applyBorder="1" applyAlignment="1">
      <alignment horizontal="left"/>
    </xf>
    <xf numFmtId="4" fontId="4" fillId="0" borderId="0" xfId="3" applyNumberFormat="1" applyFont="1" applyFill="1" applyAlignment="1">
      <alignment horizontal="right"/>
    </xf>
    <xf numFmtId="0" fontId="6" fillId="0" borderId="0" xfId="0" applyFont="1" applyFill="1" applyAlignment="1">
      <alignment horizontal="left"/>
    </xf>
    <xf numFmtId="4" fontId="7" fillId="0" borderId="0" xfId="2" applyNumberFormat="1" applyFont="1" applyFill="1" applyBorder="1" applyAlignment="1">
      <alignment horizontal="left"/>
    </xf>
    <xf numFmtId="4" fontId="7" fillId="0" borderId="0" xfId="2" applyNumberFormat="1" applyFont="1" applyFill="1" applyBorder="1" applyAlignment="1"/>
    <xf numFmtId="4" fontId="7" fillId="0" borderId="0" xfId="3" applyNumberFormat="1" applyFont="1" applyFill="1" applyAlignment="1">
      <alignment horizontal="right"/>
    </xf>
    <xf numFmtId="0" fontId="8" fillId="0" borderId="0" xfId="0" applyFont="1" applyFill="1" applyAlignment="1">
      <alignment horizontal="left"/>
    </xf>
    <xf numFmtId="165" fontId="10" fillId="0" borderId="0" xfId="4" applyNumberFormat="1" applyFont="1" applyFill="1" applyAlignment="1">
      <alignment horizontal="left" vertical="center"/>
    </xf>
    <xf numFmtId="4" fontId="11" fillId="0" borderId="0" xfId="4" applyNumberFormat="1" applyFont="1" applyFill="1" applyAlignment="1">
      <alignment horizontal="centerContinuous"/>
    </xf>
    <xf numFmtId="43" fontId="11" fillId="0" borderId="0" xfId="5" applyFont="1" applyFill="1" applyAlignment="1">
      <alignment horizontal="centerContinuous"/>
    </xf>
    <xf numFmtId="43" fontId="11" fillId="0" borderId="0" xfId="5" applyFont="1" applyFill="1" applyAlignment="1">
      <alignment horizontal="center"/>
    </xf>
    <xf numFmtId="43" fontId="12" fillId="0" borderId="0" xfId="5" applyFont="1" applyFill="1" applyAlignment="1">
      <alignment horizontal="right"/>
    </xf>
    <xf numFmtId="0" fontId="11" fillId="0" borderId="0" xfId="4" applyNumberFormat="1" applyFont="1" applyFill="1"/>
    <xf numFmtId="0" fontId="13" fillId="2" borderId="0" xfId="4" applyNumberFormat="1" applyFont="1" applyFill="1"/>
    <xf numFmtId="165" fontId="10" fillId="0" borderId="1" xfId="4" applyNumberFormat="1" applyFont="1" applyFill="1" applyBorder="1" applyAlignment="1">
      <alignment horizontal="center" vertical="center"/>
    </xf>
    <xf numFmtId="4" fontId="10" fillId="0" borderId="1" xfId="4" applyNumberFormat="1" applyFont="1" applyFill="1" applyBorder="1" applyAlignment="1">
      <alignment horizontal="center"/>
    </xf>
    <xf numFmtId="43" fontId="10" fillId="0" borderId="1" xfId="6" applyFont="1" applyFill="1" applyBorder="1" applyAlignment="1">
      <alignment horizontal="center"/>
    </xf>
    <xf numFmtId="43" fontId="10" fillId="0" borderId="1" xfId="6" applyFont="1" applyFill="1" applyBorder="1" applyAlignment="1">
      <alignment horizontal="right"/>
    </xf>
    <xf numFmtId="4" fontId="9" fillId="0" borderId="0" xfId="4" applyFont="1" applyFill="1"/>
    <xf numFmtId="165" fontId="10" fillId="0" borderId="0" xfId="4" applyNumberFormat="1" applyFont="1" applyFill="1" applyBorder="1" applyAlignment="1">
      <alignment horizontal="left" vertical="center"/>
    </xf>
    <xf numFmtId="4" fontId="10" fillId="0" borderId="0" xfId="4" applyNumberFormat="1" applyFont="1" applyFill="1" applyBorder="1" applyAlignment="1">
      <alignment horizontal="center"/>
    </xf>
    <xf numFmtId="43" fontId="10" fillId="0" borderId="0" xfId="6" applyFont="1" applyFill="1" applyBorder="1" applyAlignment="1">
      <alignment horizontal="center"/>
    </xf>
    <xf numFmtId="43" fontId="10" fillId="0" borderId="0" xfId="6" applyFont="1" applyFill="1" applyBorder="1" applyAlignment="1"/>
    <xf numFmtId="43" fontId="10" fillId="0" borderId="0" xfId="6" applyFont="1" applyFill="1" applyBorder="1" applyAlignment="1">
      <alignment horizontal="right"/>
    </xf>
    <xf numFmtId="165" fontId="10" fillId="0" borderId="0" xfId="4" applyNumberFormat="1" applyFont="1" applyFill="1" applyBorder="1" applyAlignment="1">
      <alignment horizontal="center" vertical="center"/>
    </xf>
    <xf numFmtId="4" fontId="10" fillId="0" borderId="0" xfId="4" applyFont="1" applyFill="1" applyBorder="1"/>
    <xf numFmtId="43" fontId="9" fillId="0" borderId="0" xfId="6" applyFont="1" applyFill="1" applyBorder="1" applyAlignment="1">
      <alignment horizontal="right"/>
    </xf>
    <xf numFmtId="4" fontId="9" fillId="0" borderId="0" xfId="4" applyNumberFormat="1" applyFont="1" applyFill="1" applyBorder="1" applyAlignment="1">
      <alignment horizontal="center"/>
    </xf>
    <xf numFmtId="43" fontId="9" fillId="0" borderId="0" xfId="6" applyFont="1" applyFill="1" applyBorder="1" applyAlignment="1"/>
    <xf numFmtId="43" fontId="9" fillId="0" borderId="0" xfId="6" applyFont="1" applyFill="1" applyBorder="1"/>
    <xf numFmtId="4" fontId="9" fillId="3" borderId="0" xfId="4" applyFont="1" applyFill="1"/>
    <xf numFmtId="4" fontId="10" fillId="0" borderId="0" xfId="4" applyNumberFormat="1" applyFont="1" applyFill="1" applyBorder="1" applyAlignment="1">
      <alignment horizontal="left"/>
    </xf>
    <xf numFmtId="4" fontId="9" fillId="4" borderId="0" xfId="4" applyFont="1" applyFill="1"/>
    <xf numFmtId="165" fontId="9" fillId="0" borderId="0" xfId="4" applyNumberFormat="1" applyFont="1" applyFill="1" applyBorder="1" applyAlignment="1">
      <alignment horizontal="center" vertical="center"/>
    </xf>
    <xf numFmtId="4" fontId="9" fillId="0" borderId="0" xfId="4" applyNumberFormat="1" applyFont="1" applyFill="1" applyBorder="1" applyAlignment="1">
      <alignment horizontal="left"/>
    </xf>
    <xf numFmtId="4" fontId="9" fillId="0" borderId="0" xfId="4" applyFont="1" applyFill="1" applyAlignment="1">
      <alignment horizontal="center" vertical="center"/>
    </xf>
    <xf numFmtId="4" fontId="10" fillId="0" borderId="0" xfId="4" applyFont="1" applyFill="1" applyBorder="1" applyAlignment="1">
      <alignment horizontal="left"/>
    </xf>
    <xf numFmtId="4" fontId="9" fillId="0" borderId="0" xfId="6" applyNumberFormat="1" applyFont="1" applyFill="1" applyBorder="1" applyAlignment="1">
      <alignment horizontal="center"/>
    </xf>
    <xf numFmtId="0" fontId="9" fillId="0" borderId="0" xfId="4" applyNumberFormat="1" applyFont="1" applyFill="1" applyBorder="1" applyAlignment="1">
      <alignment horizontal="justify" vertical="top"/>
    </xf>
    <xf numFmtId="43" fontId="9" fillId="0" borderId="0" xfId="6" applyFont="1" applyFill="1" applyBorder="1" applyAlignment="1">
      <alignment vertical="top"/>
    </xf>
    <xf numFmtId="166" fontId="9" fillId="0" borderId="0" xfId="4" applyNumberFormat="1" applyFont="1" applyFill="1" applyBorder="1" applyAlignment="1">
      <alignment horizontal="center" vertical="top"/>
    </xf>
    <xf numFmtId="43" fontId="9" fillId="0" borderId="0" xfId="6" applyNumberFormat="1" applyFont="1" applyFill="1" applyBorder="1" applyAlignment="1">
      <alignment vertical="top"/>
    </xf>
    <xf numFmtId="4" fontId="9" fillId="0" borderId="0" xfId="4" applyFont="1" applyFill="1" applyBorder="1" applyAlignment="1">
      <alignment horizontal="left"/>
    </xf>
    <xf numFmtId="4" fontId="9" fillId="0" borderId="0" xfId="4" applyFont="1" applyFill="1" applyBorder="1" applyAlignment="1">
      <alignment horizontal="center"/>
    </xf>
    <xf numFmtId="0" fontId="14" fillId="0" borderId="0" xfId="4" applyNumberFormat="1" applyFont="1" applyFill="1" applyBorder="1"/>
    <xf numFmtId="43" fontId="14" fillId="0" borderId="0" xfId="6" applyFont="1" applyFill="1" applyBorder="1" applyAlignment="1"/>
    <xf numFmtId="166" fontId="9" fillId="0" borderId="0" xfId="4" applyNumberFormat="1" applyFont="1" applyFill="1" applyBorder="1" applyAlignment="1">
      <alignment horizontal="center"/>
    </xf>
    <xf numFmtId="43" fontId="9" fillId="0" borderId="0" xfId="6" applyFont="1" applyFill="1" applyAlignment="1"/>
    <xf numFmtId="43" fontId="14" fillId="0" borderId="0" xfId="6" applyFont="1" applyFill="1" applyBorder="1"/>
    <xf numFmtId="4" fontId="9" fillId="0" borderId="0" xfId="4" applyFont="1" applyFill="1" applyBorder="1" applyAlignment="1">
      <alignment horizontal="left" wrapText="1"/>
    </xf>
    <xf numFmtId="4" fontId="9" fillId="0" borderId="0" xfId="4" applyFont="1" applyFill="1" applyAlignment="1"/>
    <xf numFmtId="165" fontId="10" fillId="0" borderId="0" xfId="4" applyNumberFormat="1" applyFont="1" applyFill="1" applyAlignment="1">
      <alignment horizontal="center" vertical="center"/>
    </xf>
    <xf numFmtId="43" fontId="9" fillId="0" borderId="0" xfId="6" applyFont="1" applyFill="1" applyAlignment="1">
      <alignment horizontal="right"/>
    </xf>
    <xf numFmtId="4" fontId="9" fillId="0" borderId="0" xfId="4" applyNumberFormat="1" applyFont="1" applyFill="1" applyAlignment="1">
      <alignment horizontal="center"/>
    </xf>
    <xf numFmtId="4" fontId="10" fillId="0" borderId="0" xfId="4" applyFont="1" applyFill="1"/>
    <xf numFmtId="4" fontId="9" fillId="0" borderId="0" xfId="4" applyFont="1" applyFill="1" applyAlignment="1">
      <alignment wrapText="1"/>
    </xf>
    <xf numFmtId="43" fontId="9" fillId="0" borderId="0" xfId="5" applyFont="1" applyFill="1" applyBorder="1" applyAlignment="1">
      <alignment horizontal="right"/>
    </xf>
    <xf numFmtId="4" fontId="9" fillId="0" borderId="0" xfId="4" applyFont="1" applyFill="1" applyBorder="1" applyAlignment="1">
      <alignment horizontal="left" vertical="center" wrapText="1"/>
    </xf>
    <xf numFmtId="165" fontId="9" fillId="0" borderId="0" xfId="4" applyNumberFormat="1" applyFont="1" applyFill="1" applyBorder="1" applyAlignment="1">
      <alignment horizontal="center"/>
    </xf>
    <xf numFmtId="0" fontId="9" fillId="0" borderId="0" xfId="4" applyNumberFormat="1" applyFont="1" applyFill="1" applyBorder="1" applyAlignment="1">
      <alignment horizontal="left"/>
    </xf>
    <xf numFmtId="43" fontId="9" fillId="0" borderId="0" xfId="5" applyFont="1" applyFill="1" applyBorder="1" applyAlignment="1">
      <alignment horizontal="center"/>
    </xf>
    <xf numFmtId="4" fontId="9" fillId="0" borderId="0" xfId="0" applyNumberFormat="1" applyFont="1" applyFill="1" applyAlignment="1">
      <alignment horizontal="center"/>
    </xf>
    <xf numFmtId="43" fontId="9" fillId="0" borderId="0" xfId="5" applyFont="1" applyFill="1" applyAlignment="1">
      <alignment horizontal="center"/>
    </xf>
    <xf numFmtId="0" fontId="9" fillId="0" borderId="0" xfId="4" applyNumberFormat="1" applyFont="1" applyFill="1"/>
    <xf numFmtId="4" fontId="9" fillId="5" borderId="0" xfId="4" applyFont="1" applyFill="1"/>
    <xf numFmtId="0" fontId="9" fillId="0" borderId="0" xfId="4" applyNumberFormat="1" applyFont="1" applyFill="1" applyAlignment="1">
      <alignment wrapText="1"/>
    </xf>
    <xf numFmtId="43" fontId="9" fillId="0" borderId="0" xfId="6" applyFont="1" applyFill="1"/>
    <xf numFmtId="4" fontId="9" fillId="5" borderId="0" xfId="4" applyFont="1" applyFill="1" applyAlignment="1"/>
    <xf numFmtId="0" fontId="9" fillId="0" borderId="0" xfId="0" applyFont="1" applyFill="1" applyAlignment="1">
      <alignment vertical="justify"/>
    </xf>
    <xf numFmtId="4" fontId="9" fillId="0" borderId="0" xfId="7" applyNumberFormat="1" applyFont="1" applyFill="1" applyAlignment="1"/>
    <xf numFmtId="4" fontId="9" fillId="0" borderId="0" xfId="7" applyNumberFormat="1" applyFont="1" applyFill="1" applyAlignment="1">
      <alignment horizontal="right"/>
    </xf>
    <xf numFmtId="4" fontId="10" fillId="0" borderId="0" xfId="7" applyNumberFormat="1" applyFont="1" applyFill="1" applyAlignment="1">
      <alignment horizontal="right"/>
    </xf>
    <xf numFmtId="0" fontId="14" fillId="0" borderId="0" xfId="0" applyFont="1"/>
    <xf numFmtId="4" fontId="9" fillId="0" borderId="0" xfId="7" applyNumberFormat="1" applyFont="1" applyFill="1" applyAlignment="1">
      <alignment vertical="top"/>
    </xf>
    <xf numFmtId="4" fontId="9" fillId="0" borderId="0" xfId="0" applyNumberFormat="1" applyFont="1" applyFill="1" applyAlignment="1">
      <alignment horizontal="center" vertical="top"/>
    </xf>
    <xf numFmtId="4" fontId="9" fillId="0" borderId="0" xfId="7" applyNumberFormat="1" applyFont="1" applyFill="1" applyAlignment="1">
      <alignment horizontal="right" vertical="top"/>
    </xf>
    <xf numFmtId="4" fontId="10" fillId="0" borderId="0" xfId="7" applyNumberFormat="1" applyFont="1" applyFill="1" applyAlignment="1">
      <alignment horizontal="right" vertical="top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/>
    </xf>
    <xf numFmtId="43" fontId="9" fillId="0" borderId="0" xfId="8" applyFont="1" applyFill="1" applyAlignment="1">
      <alignment horizontal="center"/>
    </xf>
    <xf numFmtId="0" fontId="9" fillId="0" borderId="0" xfId="0" applyFont="1" applyFill="1" applyAlignment="1">
      <alignment vertical="top" wrapText="1"/>
    </xf>
    <xf numFmtId="4" fontId="10" fillId="0" borderId="0" xfId="9" applyNumberFormat="1" applyFont="1" applyFill="1" applyAlignment="1">
      <alignment horizontal="left"/>
    </xf>
    <xf numFmtId="0" fontId="9" fillId="0" borderId="0" xfId="0" applyFont="1" applyFill="1" applyAlignment="1"/>
    <xf numFmtId="43" fontId="10" fillId="0" borderId="0" xfId="8" applyFont="1" applyFill="1" applyAlignment="1">
      <alignment horizontal="center"/>
    </xf>
    <xf numFmtId="49" fontId="9" fillId="0" borderId="0" xfId="0" applyNumberFormat="1" applyFont="1" applyFill="1" applyAlignment="1">
      <alignment horizontal="center" vertical="top"/>
    </xf>
    <xf numFmtId="0" fontId="10" fillId="0" borderId="0" xfId="0" applyFont="1" applyFill="1" applyAlignment="1">
      <alignment horizontal="left"/>
    </xf>
    <xf numFmtId="0" fontId="17" fillId="0" borderId="0" xfId="0" applyFont="1" applyFill="1"/>
    <xf numFmtId="43" fontId="9" fillId="0" borderId="0" xfId="8" applyFont="1" applyFill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top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165" fontId="9" fillId="0" borderId="0" xfId="4" applyNumberFormat="1" applyFont="1" applyFill="1" applyBorder="1" applyAlignment="1">
      <alignment horizontal="left" vertical="center"/>
    </xf>
    <xf numFmtId="165" fontId="9" fillId="0" borderId="0" xfId="4" applyNumberFormat="1" applyFont="1" applyFill="1" applyAlignment="1">
      <alignment horizontal="left" vertical="center"/>
    </xf>
    <xf numFmtId="43" fontId="10" fillId="0" borderId="0" xfId="6" applyFont="1" applyFill="1" applyAlignment="1">
      <alignment horizontal="right"/>
    </xf>
    <xf numFmtId="10" fontId="9" fillId="0" borderId="0" xfId="6" applyNumberFormat="1" applyFont="1" applyFill="1" applyAlignment="1">
      <alignment horizontal="right"/>
    </xf>
    <xf numFmtId="10" fontId="9" fillId="0" borderId="0" xfId="10" applyNumberFormat="1" applyFont="1" applyFill="1" applyAlignment="1">
      <alignment horizontal="right"/>
    </xf>
    <xf numFmtId="41" fontId="9" fillId="0" borderId="0" xfId="11" applyFont="1" applyFill="1" applyAlignment="1"/>
    <xf numFmtId="41" fontId="9" fillId="0" borderId="0" xfId="11" applyFont="1" applyFill="1" applyAlignment="1">
      <alignment horizontal="left"/>
    </xf>
    <xf numFmtId="166" fontId="9" fillId="0" borderId="0" xfId="1" applyFont="1" applyFill="1" applyAlignment="1">
      <alignment horizontal="right"/>
    </xf>
    <xf numFmtId="43" fontId="10" fillId="0" borderId="0" xfId="6" applyFont="1" applyFill="1" applyAlignment="1">
      <alignment horizontal="center"/>
    </xf>
    <xf numFmtId="4" fontId="10" fillId="0" borderId="0" xfId="4" applyNumberFormat="1" applyFont="1" applyFill="1" applyAlignment="1">
      <alignment horizontal="center"/>
    </xf>
    <xf numFmtId="4" fontId="10" fillId="0" borderId="0" xfId="4" applyFont="1" applyFill="1" applyAlignment="1">
      <alignment horizontal="right"/>
    </xf>
    <xf numFmtId="43" fontId="10" fillId="0" borderId="0" xfId="6" applyNumberFormat="1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wrapText="1"/>
    </xf>
    <xf numFmtId="4" fontId="8" fillId="0" borderId="0" xfId="0" applyNumberFormat="1" applyFont="1" applyFill="1" applyAlignment="1"/>
    <xf numFmtId="0" fontId="8" fillId="0" borderId="0" xfId="0" applyFont="1" applyFill="1" applyAlignment="1">
      <alignment horizontal="center"/>
    </xf>
    <xf numFmtId="4" fontId="8" fillId="0" borderId="0" xfId="0" applyNumberFormat="1" applyFont="1" applyFill="1" applyAlignment="1">
      <alignment horizontal="right"/>
    </xf>
    <xf numFmtId="164" fontId="7" fillId="0" borderId="0" xfId="12" applyFont="1" applyFill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7" fillId="0" borderId="0" xfId="0" applyFont="1" applyFill="1" applyAlignment="1">
      <alignment horizontal="right"/>
    </xf>
    <xf numFmtId="4" fontId="8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/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right"/>
    </xf>
    <xf numFmtId="0" fontId="7" fillId="0" borderId="0" xfId="0" applyFont="1" applyFill="1"/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center"/>
    </xf>
    <xf numFmtId="167" fontId="7" fillId="0" borderId="0" xfId="0" applyNumberFormat="1" applyFont="1" applyFill="1" applyAlignment="1">
      <alignment horizontal="left" vertical="center"/>
    </xf>
    <xf numFmtId="4" fontId="9" fillId="0" borderId="0" xfId="13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14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top" wrapText="1"/>
    </xf>
    <xf numFmtId="43" fontId="10" fillId="0" borderId="0" xfId="6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left" vertical="top"/>
    </xf>
    <xf numFmtId="2" fontId="7" fillId="0" borderId="0" xfId="0" applyNumberFormat="1" applyFont="1" applyFill="1" applyBorder="1" applyAlignment="1">
      <alignment horizontal="left" vertical="top"/>
    </xf>
    <xf numFmtId="165" fontId="10" fillId="0" borderId="0" xfId="4" applyNumberFormat="1" applyFont="1" applyFill="1" applyAlignment="1">
      <alignment horizontal="left"/>
    </xf>
    <xf numFmtId="43" fontId="10" fillId="0" borderId="0" xfId="5" applyFont="1" applyFill="1" applyBorder="1" applyAlignment="1">
      <alignment horizontal="right"/>
    </xf>
    <xf numFmtId="0" fontId="14" fillId="0" borderId="0" xfId="0" applyFont="1" applyFill="1" applyAlignment="1">
      <alignment horizontal="left" vertical="justify" wrapText="1"/>
    </xf>
    <xf numFmtId="165" fontId="9" fillId="5" borderId="0" xfId="4" applyNumberFormat="1" applyFont="1" applyFill="1" applyBorder="1" applyAlignment="1">
      <alignment horizontal="center" vertical="center"/>
    </xf>
    <xf numFmtId="0" fontId="14" fillId="5" borderId="0" xfId="4" applyNumberFormat="1" applyFont="1" applyFill="1" applyBorder="1"/>
    <xf numFmtId="43" fontId="14" fillId="5" borderId="0" xfId="6" applyFont="1" applyFill="1" applyBorder="1" applyAlignment="1"/>
    <xf numFmtId="166" fontId="9" fillId="5" borderId="0" xfId="4" applyNumberFormat="1" applyFont="1" applyFill="1" applyBorder="1" applyAlignment="1">
      <alignment horizontal="center"/>
    </xf>
    <xf numFmtId="43" fontId="9" fillId="5" borderId="0" xfId="6" applyFont="1" applyFill="1" applyAlignment="1"/>
    <xf numFmtId="43" fontId="9" fillId="5" borderId="0" xfId="6" applyFont="1" applyFill="1" applyBorder="1"/>
    <xf numFmtId="43" fontId="10" fillId="5" borderId="0" xfId="6" applyFont="1" applyFill="1" applyBorder="1" applyAlignment="1">
      <alignment horizontal="right"/>
    </xf>
  </cellXfs>
  <cellStyles count="15">
    <cellStyle name="Comma 2" xfId="3"/>
    <cellStyle name="Millares" xfId="1" builtinId="3"/>
    <cellStyle name="Millares [0] 2 3" xfId="11"/>
    <cellStyle name="Millares 19" xfId="12"/>
    <cellStyle name="Millares 2" xfId="2"/>
    <cellStyle name="Millares 2 2 2 2" xfId="9"/>
    <cellStyle name="Millares 2 3" xfId="5"/>
    <cellStyle name="Millares 3 2 2" xfId="7"/>
    <cellStyle name="Millares 3 2 5" xfId="8"/>
    <cellStyle name="Millares 3 5" xfId="6"/>
    <cellStyle name="Normal" xfId="0" builtinId="0"/>
    <cellStyle name="Normal 2 5" xfId="4"/>
    <cellStyle name="Normal 8 2" xfId="13"/>
    <cellStyle name="Normal_EDIFICIO VILLA OLIMPICA 2" xfId="14"/>
    <cellStyle name="Porcentaje 2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892968</xdr:colOff>
      <xdr:row>1</xdr:row>
      <xdr:rowOff>29765</xdr:rowOff>
    </xdr:from>
    <xdr:to>
      <xdr:col>6</xdr:col>
      <xdr:colOff>299168</xdr:colOff>
      <xdr:row>2</xdr:row>
      <xdr:rowOff>166807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6843" y="229790"/>
          <a:ext cx="1120700" cy="327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Ing-6068a73cbf6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PC%20VOL%202/METRO/INGENIERIA%20METALICA/PASARELA%20ESTACION%20ISABELA/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DATOSCUB/Proyectos%20Especiales/Obras%20Sector%20Salud%20(H-S)%202000/NORTE/Santiago/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nald/My%20Documents/Documentos%20Compartidos%20(Donald-Geovanny)/Presupuestos%20TRANSPARENTADOS/Omar%20CD%20System/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An&#225;lisis%201,%202,%203/Copia%20de%20Anali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8/Users/Users/supervision/AppData/Local/Microsoft/Windows/Temporary%20Internet%20Files/Low/Content.IE5/ALDN6VTN/CARPETA%20GENERAL/San%20Francisco%20de%20Macoris/Analisis%20de%20Precios%20Unitari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efs01/kfwpresupuesto/Documents%20and%20Settings/Soraya%20%20Mora/My%20Documents/SEE-KFW/BAHORUCO%20(NEIBA)/Documentos%20Soraya/SEE-2003/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Administrador%20de%20Obras%20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01/ingenieria/Documents%20and%20Settings/Raul%20N.%20%20Rizek/My%20Documents/Carretera%20Sto.%20Dgo.%20-%20Samana/Precios%20Rincon%20de%20Molinill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OYECTO%20PIEDRA%20BLANCA/JOEL/APC/InaconsaACT/Volumenes%20del%20Presupuesto/bPrimer%20Nivel/CIAceros%201erN.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JOEL/APC/InaconsaACT/Soportes%20Analisis,Presupuestos,Controles/BPreliminar/Soportes%20Grales.Controles%20de%20Obr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Ray/Escritorio/Presupuesto%20Habitacional%20Piedra%20Blanca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CARPETAS%20DEPTO.%20PRESUPUESTOS/YANEL%20FERNANDEZ/sanchez%20ramirez/iteco/EDIFICIO%20ADMINISTRATIVO%20ITECO/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Tony%20Hernandez/Mis%20documentos/presupuesto/presupuesto/SANCHEZ%20CURIEL/CADENA%20MAR%20PROYECTO/LOLIN%20NAVE%20PTA%20C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CARPETAS%20DEPTO.%20PRESUPUESTOS/FERNANDEZ/ANALISIS/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Gleinier/e/Documents%20and%20Settings/Ing.%20Tony%20Hernandez/Escritorio/Comedor%20Juegos%20Regionales%20Bayagua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Copynet-17/E/LICITACION%20VILLAS%20TIPO%20PRESIDENCIAL%20BISONO/Villa%20%20Presidencial4,5,6%20BISONO-ultimo%20DEFINITIV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Pres.%20Cubierta%20Al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Users/yanel/Documents/PERSONALTRABAJOS/YANEL%200IS0E/YANEL%20FERNANDEZ/ITECO/edf.%20administrativo/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antony's/SANCHEZ%20CURIEL/DSD%20(tanques%20falconbridge+varios)/nave%20fadoc%2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-03/Almacen%20(D)/LP/Mis%20doc.%20of/OZORIA%202006/LAS%20AMERICAS/PRESUPUESTO/PRES.%20TUNEL%20CHARLE%20REV%20ABRIL%2007/TUNEL%20CHARLES%20ABRIL%200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geobanny/Barrick/Paquete%20II/PIT%20OFFICE/PRESUPUESTO%20PIT%20OFFI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Documents%20and%20Settings/yfernandez/Mis%20documentos/poyectos/PRESUPUESTO%20RESIDENCIA%20ORQUIDEA%20TIPO%20A%20definitivo%20AGOSTO2006(1)(1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eraldo%20Cuevas\LOCALES%20COMERCIALES%20VISTA%20DEL%20RIO\LOCALES%20COMERCIALES%20V-02\PRESUPUESTO%20CENTRO%20COMERCIAL%20VISTA%20DEL%20R&#205;O%20V-02%20(15-12-2017)%20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esupuesto%20donald%202007/DONALD%20PC%20VOL%202/Archivo%20Horacio/Proyectos%20Ingenieria%20Metalica/Concurso%20Mao/Presupuestos/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-especi/Obras%20Sector%20Salud%20(H-S)%202000/NORTE/Santiago/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presupuesto%20donald%202007/DONALD%20PC%20VOL%202/Archivo%20Horacio/Proyectos%20Ingenieria%20Metalica/Concurso%20Mao/Presupuestos/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</sheetNames>
    <sheetDataSet>
      <sheetData sheetId="0"/>
      <sheetData sheetId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Obra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 Equipos"/>
      <sheetName val="O.M. y Salarios"/>
      <sheetName val="Material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Amarre"/>
      <sheetName val="Escalera"/>
      <sheetName val="Mu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z.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Vga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/>
      <sheetData sheetId="1"/>
      <sheetData sheetId="2"/>
      <sheetData sheetId="3"/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/>
      <sheetData sheetId="6"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term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.precios un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LOCALES COMERCIALES"/>
      <sheetName val="PRESUPUESTO L C (2)"/>
      <sheetName val="PRESUPUESTO L C (3)"/>
      <sheetName val="VOLUMENES LOCALES COMERCIALES"/>
      <sheetName val="CUANTÍAS LOCALES COMERCIALES"/>
      <sheetName val="ANÁLIS DE COSTOS."/>
      <sheetName val="PRECIOS Y MANO DE OBRA."/>
      <sheetName val="ANAL SANIT."/>
      <sheetName val="M. obra Plomero"/>
    </sheetNames>
    <sheetDataSet>
      <sheetData sheetId="0"/>
      <sheetData sheetId="1"/>
      <sheetData sheetId="2"/>
      <sheetData sheetId="3">
        <row r="12">
          <cell r="J12">
            <v>807.75999999999988</v>
          </cell>
        </row>
        <row r="376">
          <cell r="J376">
            <v>486.10899999999998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Insumos"/>
      <sheetName val="Análisis de Precios"/>
      <sheetName val="caseta de pla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243"/>
  <sheetViews>
    <sheetView tabSelected="1" view="pageBreakPreview" zoomScale="130" zoomScaleNormal="90" zoomScaleSheetLayoutView="130" workbookViewId="0">
      <selection activeCell="B52" sqref="B52"/>
    </sheetView>
  </sheetViews>
  <sheetFormatPr baseColWidth="10" defaultRowHeight="12.75" x14ac:dyDescent="0.2"/>
  <cols>
    <col min="1" max="1" width="4.7109375" style="9" customWidth="1"/>
    <col min="2" max="2" width="47.85546875" style="20" customWidth="1"/>
    <col min="3" max="3" width="10" style="54" customWidth="1"/>
    <col min="4" max="4" width="4.42578125" style="55" customWidth="1"/>
    <col min="5" max="5" width="11.42578125" style="49" customWidth="1"/>
    <col min="6" max="6" width="12.28515625" style="68" customWidth="1"/>
    <col min="7" max="7" width="13.5703125" style="96" customWidth="1"/>
    <col min="8" max="249" width="11.42578125" style="20"/>
    <col min="250" max="250" width="7.5703125" style="20" customWidth="1"/>
    <col min="251" max="251" width="45.5703125" style="20" customWidth="1"/>
    <col min="252" max="252" width="10.7109375" style="20" customWidth="1"/>
    <col min="253" max="253" width="5.28515625" style="20" customWidth="1"/>
    <col min="254" max="255" width="13.42578125" style="20" customWidth="1"/>
    <col min="256" max="256" width="15.42578125" style="20" customWidth="1"/>
    <col min="257" max="257" width="17.85546875" style="20" customWidth="1"/>
    <col min="258" max="505" width="11.42578125" style="20"/>
    <col min="506" max="506" width="7.5703125" style="20" customWidth="1"/>
    <col min="507" max="507" width="45.5703125" style="20" customWidth="1"/>
    <col min="508" max="508" width="10.7109375" style="20" customWidth="1"/>
    <col min="509" max="509" width="5.28515625" style="20" customWidth="1"/>
    <col min="510" max="511" width="13.42578125" style="20" customWidth="1"/>
    <col min="512" max="512" width="15.42578125" style="20" customWidth="1"/>
    <col min="513" max="513" width="17.85546875" style="20" customWidth="1"/>
    <col min="514" max="761" width="11.42578125" style="20"/>
    <col min="762" max="762" width="7.5703125" style="20" customWidth="1"/>
    <col min="763" max="763" width="45.5703125" style="20" customWidth="1"/>
    <col min="764" max="764" width="10.7109375" style="20" customWidth="1"/>
    <col min="765" max="765" width="5.28515625" style="20" customWidth="1"/>
    <col min="766" max="767" width="13.42578125" style="20" customWidth="1"/>
    <col min="768" max="768" width="15.42578125" style="20" customWidth="1"/>
    <col min="769" max="769" width="17.85546875" style="20" customWidth="1"/>
    <col min="770" max="1017" width="11.42578125" style="20"/>
    <col min="1018" max="1018" width="7.5703125" style="20" customWidth="1"/>
    <col min="1019" max="1019" width="45.5703125" style="20" customWidth="1"/>
    <col min="1020" max="1020" width="10.7109375" style="20" customWidth="1"/>
    <col min="1021" max="1021" width="5.28515625" style="20" customWidth="1"/>
    <col min="1022" max="1023" width="13.42578125" style="20" customWidth="1"/>
    <col min="1024" max="1024" width="15.42578125" style="20" customWidth="1"/>
    <col min="1025" max="1025" width="17.85546875" style="20" customWidth="1"/>
    <col min="1026" max="1273" width="11.42578125" style="20"/>
    <col min="1274" max="1274" width="7.5703125" style="20" customWidth="1"/>
    <col min="1275" max="1275" width="45.5703125" style="20" customWidth="1"/>
    <col min="1276" max="1276" width="10.7109375" style="20" customWidth="1"/>
    <col min="1277" max="1277" width="5.28515625" style="20" customWidth="1"/>
    <col min="1278" max="1279" width="13.42578125" style="20" customWidth="1"/>
    <col min="1280" max="1280" width="15.42578125" style="20" customWidth="1"/>
    <col min="1281" max="1281" width="17.85546875" style="20" customWidth="1"/>
    <col min="1282" max="1529" width="11.42578125" style="20"/>
    <col min="1530" max="1530" width="7.5703125" style="20" customWidth="1"/>
    <col min="1531" max="1531" width="45.5703125" style="20" customWidth="1"/>
    <col min="1532" max="1532" width="10.7109375" style="20" customWidth="1"/>
    <col min="1533" max="1533" width="5.28515625" style="20" customWidth="1"/>
    <col min="1534" max="1535" width="13.42578125" style="20" customWidth="1"/>
    <col min="1536" max="1536" width="15.42578125" style="20" customWidth="1"/>
    <col min="1537" max="1537" width="17.85546875" style="20" customWidth="1"/>
    <col min="1538" max="1785" width="11.42578125" style="20"/>
    <col min="1786" max="1786" width="7.5703125" style="20" customWidth="1"/>
    <col min="1787" max="1787" width="45.5703125" style="20" customWidth="1"/>
    <col min="1788" max="1788" width="10.7109375" style="20" customWidth="1"/>
    <col min="1789" max="1789" width="5.28515625" style="20" customWidth="1"/>
    <col min="1790" max="1791" width="13.42578125" style="20" customWidth="1"/>
    <col min="1792" max="1792" width="15.42578125" style="20" customWidth="1"/>
    <col min="1793" max="1793" width="17.85546875" style="20" customWidth="1"/>
    <col min="1794" max="2041" width="11.42578125" style="20"/>
    <col min="2042" max="2042" width="7.5703125" style="20" customWidth="1"/>
    <col min="2043" max="2043" width="45.5703125" style="20" customWidth="1"/>
    <col min="2044" max="2044" width="10.7109375" style="20" customWidth="1"/>
    <col min="2045" max="2045" width="5.28515625" style="20" customWidth="1"/>
    <col min="2046" max="2047" width="13.42578125" style="20" customWidth="1"/>
    <col min="2048" max="2048" width="15.42578125" style="20" customWidth="1"/>
    <col min="2049" max="2049" width="17.85546875" style="20" customWidth="1"/>
    <col min="2050" max="2297" width="11.42578125" style="20"/>
    <col min="2298" max="2298" width="7.5703125" style="20" customWidth="1"/>
    <col min="2299" max="2299" width="45.5703125" style="20" customWidth="1"/>
    <col min="2300" max="2300" width="10.7109375" style="20" customWidth="1"/>
    <col min="2301" max="2301" width="5.28515625" style="20" customWidth="1"/>
    <col min="2302" max="2303" width="13.42578125" style="20" customWidth="1"/>
    <col min="2304" max="2304" width="15.42578125" style="20" customWidth="1"/>
    <col min="2305" max="2305" width="17.85546875" style="20" customWidth="1"/>
    <col min="2306" max="2553" width="11.42578125" style="20"/>
    <col min="2554" max="2554" width="7.5703125" style="20" customWidth="1"/>
    <col min="2555" max="2555" width="45.5703125" style="20" customWidth="1"/>
    <col min="2556" max="2556" width="10.7109375" style="20" customWidth="1"/>
    <col min="2557" max="2557" width="5.28515625" style="20" customWidth="1"/>
    <col min="2558" max="2559" width="13.42578125" style="20" customWidth="1"/>
    <col min="2560" max="2560" width="15.42578125" style="20" customWidth="1"/>
    <col min="2561" max="2561" width="17.85546875" style="20" customWidth="1"/>
    <col min="2562" max="2809" width="11.42578125" style="20"/>
    <col min="2810" max="2810" width="7.5703125" style="20" customWidth="1"/>
    <col min="2811" max="2811" width="45.5703125" style="20" customWidth="1"/>
    <col min="2812" max="2812" width="10.7109375" style="20" customWidth="1"/>
    <col min="2813" max="2813" width="5.28515625" style="20" customWidth="1"/>
    <col min="2814" max="2815" width="13.42578125" style="20" customWidth="1"/>
    <col min="2816" max="2816" width="15.42578125" style="20" customWidth="1"/>
    <col min="2817" max="2817" width="17.85546875" style="20" customWidth="1"/>
    <col min="2818" max="3065" width="11.42578125" style="20"/>
    <col min="3066" max="3066" width="7.5703125" style="20" customWidth="1"/>
    <col min="3067" max="3067" width="45.5703125" style="20" customWidth="1"/>
    <col min="3068" max="3068" width="10.7109375" style="20" customWidth="1"/>
    <col min="3069" max="3069" width="5.28515625" style="20" customWidth="1"/>
    <col min="3070" max="3071" width="13.42578125" style="20" customWidth="1"/>
    <col min="3072" max="3072" width="15.42578125" style="20" customWidth="1"/>
    <col min="3073" max="3073" width="17.85546875" style="20" customWidth="1"/>
    <col min="3074" max="3321" width="11.42578125" style="20"/>
    <col min="3322" max="3322" width="7.5703125" style="20" customWidth="1"/>
    <col min="3323" max="3323" width="45.5703125" style="20" customWidth="1"/>
    <col min="3324" max="3324" width="10.7109375" style="20" customWidth="1"/>
    <col min="3325" max="3325" width="5.28515625" style="20" customWidth="1"/>
    <col min="3326" max="3327" width="13.42578125" style="20" customWidth="1"/>
    <col min="3328" max="3328" width="15.42578125" style="20" customWidth="1"/>
    <col min="3329" max="3329" width="17.85546875" style="20" customWidth="1"/>
    <col min="3330" max="3577" width="11.42578125" style="20"/>
    <col min="3578" max="3578" width="7.5703125" style="20" customWidth="1"/>
    <col min="3579" max="3579" width="45.5703125" style="20" customWidth="1"/>
    <col min="3580" max="3580" width="10.7109375" style="20" customWidth="1"/>
    <col min="3581" max="3581" width="5.28515625" style="20" customWidth="1"/>
    <col min="3582" max="3583" width="13.42578125" style="20" customWidth="1"/>
    <col min="3584" max="3584" width="15.42578125" style="20" customWidth="1"/>
    <col min="3585" max="3585" width="17.85546875" style="20" customWidth="1"/>
    <col min="3586" max="3833" width="11.42578125" style="20"/>
    <col min="3834" max="3834" width="7.5703125" style="20" customWidth="1"/>
    <col min="3835" max="3835" width="45.5703125" style="20" customWidth="1"/>
    <col min="3836" max="3836" width="10.7109375" style="20" customWidth="1"/>
    <col min="3837" max="3837" width="5.28515625" style="20" customWidth="1"/>
    <col min="3838" max="3839" width="13.42578125" style="20" customWidth="1"/>
    <col min="3840" max="3840" width="15.42578125" style="20" customWidth="1"/>
    <col min="3841" max="3841" width="17.85546875" style="20" customWidth="1"/>
    <col min="3842" max="4089" width="11.42578125" style="20"/>
    <col min="4090" max="4090" width="7.5703125" style="20" customWidth="1"/>
    <col min="4091" max="4091" width="45.5703125" style="20" customWidth="1"/>
    <col min="4092" max="4092" width="10.7109375" style="20" customWidth="1"/>
    <col min="4093" max="4093" width="5.28515625" style="20" customWidth="1"/>
    <col min="4094" max="4095" width="13.42578125" style="20" customWidth="1"/>
    <col min="4096" max="4096" width="15.42578125" style="20" customWidth="1"/>
    <col min="4097" max="4097" width="17.85546875" style="20" customWidth="1"/>
    <col min="4098" max="4345" width="11.42578125" style="20"/>
    <col min="4346" max="4346" width="7.5703125" style="20" customWidth="1"/>
    <col min="4347" max="4347" width="45.5703125" style="20" customWidth="1"/>
    <col min="4348" max="4348" width="10.7109375" style="20" customWidth="1"/>
    <col min="4349" max="4349" width="5.28515625" style="20" customWidth="1"/>
    <col min="4350" max="4351" width="13.42578125" style="20" customWidth="1"/>
    <col min="4352" max="4352" width="15.42578125" style="20" customWidth="1"/>
    <col min="4353" max="4353" width="17.85546875" style="20" customWidth="1"/>
    <col min="4354" max="4601" width="11.42578125" style="20"/>
    <col min="4602" max="4602" width="7.5703125" style="20" customWidth="1"/>
    <col min="4603" max="4603" width="45.5703125" style="20" customWidth="1"/>
    <col min="4604" max="4604" width="10.7109375" style="20" customWidth="1"/>
    <col min="4605" max="4605" width="5.28515625" style="20" customWidth="1"/>
    <col min="4606" max="4607" width="13.42578125" style="20" customWidth="1"/>
    <col min="4608" max="4608" width="15.42578125" style="20" customWidth="1"/>
    <col min="4609" max="4609" width="17.85546875" style="20" customWidth="1"/>
    <col min="4610" max="4857" width="11.42578125" style="20"/>
    <col min="4858" max="4858" width="7.5703125" style="20" customWidth="1"/>
    <col min="4859" max="4859" width="45.5703125" style="20" customWidth="1"/>
    <col min="4860" max="4860" width="10.7109375" style="20" customWidth="1"/>
    <col min="4861" max="4861" width="5.28515625" style="20" customWidth="1"/>
    <col min="4862" max="4863" width="13.42578125" style="20" customWidth="1"/>
    <col min="4864" max="4864" width="15.42578125" style="20" customWidth="1"/>
    <col min="4865" max="4865" width="17.85546875" style="20" customWidth="1"/>
    <col min="4866" max="5113" width="11.42578125" style="20"/>
    <col min="5114" max="5114" width="7.5703125" style="20" customWidth="1"/>
    <col min="5115" max="5115" width="45.5703125" style="20" customWidth="1"/>
    <col min="5116" max="5116" width="10.7109375" style="20" customWidth="1"/>
    <col min="5117" max="5117" width="5.28515625" style="20" customWidth="1"/>
    <col min="5118" max="5119" width="13.42578125" style="20" customWidth="1"/>
    <col min="5120" max="5120" width="15.42578125" style="20" customWidth="1"/>
    <col min="5121" max="5121" width="17.85546875" style="20" customWidth="1"/>
    <col min="5122" max="5369" width="11.42578125" style="20"/>
    <col min="5370" max="5370" width="7.5703125" style="20" customWidth="1"/>
    <col min="5371" max="5371" width="45.5703125" style="20" customWidth="1"/>
    <col min="5372" max="5372" width="10.7109375" style="20" customWidth="1"/>
    <col min="5373" max="5373" width="5.28515625" style="20" customWidth="1"/>
    <col min="5374" max="5375" width="13.42578125" style="20" customWidth="1"/>
    <col min="5376" max="5376" width="15.42578125" style="20" customWidth="1"/>
    <col min="5377" max="5377" width="17.85546875" style="20" customWidth="1"/>
    <col min="5378" max="5625" width="11.42578125" style="20"/>
    <col min="5626" max="5626" width="7.5703125" style="20" customWidth="1"/>
    <col min="5627" max="5627" width="45.5703125" style="20" customWidth="1"/>
    <col min="5628" max="5628" width="10.7109375" style="20" customWidth="1"/>
    <col min="5629" max="5629" width="5.28515625" style="20" customWidth="1"/>
    <col min="5630" max="5631" width="13.42578125" style="20" customWidth="1"/>
    <col min="5632" max="5632" width="15.42578125" style="20" customWidth="1"/>
    <col min="5633" max="5633" width="17.85546875" style="20" customWidth="1"/>
    <col min="5634" max="5881" width="11.42578125" style="20"/>
    <col min="5882" max="5882" width="7.5703125" style="20" customWidth="1"/>
    <col min="5883" max="5883" width="45.5703125" style="20" customWidth="1"/>
    <col min="5884" max="5884" width="10.7109375" style="20" customWidth="1"/>
    <col min="5885" max="5885" width="5.28515625" style="20" customWidth="1"/>
    <col min="5886" max="5887" width="13.42578125" style="20" customWidth="1"/>
    <col min="5888" max="5888" width="15.42578125" style="20" customWidth="1"/>
    <col min="5889" max="5889" width="17.85546875" style="20" customWidth="1"/>
    <col min="5890" max="6137" width="11.42578125" style="20"/>
    <col min="6138" max="6138" width="7.5703125" style="20" customWidth="1"/>
    <col min="6139" max="6139" width="45.5703125" style="20" customWidth="1"/>
    <col min="6140" max="6140" width="10.7109375" style="20" customWidth="1"/>
    <col min="6141" max="6141" width="5.28515625" style="20" customWidth="1"/>
    <col min="6142" max="6143" width="13.42578125" style="20" customWidth="1"/>
    <col min="6144" max="6144" width="15.42578125" style="20" customWidth="1"/>
    <col min="6145" max="6145" width="17.85546875" style="20" customWidth="1"/>
    <col min="6146" max="6393" width="11.42578125" style="20"/>
    <col min="6394" max="6394" width="7.5703125" style="20" customWidth="1"/>
    <col min="6395" max="6395" width="45.5703125" style="20" customWidth="1"/>
    <col min="6396" max="6396" width="10.7109375" style="20" customWidth="1"/>
    <col min="6397" max="6397" width="5.28515625" style="20" customWidth="1"/>
    <col min="6398" max="6399" width="13.42578125" style="20" customWidth="1"/>
    <col min="6400" max="6400" width="15.42578125" style="20" customWidth="1"/>
    <col min="6401" max="6401" width="17.85546875" style="20" customWidth="1"/>
    <col min="6402" max="6649" width="11.42578125" style="20"/>
    <col min="6650" max="6650" width="7.5703125" style="20" customWidth="1"/>
    <col min="6651" max="6651" width="45.5703125" style="20" customWidth="1"/>
    <col min="6652" max="6652" width="10.7109375" style="20" customWidth="1"/>
    <col min="6653" max="6653" width="5.28515625" style="20" customWidth="1"/>
    <col min="6654" max="6655" width="13.42578125" style="20" customWidth="1"/>
    <col min="6656" max="6656" width="15.42578125" style="20" customWidth="1"/>
    <col min="6657" max="6657" width="17.85546875" style="20" customWidth="1"/>
    <col min="6658" max="6905" width="11.42578125" style="20"/>
    <col min="6906" max="6906" width="7.5703125" style="20" customWidth="1"/>
    <col min="6907" max="6907" width="45.5703125" style="20" customWidth="1"/>
    <col min="6908" max="6908" width="10.7109375" style="20" customWidth="1"/>
    <col min="6909" max="6909" width="5.28515625" style="20" customWidth="1"/>
    <col min="6910" max="6911" width="13.42578125" style="20" customWidth="1"/>
    <col min="6912" max="6912" width="15.42578125" style="20" customWidth="1"/>
    <col min="6913" max="6913" width="17.85546875" style="20" customWidth="1"/>
    <col min="6914" max="7161" width="11.42578125" style="20"/>
    <col min="7162" max="7162" width="7.5703125" style="20" customWidth="1"/>
    <col min="7163" max="7163" width="45.5703125" style="20" customWidth="1"/>
    <col min="7164" max="7164" width="10.7109375" style="20" customWidth="1"/>
    <col min="7165" max="7165" width="5.28515625" style="20" customWidth="1"/>
    <col min="7166" max="7167" width="13.42578125" style="20" customWidth="1"/>
    <col min="7168" max="7168" width="15.42578125" style="20" customWidth="1"/>
    <col min="7169" max="7169" width="17.85546875" style="20" customWidth="1"/>
    <col min="7170" max="7417" width="11.42578125" style="20"/>
    <col min="7418" max="7418" width="7.5703125" style="20" customWidth="1"/>
    <col min="7419" max="7419" width="45.5703125" style="20" customWidth="1"/>
    <col min="7420" max="7420" width="10.7109375" style="20" customWidth="1"/>
    <col min="7421" max="7421" width="5.28515625" style="20" customWidth="1"/>
    <col min="7422" max="7423" width="13.42578125" style="20" customWidth="1"/>
    <col min="7424" max="7424" width="15.42578125" style="20" customWidth="1"/>
    <col min="7425" max="7425" width="17.85546875" style="20" customWidth="1"/>
    <col min="7426" max="7673" width="11.42578125" style="20"/>
    <col min="7674" max="7674" width="7.5703125" style="20" customWidth="1"/>
    <col min="7675" max="7675" width="45.5703125" style="20" customWidth="1"/>
    <col min="7676" max="7676" width="10.7109375" style="20" customWidth="1"/>
    <col min="7677" max="7677" width="5.28515625" style="20" customWidth="1"/>
    <col min="7678" max="7679" width="13.42578125" style="20" customWidth="1"/>
    <col min="7680" max="7680" width="15.42578125" style="20" customWidth="1"/>
    <col min="7681" max="7681" width="17.85546875" style="20" customWidth="1"/>
    <col min="7682" max="7929" width="11.42578125" style="20"/>
    <col min="7930" max="7930" width="7.5703125" style="20" customWidth="1"/>
    <col min="7931" max="7931" width="45.5703125" style="20" customWidth="1"/>
    <col min="7932" max="7932" width="10.7109375" style="20" customWidth="1"/>
    <col min="7933" max="7933" width="5.28515625" style="20" customWidth="1"/>
    <col min="7934" max="7935" width="13.42578125" style="20" customWidth="1"/>
    <col min="7936" max="7936" width="15.42578125" style="20" customWidth="1"/>
    <col min="7937" max="7937" width="17.85546875" style="20" customWidth="1"/>
    <col min="7938" max="8185" width="11.42578125" style="20"/>
    <col min="8186" max="8186" width="7.5703125" style="20" customWidth="1"/>
    <col min="8187" max="8187" width="45.5703125" style="20" customWidth="1"/>
    <col min="8188" max="8188" width="10.7109375" style="20" customWidth="1"/>
    <col min="8189" max="8189" width="5.28515625" style="20" customWidth="1"/>
    <col min="8190" max="8191" width="13.42578125" style="20" customWidth="1"/>
    <col min="8192" max="8192" width="15.42578125" style="20" customWidth="1"/>
    <col min="8193" max="8193" width="17.85546875" style="20" customWidth="1"/>
    <col min="8194" max="8441" width="11.42578125" style="20"/>
    <col min="8442" max="8442" width="7.5703125" style="20" customWidth="1"/>
    <col min="8443" max="8443" width="45.5703125" style="20" customWidth="1"/>
    <col min="8444" max="8444" width="10.7109375" style="20" customWidth="1"/>
    <col min="8445" max="8445" width="5.28515625" style="20" customWidth="1"/>
    <col min="8446" max="8447" width="13.42578125" style="20" customWidth="1"/>
    <col min="8448" max="8448" width="15.42578125" style="20" customWidth="1"/>
    <col min="8449" max="8449" width="17.85546875" style="20" customWidth="1"/>
    <col min="8450" max="8697" width="11.42578125" style="20"/>
    <col min="8698" max="8698" width="7.5703125" style="20" customWidth="1"/>
    <col min="8699" max="8699" width="45.5703125" style="20" customWidth="1"/>
    <col min="8700" max="8700" width="10.7109375" style="20" customWidth="1"/>
    <col min="8701" max="8701" width="5.28515625" style="20" customWidth="1"/>
    <col min="8702" max="8703" width="13.42578125" style="20" customWidth="1"/>
    <col min="8704" max="8704" width="15.42578125" style="20" customWidth="1"/>
    <col min="8705" max="8705" width="17.85546875" style="20" customWidth="1"/>
    <col min="8706" max="8953" width="11.42578125" style="20"/>
    <col min="8954" max="8954" width="7.5703125" style="20" customWidth="1"/>
    <col min="8955" max="8955" width="45.5703125" style="20" customWidth="1"/>
    <col min="8956" max="8956" width="10.7109375" style="20" customWidth="1"/>
    <col min="8957" max="8957" width="5.28515625" style="20" customWidth="1"/>
    <col min="8958" max="8959" width="13.42578125" style="20" customWidth="1"/>
    <col min="8960" max="8960" width="15.42578125" style="20" customWidth="1"/>
    <col min="8961" max="8961" width="17.85546875" style="20" customWidth="1"/>
    <col min="8962" max="9209" width="11.42578125" style="20"/>
    <col min="9210" max="9210" width="7.5703125" style="20" customWidth="1"/>
    <col min="9211" max="9211" width="45.5703125" style="20" customWidth="1"/>
    <col min="9212" max="9212" width="10.7109375" style="20" customWidth="1"/>
    <col min="9213" max="9213" width="5.28515625" style="20" customWidth="1"/>
    <col min="9214" max="9215" width="13.42578125" style="20" customWidth="1"/>
    <col min="9216" max="9216" width="15.42578125" style="20" customWidth="1"/>
    <col min="9217" max="9217" width="17.85546875" style="20" customWidth="1"/>
    <col min="9218" max="9465" width="11.42578125" style="20"/>
    <col min="9466" max="9466" width="7.5703125" style="20" customWidth="1"/>
    <col min="9467" max="9467" width="45.5703125" style="20" customWidth="1"/>
    <col min="9468" max="9468" width="10.7109375" style="20" customWidth="1"/>
    <col min="9469" max="9469" width="5.28515625" style="20" customWidth="1"/>
    <col min="9470" max="9471" width="13.42578125" style="20" customWidth="1"/>
    <col min="9472" max="9472" width="15.42578125" style="20" customWidth="1"/>
    <col min="9473" max="9473" width="17.85546875" style="20" customWidth="1"/>
    <col min="9474" max="9721" width="11.42578125" style="20"/>
    <col min="9722" max="9722" width="7.5703125" style="20" customWidth="1"/>
    <col min="9723" max="9723" width="45.5703125" style="20" customWidth="1"/>
    <col min="9724" max="9724" width="10.7109375" style="20" customWidth="1"/>
    <col min="9725" max="9725" width="5.28515625" style="20" customWidth="1"/>
    <col min="9726" max="9727" width="13.42578125" style="20" customWidth="1"/>
    <col min="9728" max="9728" width="15.42578125" style="20" customWidth="1"/>
    <col min="9729" max="9729" width="17.85546875" style="20" customWidth="1"/>
    <col min="9730" max="9977" width="11.42578125" style="20"/>
    <col min="9978" max="9978" width="7.5703125" style="20" customWidth="1"/>
    <col min="9979" max="9979" width="45.5703125" style="20" customWidth="1"/>
    <col min="9980" max="9980" width="10.7109375" style="20" customWidth="1"/>
    <col min="9981" max="9981" width="5.28515625" style="20" customWidth="1"/>
    <col min="9982" max="9983" width="13.42578125" style="20" customWidth="1"/>
    <col min="9984" max="9984" width="15.42578125" style="20" customWidth="1"/>
    <col min="9985" max="9985" width="17.85546875" style="20" customWidth="1"/>
    <col min="9986" max="10233" width="11.42578125" style="20"/>
    <col min="10234" max="10234" width="7.5703125" style="20" customWidth="1"/>
    <col min="10235" max="10235" width="45.5703125" style="20" customWidth="1"/>
    <col min="10236" max="10236" width="10.7109375" style="20" customWidth="1"/>
    <col min="10237" max="10237" width="5.28515625" style="20" customWidth="1"/>
    <col min="10238" max="10239" width="13.42578125" style="20" customWidth="1"/>
    <col min="10240" max="10240" width="15.42578125" style="20" customWidth="1"/>
    <col min="10241" max="10241" width="17.85546875" style="20" customWidth="1"/>
    <col min="10242" max="10489" width="11.42578125" style="20"/>
    <col min="10490" max="10490" width="7.5703125" style="20" customWidth="1"/>
    <col min="10491" max="10491" width="45.5703125" style="20" customWidth="1"/>
    <col min="10492" max="10492" width="10.7109375" style="20" customWidth="1"/>
    <col min="10493" max="10493" width="5.28515625" style="20" customWidth="1"/>
    <col min="10494" max="10495" width="13.42578125" style="20" customWidth="1"/>
    <col min="10496" max="10496" width="15.42578125" style="20" customWidth="1"/>
    <col min="10497" max="10497" width="17.85546875" style="20" customWidth="1"/>
    <col min="10498" max="10745" width="11.42578125" style="20"/>
    <col min="10746" max="10746" width="7.5703125" style="20" customWidth="1"/>
    <col min="10747" max="10747" width="45.5703125" style="20" customWidth="1"/>
    <col min="10748" max="10748" width="10.7109375" style="20" customWidth="1"/>
    <col min="10749" max="10749" width="5.28515625" style="20" customWidth="1"/>
    <col min="10750" max="10751" width="13.42578125" style="20" customWidth="1"/>
    <col min="10752" max="10752" width="15.42578125" style="20" customWidth="1"/>
    <col min="10753" max="10753" width="17.85546875" style="20" customWidth="1"/>
    <col min="10754" max="11001" width="11.42578125" style="20"/>
    <col min="11002" max="11002" width="7.5703125" style="20" customWidth="1"/>
    <col min="11003" max="11003" width="45.5703125" style="20" customWidth="1"/>
    <col min="11004" max="11004" width="10.7109375" style="20" customWidth="1"/>
    <col min="11005" max="11005" width="5.28515625" style="20" customWidth="1"/>
    <col min="11006" max="11007" width="13.42578125" style="20" customWidth="1"/>
    <col min="11008" max="11008" width="15.42578125" style="20" customWidth="1"/>
    <col min="11009" max="11009" width="17.85546875" style="20" customWidth="1"/>
    <col min="11010" max="11257" width="11.42578125" style="20"/>
    <col min="11258" max="11258" width="7.5703125" style="20" customWidth="1"/>
    <col min="11259" max="11259" width="45.5703125" style="20" customWidth="1"/>
    <col min="11260" max="11260" width="10.7109375" style="20" customWidth="1"/>
    <col min="11261" max="11261" width="5.28515625" style="20" customWidth="1"/>
    <col min="11262" max="11263" width="13.42578125" style="20" customWidth="1"/>
    <col min="11264" max="11264" width="15.42578125" style="20" customWidth="1"/>
    <col min="11265" max="11265" width="17.85546875" style="20" customWidth="1"/>
    <col min="11266" max="11513" width="11.42578125" style="20"/>
    <col min="11514" max="11514" width="7.5703125" style="20" customWidth="1"/>
    <col min="11515" max="11515" width="45.5703125" style="20" customWidth="1"/>
    <col min="11516" max="11516" width="10.7109375" style="20" customWidth="1"/>
    <col min="11517" max="11517" width="5.28515625" style="20" customWidth="1"/>
    <col min="11518" max="11519" width="13.42578125" style="20" customWidth="1"/>
    <col min="11520" max="11520" width="15.42578125" style="20" customWidth="1"/>
    <col min="11521" max="11521" width="17.85546875" style="20" customWidth="1"/>
    <col min="11522" max="11769" width="11.42578125" style="20"/>
    <col min="11770" max="11770" width="7.5703125" style="20" customWidth="1"/>
    <col min="11771" max="11771" width="45.5703125" style="20" customWidth="1"/>
    <col min="11772" max="11772" width="10.7109375" style="20" customWidth="1"/>
    <col min="11773" max="11773" width="5.28515625" style="20" customWidth="1"/>
    <col min="11774" max="11775" width="13.42578125" style="20" customWidth="1"/>
    <col min="11776" max="11776" width="15.42578125" style="20" customWidth="1"/>
    <col min="11777" max="11777" width="17.85546875" style="20" customWidth="1"/>
    <col min="11778" max="12025" width="11.42578125" style="20"/>
    <col min="12026" max="12026" width="7.5703125" style="20" customWidth="1"/>
    <col min="12027" max="12027" width="45.5703125" style="20" customWidth="1"/>
    <col min="12028" max="12028" width="10.7109375" style="20" customWidth="1"/>
    <col min="12029" max="12029" width="5.28515625" style="20" customWidth="1"/>
    <col min="12030" max="12031" width="13.42578125" style="20" customWidth="1"/>
    <col min="12032" max="12032" width="15.42578125" style="20" customWidth="1"/>
    <col min="12033" max="12033" width="17.85546875" style="20" customWidth="1"/>
    <col min="12034" max="12281" width="11.42578125" style="20"/>
    <col min="12282" max="12282" width="7.5703125" style="20" customWidth="1"/>
    <col min="12283" max="12283" width="45.5703125" style="20" customWidth="1"/>
    <col min="12284" max="12284" width="10.7109375" style="20" customWidth="1"/>
    <col min="12285" max="12285" width="5.28515625" style="20" customWidth="1"/>
    <col min="12286" max="12287" width="13.42578125" style="20" customWidth="1"/>
    <col min="12288" max="12288" width="15.42578125" style="20" customWidth="1"/>
    <col min="12289" max="12289" width="17.85546875" style="20" customWidth="1"/>
    <col min="12290" max="12537" width="11.42578125" style="20"/>
    <col min="12538" max="12538" width="7.5703125" style="20" customWidth="1"/>
    <col min="12539" max="12539" width="45.5703125" style="20" customWidth="1"/>
    <col min="12540" max="12540" width="10.7109375" style="20" customWidth="1"/>
    <col min="12541" max="12541" width="5.28515625" style="20" customWidth="1"/>
    <col min="12542" max="12543" width="13.42578125" style="20" customWidth="1"/>
    <col min="12544" max="12544" width="15.42578125" style="20" customWidth="1"/>
    <col min="12545" max="12545" width="17.85546875" style="20" customWidth="1"/>
    <col min="12546" max="12793" width="11.42578125" style="20"/>
    <col min="12794" max="12794" width="7.5703125" style="20" customWidth="1"/>
    <col min="12795" max="12795" width="45.5703125" style="20" customWidth="1"/>
    <col min="12796" max="12796" width="10.7109375" style="20" customWidth="1"/>
    <col min="12797" max="12797" width="5.28515625" style="20" customWidth="1"/>
    <col min="12798" max="12799" width="13.42578125" style="20" customWidth="1"/>
    <col min="12800" max="12800" width="15.42578125" style="20" customWidth="1"/>
    <col min="12801" max="12801" width="17.85546875" style="20" customWidth="1"/>
    <col min="12802" max="13049" width="11.42578125" style="20"/>
    <col min="13050" max="13050" width="7.5703125" style="20" customWidth="1"/>
    <col min="13051" max="13051" width="45.5703125" style="20" customWidth="1"/>
    <col min="13052" max="13052" width="10.7109375" style="20" customWidth="1"/>
    <col min="13053" max="13053" width="5.28515625" style="20" customWidth="1"/>
    <col min="13054" max="13055" width="13.42578125" style="20" customWidth="1"/>
    <col min="13056" max="13056" width="15.42578125" style="20" customWidth="1"/>
    <col min="13057" max="13057" width="17.85546875" style="20" customWidth="1"/>
    <col min="13058" max="13305" width="11.42578125" style="20"/>
    <col min="13306" max="13306" width="7.5703125" style="20" customWidth="1"/>
    <col min="13307" max="13307" width="45.5703125" style="20" customWidth="1"/>
    <col min="13308" max="13308" width="10.7109375" style="20" customWidth="1"/>
    <col min="13309" max="13309" width="5.28515625" style="20" customWidth="1"/>
    <col min="13310" max="13311" width="13.42578125" style="20" customWidth="1"/>
    <col min="13312" max="13312" width="15.42578125" style="20" customWidth="1"/>
    <col min="13313" max="13313" width="17.85546875" style="20" customWidth="1"/>
    <col min="13314" max="13561" width="11.42578125" style="20"/>
    <col min="13562" max="13562" width="7.5703125" style="20" customWidth="1"/>
    <col min="13563" max="13563" width="45.5703125" style="20" customWidth="1"/>
    <col min="13564" max="13564" width="10.7109375" style="20" customWidth="1"/>
    <col min="13565" max="13565" width="5.28515625" style="20" customWidth="1"/>
    <col min="13566" max="13567" width="13.42578125" style="20" customWidth="1"/>
    <col min="13568" max="13568" width="15.42578125" style="20" customWidth="1"/>
    <col min="13569" max="13569" width="17.85546875" style="20" customWidth="1"/>
    <col min="13570" max="13817" width="11.42578125" style="20"/>
    <col min="13818" max="13818" width="7.5703125" style="20" customWidth="1"/>
    <col min="13819" max="13819" width="45.5703125" style="20" customWidth="1"/>
    <col min="13820" max="13820" width="10.7109375" style="20" customWidth="1"/>
    <col min="13821" max="13821" width="5.28515625" style="20" customWidth="1"/>
    <col min="13822" max="13823" width="13.42578125" style="20" customWidth="1"/>
    <col min="13824" max="13824" width="15.42578125" style="20" customWidth="1"/>
    <col min="13825" max="13825" width="17.85546875" style="20" customWidth="1"/>
    <col min="13826" max="14073" width="11.42578125" style="20"/>
    <col min="14074" max="14074" width="7.5703125" style="20" customWidth="1"/>
    <col min="14075" max="14075" width="45.5703125" style="20" customWidth="1"/>
    <col min="14076" max="14076" width="10.7109375" style="20" customWidth="1"/>
    <col min="14077" max="14077" width="5.28515625" style="20" customWidth="1"/>
    <col min="14078" max="14079" width="13.42578125" style="20" customWidth="1"/>
    <col min="14080" max="14080" width="15.42578125" style="20" customWidth="1"/>
    <col min="14081" max="14081" width="17.85546875" style="20" customWidth="1"/>
    <col min="14082" max="14329" width="11.42578125" style="20"/>
    <col min="14330" max="14330" width="7.5703125" style="20" customWidth="1"/>
    <col min="14331" max="14331" width="45.5703125" style="20" customWidth="1"/>
    <col min="14332" max="14332" width="10.7109375" style="20" customWidth="1"/>
    <col min="14333" max="14333" width="5.28515625" style="20" customWidth="1"/>
    <col min="14334" max="14335" width="13.42578125" style="20" customWidth="1"/>
    <col min="14336" max="14336" width="15.42578125" style="20" customWidth="1"/>
    <col min="14337" max="14337" width="17.85546875" style="20" customWidth="1"/>
    <col min="14338" max="14585" width="11.42578125" style="20"/>
    <col min="14586" max="14586" width="7.5703125" style="20" customWidth="1"/>
    <col min="14587" max="14587" width="45.5703125" style="20" customWidth="1"/>
    <col min="14588" max="14588" width="10.7109375" style="20" customWidth="1"/>
    <col min="14589" max="14589" width="5.28515625" style="20" customWidth="1"/>
    <col min="14590" max="14591" width="13.42578125" style="20" customWidth="1"/>
    <col min="14592" max="14592" width="15.42578125" style="20" customWidth="1"/>
    <col min="14593" max="14593" width="17.85546875" style="20" customWidth="1"/>
    <col min="14594" max="14841" width="11.42578125" style="20"/>
    <col min="14842" max="14842" width="7.5703125" style="20" customWidth="1"/>
    <col min="14843" max="14843" width="45.5703125" style="20" customWidth="1"/>
    <col min="14844" max="14844" width="10.7109375" style="20" customWidth="1"/>
    <col min="14845" max="14845" width="5.28515625" style="20" customWidth="1"/>
    <col min="14846" max="14847" width="13.42578125" style="20" customWidth="1"/>
    <col min="14848" max="14848" width="15.42578125" style="20" customWidth="1"/>
    <col min="14849" max="14849" width="17.85546875" style="20" customWidth="1"/>
    <col min="14850" max="15097" width="11.42578125" style="20"/>
    <col min="15098" max="15098" width="7.5703125" style="20" customWidth="1"/>
    <col min="15099" max="15099" width="45.5703125" style="20" customWidth="1"/>
    <col min="15100" max="15100" width="10.7109375" style="20" customWidth="1"/>
    <col min="15101" max="15101" width="5.28515625" style="20" customWidth="1"/>
    <col min="15102" max="15103" width="13.42578125" style="20" customWidth="1"/>
    <col min="15104" max="15104" width="15.42578125" style="20" customWidth="1"/>
    <col min="15105" max="15105" width="17.85546875" style="20" customWidth="1"/>
    <col min="15106" max="15353" width="11.42578125" style="20"/>
    <col min="15354" max="15354" width="7.5703125" style="20" customWidth="1"/>
    <col min="15355" max="15355" width="45.5703125" style="20" customWidth="1"/>
    <col min="15356" max="15356" width="10.7109375" style="20" customWidth="1"/>
    <col min="15357" max="15357" width="5.28515625" style="20" customWidth="1"/>
    <col min="15358" max="15359" width="13.42578125" style="20" customWidth="1"/>
    <col min="15360" max="15360" width="15.42578125" style="20" customWidth="1"/>
    <col min="15361" max="15361" width="17.85546875" style="20" customWidth="1"/>
    <col min="15362" max="15609" width="11.42578125" style="20"/>
    <col min="15610" max="15610" width="7.5703125" style="20" customWidth="1"/>
    <col min="15611" max="15611" width="45.5703125" style="20" customWidth="1"/>
    <col min="15612" max="15612" width="10.7109375" style="20" customWidth="1"/>
    <col min="15613" max="15613" width="5.28515625" style="20" customWidth="1"/>
    <col min="15614" max="15615" width="13.42578125" style="20" customWidth="1"/>
    <col min="15616" max="15616" width="15.42578125" style="20" customWidth="1"/>
    <col min="15617" max="15617" width="17.85546875" style="20" customWidth="1"/>
    <col min="15618" max="15865" width="11.42578125" style="20"/>
    <col min="15866" max="15866" width="7.5703125" style="20" customWidth="1"/>
    <col min="15867" max="15867" width="45.5703125" style="20" customWidth="1"/>
    <col min="15868" max="15868" width="10.7109375" style="20" customWidth="1"/>
    <col min="15869" max="15869" width="5.28515625" style="20" customWidth="1"/>
    <col min="15870" max="15871" width="13.42578125" style="20" customWidth="1"/>
    <col min="15872" max="15872" width="15.42578125" style="20" customWidth="1"/>
    <col min="15873" max="15873" width="17.85546875" style="20" customWidth="1"/>
    <col min="15874" max="16121" width="11.42578125" style="20"/>
    <col min="16122" max="16122" width="7.5703125" style="20" customWidth="1"/>
    <col min="16123" max="16123" width="45.5703125" style="20" customWidth="1"/>
    <col min="16124" max="16124" width="10.7109375" style="20" customWidth="1"/>
    <col min="16125" max="16125" width="5.28515625" style="20" customWidth="1"/>
    <col min="16126" max="16127" width="13.42578125" style="20" customWidth="1"/>
    <col min="16128" max="16128" width="15.42578125" style="20" customWidth="1"/>
    <col min="16129" max="16129" width="17.85546875" style="20" customWidth="1"/>
    <col min="16130" max="16384" width="11.42578125" style="20"/>
  </cols>
  <sheetData>
    <row r="1" spans="1:7" s="4" customFormat="1" ht="15.95" customHeight="1" x14ac:dyDescent="0.3">
      <c r="A1" s="128" t="s">
        <v>0</v>
      </c>
      <c r="B1" s="128"/>
      <c r="C1" s="128"/>
      <c r="D1" s="128"/>
      <c r="E1" s="1"/>
      <c r="F1" s="2"/>
      <c r="G1" s="3"/>
    </row>
    <row r="2" spans="1:7" s="8" customFormat="1" ht="15" x14ac:dyDescent="0.25">
      <c r="A2" s="129" t="s">
        <v>1</v>
      </c>
      <c r="B2" s="129"/>
      <c r="C2" s="5"/>
      <c r="D2" s="5"/>
      <c r="E2" s="6"/>
      <c r="F2" s="5"/>
      <c r="G2" s="7"/>
    </row>
    <row r="3" spans="1:7" s="8" customFormat="1" ht="14.25" customHeight="1" x14ac:dyDescent="0.25">
      <c r="A3" s="129" t="s">
        <v>2</v>
      </c>
      <c r="B3" s="129"/>
      <c r="C3" s="5"/>
      <c r="D3" s="5"/>
      <c r="E3" s="6"/>
      <c r="F3" s="5"/>
      <c r="G3" s="7"/>
    </row>
    <row r="4" spans="1:7" s="14" customFormat="1" x14ac:dyDescent="0.2">
      <c r="A4" s="9"/>
      <c r="B4" s="10"/>
      <c r="C4" s="11"/>
      <c r="D4" s="12"/>
      <c r="E4" s="11"/>
      <c r="F4" s="11"/>
      <c r="G4" s="13"/>
    </row>
    <row r="5" spans="1:7" s="15" customFormat="1" ht="15.75" x14ac:dyDescent="0.25">
      <c r="A5" s="130" t="s">
        <v>3</v>
      </c>
      <c r="B5" s="130"/>
      <c r="C5" s="130"/>
      <c r="D5" s="130"/>
      <c r="E5" s="130"/>
      <c r="F5" s="130"/>
      <c r="G5" s="130"/>
    </row>
    <row r="6" spans="1:7" s="14" customFormat="1" x14ac:dyDescent="0.2">
      <c r="A6" s="130" t="s">
        <v>4</v>
      </c>
      <c r="B6" s="130"/>
      <c r="C6" s="130"/>
      <c r="D6" s="130"/>
      <c r="E6" s="130"/>
      <c r="F6" s="130"/>
      <c r="G6" s="130"/>
    </row>
    <row r="7" spans="1:7" s="14" customFormat="1" x14ac:dyDescent="0.2">
      <c r="A7" s="9" t="s">
        <v>5</v>
      </c>
      <c r="B7" s="10"/>
      <c r="C7" s="11"/>
      <c r="D7" s="12"/>
      <c r="E7" s="11"/>
      <c r="F7" s="11"/>
      <c r="G7" s="13"/>
    </row>
    <row r="8" spans="1:7" x14ac:dyDescent="0.2">
      <c r="A8" s="16" t="s">
        <v>6</v>
      </c>
      <c r="B8" s="17" t="s">
        <v>7</v>
      </c>
      <c r="C8" s="18" t="s">
        <v>8</v>
      </c>
      <c r="D8" s="17" t="s">
        <v>9</v>
      </c>
      <c r="E8" s="18" t="s">
        <v>10</v>
      </c>
      <c r="F8" s="18" t="s">
        <v>11</v>
      </c>
      <c r="G8" s="19" t="s">
        <v>12</v>
      </c>
    </row>
    <row r="9" spans="1:7" x14ac:dyDescent="0.2">
      <c r="A9" s="21"/>
      <c r="B9" s="22"/>
      <c r="C9" s="23"/>
      <c r="D9" s="22"/>
      <c r="E9" s="24"/>
      <c r="F9" s="23"/>
      <c r="G9" s="25"/>
    </row>
    <row r="10" spans="1:7" s="32" customFormat="1" x14ac:dyDescent="0.2">
      <c r="A10" s="26" t="s">
        <v>13</v>
      </c>
      <c r="B10" s="27" t="s">
        <v>14</v>
      </c>
      <c r="C10" s="28"/>
      <c r="D10" s="29"/>
      <c r="E10" s="30"/>
      <c r="F10" s="31"/>
      <c r="G10" s="25"/>
    </row>
    <row r="11" spans="1:7" s="32" customFormat="1" x14ac:dyDescent="0.2">
      <c r="A11" s="26"/>
      <c r="B11" s="27"/>
      <c r="C11" s="28"/>
      <c r="D11" s="29"/>
      <c r="E11" s="30"/>
      <c r="F11" s="31"/>
      <c r="G11" s="25"/>
    </row>
    <row r="12" spans="1:7" s="34" customFormat="1" x14ac:dyDescent="0.2">
      <c r="A12" s="26" t="s">
        <v>15</v>
      </c>
      <c r="B12" s="33" t="s">
        <v>16</v>
      </c>
      <c r="C12" s="23"/>
      <c r="D12" s="22"/>
      <c r="E12" s="24"/>
      <c r="F12" s="23"/>
      <c r="G12" s="25"/>
    </row>
    <row r="13" spans="1:7" x14ac:dyDescent="0.2">
      <c r="A13" s="35" t="s">
        <v>17</v>
      </c>
      <c r="B13" s="36" t="s">
        <v>18</v>
      </c>
      <c r="C13" s="28">
        <v>807.75999999999988</v>
      </c>
      <c r="D13" s="29" t="s">
        <v>19</v>
      </c>
      <c r="E13" s="30"/>
      <c r="F13" s="31">
        <f>C13*E13</f>
        <v>0</v>
      </c>
      <c r="G13" s="25"/>
    </row>
    <row r="14" spans="1:7" x14ac:dyDescent="0.2">
      <c r="A14" s="35" t="s">
        <v>20</v>
      </c>
      <c r="B14" s="36" t="s">
        <v>21</v>
      </c>
      <c r="C14" s="28">
        <v>807.75999999999988</v>
      </c>
      <c r="D14" s="29" t="s">
        <v>19</v>
      </c>
      <c r="E14" s="30"/>
      <c r="F14" s="31">
        <f>C14*E14</f>
        <v>0</v>
      </c>
      <c r="G14" s="25"/>
    </row>
    <row r="15" spans="1:7" x14ac:dyDescent="0.2">
      <c r="A15" s="35" t="s">
        <v>22</v>
      </c>
      <c r="B15" s="36" t="s">
        <v>23</v>
      </c>
      <c r="C15" s="28">
        <v>1</v>
      </c>
      <c r="D15" s="29" t="s">
        <v>24</v>
      </c>
      <c r="E15" s="30"/>
      <c r="F15" s="31">
        <f>C15*E15</f>
        <v>0</v>
      </c>
      <c r="G15" s="25"/>
    </row>
    <row r="16" spans="1:7" x14ac:dyDescent="0.2">
      <c r="A16" s="35" t="s">
        <v>25</v>
      </c>
      <c r="B16" s="36" t="s">
        <v>26</v>
      </c>
      <c r="C16" s="28">
        <v>1</v>
      </c>
      <c r="D16" s="29" t="s">
        <v>27</v>
      </c>
      <c r="E16" s="30"/>
      <c r="F16" s="31">
        <f>C16*E16</f>
        <v>0</v>
      </c>
      <c r="G16" s="25"/>
    </row>
    <row r="17" spans="1:7" x14ac:dyDescent="0.2">
      <c r="A17" s="35" t="s">
        <v>28</v>
      </c>
      <c r="B17" s="36" t="s">
        <v>29</v>
      </c>
      <c r="C17" s="28">
        <v>645.26</v>
      </c>
      <c r="D17" s="29" t="s">
        <v>19</v>
      </c>
      <c r="E17" s="30"/>
      <c r="F17" s="31">
        <f>C17*E17</f>
        <v>0</v>
      </c>
      <c r="G17" s="25">
        <f>SUM(F13:F17)</f>
        <v>0</v>
      </c>
    </row>
    <row r="18" spans="1:7" x14ac:dyDescent="0.2">
      <c r="A18" s="37"/>
      <c r="B18" s="36"/>
      <c r="C18" s="28"/>
      <c r="D18" s="29"/>
      <c r="E18" s="30"/>
      <c r="F18" s="31"/>
      <c r="G18" s="25"/>
    </row>
    <row r="19" spans="1:7" x14ac:dyDescent="0.2">
      <c r="A19" s="26" t="s">
        <v>30</v>
      </c>
      <c r="B19" s="38" t="s">
        <v>31</v>
      </c>
      <c r="C19" s="28"/>
      <c r="D19" s="39"/>
      <c r="E19" s="30"/>
      <c r="F19" s="31"/>
      <c r="G19" s="25"/>
    </row>
    <row r="20" spans="1:7" x14ac:dyDescent="0.2">
      <c r="A20" s="35" t="s">
        <v>17</v>
      </c>
      <c r="B20" s="40" t="s">
        <v>32</v>
      </c>
      <c r="C20" s="41">
        <v>152.93962500000001</v>
      </c>
      <c r="D20" s="42" t="s">
        <v>33</v>
      </c>
      <c r="E20" s="30"/>
      <c r="F20" s="31">
        <f>C20*E20</f>
        <v>0</v>
      </c>
      <c r="G20" s="25"/>
    </row>
    <row r="21" spans="1:7" x14ac:dyDescent="0.2">
      <c r="A21" s="35" t="s">
        <v>20</v>
      </c>
      <c r="B21" s="40" t="s">
        <v>34</v>
      </c>
      <c r="C21" s="41">
        <v>47.377499999999998</v>
      </c>
      <c r="D21" s="42" t="s">
        <v>33</v>
      </c>
      <c r="E21" s="30"/>
      <c r="F21" s="31">
        <f t="shared" ref="F21:F87" si="0">C21*E21</f>
        <v>0</v>
      </c>
      <c r="G21" s="25"/>
    </row>
    <row r="22" spans="1:7" x14ac:dyDescent="0.2">
      <c r="A22" s="35" t="s">
        <v>22</v>
      </c>
      <c r="B22" s="40" t="s">
        <v>35</v>
      </c>
      <c r="C22" s="41">
        <v>117.32399999999998</v>
      </c>
      <c r="D22" s="42" t="s">
        <v>33</v>
      </c>
      <c r="E22" s="30"/>
      <c r="F22" s="31">
        <f t="shared" si="0"/>
        <v>0</v>
      </c>
      <c r="G22" s="25"/>
    </row>
    <row r="23" spans="1:7" x14ac:dyDescent="0.2">
      <c r="A23" s="35" t="s">
        <v>25</v>
      </c>
      <c r="B23" s="40" t="s">
        <v>36</v>
      </c>
      <c r="C23" s="43">
        <v>639.88600000000008</v>
      </c>
      <c r="D23" s="42" t="s">
        <v>33</v>
      </c>
      <c r="E23" s="30"/>
      <c r="F23" s="31">
        <f t="shared" si="0"/>
        <v>0</v>
      </c>
      <c r="G23" s="25">
        <f>SUM(F20:F23)</f>
        <v>0</v>
      </c>
    </row>
    <row r="24" spans="1:7" x14ac:dyDescent="0.2">
      <c r="A24" s="37"/>
      <c r="B24" s="44"/>
      <c r="C24" s="28"/>
      <c r="D24" s="39"/>
      <c r="E24" s="30"/>
      <c r="F24" s="31"/>
      <c r="G24" s="25"/>
    </row>
    <row r="25" spans="1:7" ht="15" customHeight="1" x14ac:dyDescent="0.2">
      <c r="A25" s="26" t="s">
        <v>37</v>
      </c>
      <c r="B25" s="38" t="s">
        <v>38</v>
      </c>
      <c r="C25" s="28"/>
      <c r="D25" s="45"/>
      <c r="E25" s="30"/>
      <c r="F25" s="31"/>
      <c r="G25" s="25"/>
    </row>
    <row r="26" spans="1:7" ht="15" customHeight="1" x14ac:dyDescent="0.2">
      <c r="A26" s="35" t="s">
        <v>17</v>
      </c>
      <c r="B26" s="46" t="s">
        <v>39</v>
      </c>
      <c r="C26" s="47">
        <v>28.349999999999998</v>
      </c>
      <c r="D26" s="48" t="s">
        <v>33</v>
      </c>
      <c r="F26" s="31">
        <f t="shared" si="0"/>
        <v>0</v>
      </c>
      <c r="G26" s="25"/>
    </row>
    <row r="27" spans="1:7" ht="15" customHeight="1" x14ac:dyDescent="0.2">
      <c r="A27" s="133" t="s">
        <v>20</v>
      </c>
      <c r="B27" s="134" t="s">
        <v>216</v>
      </c>
      <c r="C27" s="135">
        <v>3.6</v>
      </c>
      <c r="D27" s="136" t="s">
        <v>33</v>
      </c>
      <c r="E27" s="137"/>
      <c r="F27" s="138"/>
      <c r="G27" s="139"/>
    </row>
    <row r="28" spans="1:7" ht="15" customHeight="1" x14ac:dyDescent="0.2">
      <c r="A28" s="133" t="s">
        <v>22</v>
      </c>
      <c r="B28" s="134" t="s">
        <v>217</v>
      </c>
      <c r="C28" s="135">
        <v>4.8099999999999996</v>
      </c>
      <c r="D28" s="136" t="s">
        <v>33</v>
      </c>
      <c r="E28" s="137"/>
      <c r="F28" s="138"/>
      <c r="G28" s="139"/>
    </row>
    <row r="29" spans="1:7" ht="15" customHeight="1" x14ac:dyDescent="0.2">
      <c r="A29" s="133" t="s">
        <v>25</v>
      </c>
      <c r="B29" s="134" t="s">
        <v>218</v>
      </c>
      <c r="C29" s="135">
        <v>7.25</v>
      </c>
      <c r="D29" s="136" t="s">
        <v>33</v>
      </c>
      <c r="E29" s="137"/>
      <c r="F29" s="138"/>
      <c r="G29" s="139"/>
    </row>
    <row r="30" spans="1:7" ht="15" customHeight="1" x14ac:dyDescent="0.2">
      <c r="A30" s="35" t="s">
        <v>28</v>
      </c>
      <c r="B30" s="46" t="s">
        <v>40</v>
      </c>
      <c r="C30" s="47">
        <v>11.124000000000001</v>
      </c>
      <c r="D30" s="48" t="s">
        <v>33</v>
      </c>
      <c r="F30" s="31">
        <f t="shared" si="0"/>
        <v>0</v>
      </c>
      <c r="G30" s="25"/>
    </row>
    <row r="31" spans="1:7" ht="15" customHeight="1" x14ac:dyDescent="0.2">
      <c r="A31" s="35" t="s">
        <v>44</v>
      </c>
      <c r="B31" s="46" t="s">
        <v>41</v>
      </c>
      <c r="C31" s="47">
        <v>0.67200000000000015</v>
      </c>
      <c r="D31" s="48" t="s">
        <v>33</v>
      </c>
      <c r="F31" s="31">
        <f t="shared" si="0"/>
        <v>0</v>
      </c>
      <c r="G31" s="25"/>
    </row>
    <row r="32" spans="1:7" ht="15" customHeight="1" x14ac:dyDescent="0.2">
      <c r="A32" s="35" t="s">
        <v>46</v>
      </c>
      <c r="B32" s="46" t="s">
        <v>42</v>
      </c>
      <c r="C32" s="47">
        <v>0.58799999999999997</v>
      </c>
      <c r="D32" s="48" t="s">
        <v>33</v>
      </c>
      <c r="F32" s="31">
        <f t="shared" si="0"/>
        <v>0</v>
      </c>
      <c r="G32" s="25"/>
    </row>
    <row r="33" spans="1:7" ht="15" customHeight="1" x14ac:dyDescent="0.2">
      <c r="A33" s="35" t="s">
        <v>48</v>
      </c>
      <c r="B33" s="46" t="s">
        <v>43</v>
      </c>
      <c r="C33" s="47">
        <v>0.504</v>
      </c>
      <c r="D33" s="48" t="s">
        <v>33</v>
      </c>
      <c r="F33" s="31">
        <f t="shared" si="0"/>
        <v>0</v>
      </c>
      <c r="G33" s="25"/>
    </row>
    <row r="34" spans="1:7" ht="15" customHeight="1" x14ac:dyDescent="0.2">
      <c r="A34" s="35" t="s">
        <v>50</v>
      </c>
      <c r="B34" s="46" t="s">
        <v>45</v>
      </c>
      <c r="C34" s="47">
        <v>2.4605000000000001</v>
      </c>
      <c r="D34" s="48" t="s">
        <v>33</v>
      </c>
      <c r="F34" s="31">
        <f t="shared" si="0"/>
        <v>0</v>
      </c>
      <c r="G34" s="25"/>
    </row>
    <row r="35" spans="1:7" ht="15" customHeight="1" x14ac:dyDescent="0.2">
      <c r="A35" s="35" t="s">
        <v>52</v>
      </c>
      <c r="B35" s="46" t="s">
        <v>47</v>
      </c>
      <c r="C35" s="47">
        <v>4.1230000000000002</v>
      </c>
      <c r="D35" s="48" t="s">
        <v>33</v>
      </c>
      <c r="F35" s="31">
        <f t="shared" si="0"/>
        <v>0</v>
      </c>
      <c r="G35" s="25"/>
    </row>
    <row r="36" spans="1:7" ht="15" customHeight="1" x14ac:dyDescent="0.2">
      <c r="A36" s="35" t="s">
        <v>54</v>
      </c>
      <c r="B36" s="46" t="s">
        <v>49</v>
      </c>
      <c r="C36" s="47">
        <v>1.5750000000000002</v>
      </c>
      <c r="D36" s="48" t="s">
        <v>33</v>
      </c>
      <c r="F36" s="31">
        <f t="shared" si="0"/>
        <v>0</v>
      </c>
      <c r="G36" s="25"/>
    </row>
    <row r="37" spans="1:7" ht="15" customHeight="1" x14ac:dyDescent="0.2">
      <c r="A37" s="35" t="s">
        <v>56</v>
      </c>
      <c r="B37" s="46" t="s">
        <v>51</v>
      </c>
      <c r="C37" s="47">
        <v>0.189</v>
      </c>
      <c r="D37" s="48" t="s">
        <v>33</v>
      </c>
      <c r="F37" s="31">
        <f t="shared" si="0"/>
        <v>0</v>
      </c>
      <c r="G37" s="25"/>
    </row>
    <row r="38" spans="1:7" ht="15" customHeight="1" x14ac:dyDescent="0.2">
      <c r="A38" s="20" t="s">
        <v>219</v>
      </c>
      <c r="B38" s="46" t="s">
        <v>53</v>
      </c>
      <c r="C38" s="47">
        <v>2.4605000000000001</v>
      </c>
      <c r="D38" s="48" t="s">
        <v>33</v>
      </c>
      <c r="F38" s="31">
        <f t="shared" si="0"/>
        <v>0</v>
      </c>
      <c r="G38" s="25"/>
    </row>
    <row r="39" spans="1:7" ht="15" customHeight="1" x14ac:dyDescent="0.2">
      <c r="A39" s="35" t="s">
        <v>58</v>
      </c>
      <c r="B39" s="46" t="s">
        <v>55</v>
      </c>
      <c r="C39" s="47">
        <v>2.4129999999999998</v>
      </c>
      <c r="D39" s="48" t="s">
        <v>33</v>
      </c>
      <c r="F39" s="31">
        <f t="shared" si="0"/>
        <v>0</v>
      </c>
      <c r="G39" s="25"/>
    </row>
    <row r="40" spans="1:7" ht="15" customHeight="1" x14ac:dyDescent="0.2">
      <c r="A40" s="35" t="s">
        <v>60</v>
      </c>
      <c r="B40" s="46" t="s">
        <v>57</v>
      </c>
      <c r="C40" s="47">
        <v>5.4719999999999995</v>
      </c>
      <c r="D40" s="48" t="s">
        <v>33</v>
      </c>
      <c r="F40" s="31">
        <f t="shared" si="0"/>
        <v>0</v>
      </c>
      <c r="G40" s="25"/>
    </row>
    <row r="41" spans="1:7" ht="15" customHeight="1" x14ac:dyDescent="0.2">
      <c r="A41" s="35" t="s">
        <v>62</v>
      </c>
      <c r="B41" s="46" t="s">
        <v>59</v>
      </c>
      <c r="C41" s="47">
        <v>3.2249999999999996</v>
      </c>
      <c r="D41" s="48" t="s">
        <v>33</v>
      </c>
      <c r="F41" s="31">
        <f t="shared" si="0"/>
        <v>0</v>
      </c>
      <c r="G41" s="25"/>
    </row>
    <row r="42" spans="1:7" ht="15" customHeight="1" x14ac:dyDescent="0.2">
      <c r="A42" s="35" t="s">
        <v>64</v>
      </c>
      <c r="B42" s="46" t="s">
        <v>61</v>
      </c>
      <c r="C42" s="47">
        <v>1.8179999999999998</v>
      </c>
      <c r="D42" s="48" t="s">
        <v>33</v>
      </c>
      <c r="F42" s="31">
        <f t="shared" si="0"/>
        <v>0</v>
      </c>
      <c r="G42" s="25"/>
    </row>
    <row r="43" spans="1:7" ht="15" customHeight="1" x14ac:dyDescent="0.2">
      <c r="A43" s="20" t="s">
        <v>220</v>
      </c>
      <c r="B43" s="46" t="s">
        <v>63</v>
      </c>
      <c r="C43" s="47">
        <v>1.2064999999999999</v>
      </c>
      <c r="D43" s="48" t="s">
        <v>33</v>
      </c>
      <c r="F43" s="31">
        <f t="shared" si="0"/>
        <v>0</v>
      </c>
      <c r="G43" s="25"/>
    </row>
    <row r="44" spans="1:7" ht="15" customHeight="1" x14ac:dyDescent="0.2">
      <c r="A44" s="35" t="s">
        <v>66</v>
      </c>
      <c r="B44" s="46" t="s">
        <v>65</v>
      </c>
      <c r="C44" s="47">
        <v>2.2400000000000002</v>
      </c>
      <c r="D44" s="48" t="s">
        <v>33</v>
      </c>
      <c r="F44" s="31">
        <f t="shared" si="0"/>
        <v>0</v>
      </c>
      <c r="G44" s="25"/>
    </row>
    <row r="45" spans="1:7" ht="15" customHeight="1" x14ac:dyDescent="0.2">
      <c r="A45" s="35" t="s">
        <v>68</v>
      </c>
      <c r="B45" s="46" t="s">
        <v>67</v>
      </c>
      <c r="C45" s="47">
        <v>7.8330000000000002</v>
      </c>
      <c r="D45" s="48" t="s">
        <v>33</v>
      </c>
      <c r="F45" s="31">
        <f t="shared" si="0"/>
        <v>0</v>
      </c>
      <c r="G45" s="25"/>
    </row>
    <row r="46" spans="1:7" ht="15" customHeight="1" x14ac:dyDescent="0.2">
      <c r="A46" s="35" t="s">
        <v>70</v>
      </c>
      <c r="B46" s="40" t="s">
        <v>69</v>
      </c>
      <c r="C46" s="47">
        <v>0.62549999999999994</v>
      </c>
      <c r="D46" s="48" t="s">
        <v>33</v>
      </c>
      <c r="F46" s="31">
        <f t="shared" si="0"/>
        <v>0</v>
      </c>
      <c r="G46" s="25"/>
    </row>
    <row r="47" spans="1:7" ht="15" customHeight="1" x14ac:dyDescent="0.2">
      <c r="A47" s="35" t="s">
        <v>72</v>
      </c>
      <c r="B47" s="40" t="s">
        <v>71</v>
      </c>
      <c r="C47" s="47">
        <v>0.70000000000000018</v>
      </c>
      <c r="D47" s="48" t="s">
        <v>33</v>
      </c>
      <c r="F47" s="31">
        <f t="shared" si="0"/>
        <v>0</v>
      </c>
      <c r="G47" s="25"/>
    </row>
    <row r="48" spans="1:7" ht="15" customHeight="1" x14ac:dyDescent="0.2">
      <c r="A48" s="35" t="s">
        <v>74</v>
      </c>
      <c r="B48" s="44" t="s">
        <v>73</v>
      </c>
      <c r="C48" s="47">
        <v>442.40000000000003</v>
      </c>
      <c r="D48" s="39" t="s">
        <v>19</v>
      </c>
      <c r="E48" s="30"/>
      <c r="F48" s="31">
        <f t="shared" si="0"/>
        <v>0</v>
      </c>
      <c r="G48" s="25"/>
    </row>
    <row r="49" spans="1:7" ht="15" customHeight="1" x14ac:dyDescent="0.2">
      <c r="A49" s="35" t="s">
        <v>76</v>
      </c>
      <c r="B49" s="40" t="s">
        <v>75</v>
      </c>
      <c r="C49" s="30">
        <v>46.936200000000007</v>
      </c>
      <c r="D49" s="48" t="s">
        <v>33</v>
      </c>
      <c r="F49" s="31">
        <f t="shared" si="0"/>
        <v>0</v>
      </c>
      <c r="G49" s="25"/>
    </row>
    <row r="50" spans="1:7" ht="15" customHeight="1" x14ac:dyDescent="0.2">
      <c r="A50" s="20" t="s">
        <v>221</v>
      </c>
      <c r="B50" s="40" t="s">
        <v>77</v>
      </c>
      <c r="C50" s="30">
        <v>10.083</v>
      </c>
      <c r="D50" s="48" t="s">
        <v>33</v>
      </c>
      <c r="F50" s="31">
        <f t="shared" si="0"/>
        <v>0</v>
      </c>
      <c r="G50" s="25">
        <f>SUM(F26:F50)</f>
        <v>0</v>
      </c>
    </row>
    <row r="51" spans="1:7" ht="15" customHeight="1" x14ac:dyDescent="0.2">
      <c r="A51" s="35" t="s">
        <v>78</v>
      </c>
      <c r="B51" s="40"/>
      <c r="C51" s="50"/>
      <c r="D51" s="42"/>
      <c r="E51" s="30"/>
      <c r="F51" s="31"/>
      <c r="G51" s="25"/>
    </row>
    <row r="52" spans="1:7" ht="15.75" customHeight="1" x14ac:dyDescent="0.2">
      <c r="A52" s="26" t="s">
        <v>79</v>
      </c>
      <c r="B52" s="38" t="s">
        <v>80</v>
      </c>
      <c r="C52" s="28"/>
      <c r="D52" s="45"/>
      <c r="E52" s="30"/>
      <c r="F52" s="31"/>
      <c r="G52" s="25"/>
    </row>
    <row r="53" spans="1:7" s="52" customFormat="1" ht="15" customHeight="1" x14ac:dyDescent="0.2">
      <c r="A53" s="35" t="s">
        <v>17</v>
      </c>
      <c r="B53" s="51" t="s">
        <v>81</v>
      </c>
      <c r="C53" s="47">
        <v>0.45</v>
      </c>
      <c r="D53" s="45" t="s">
        <v>19</v>
      </c>
      <c r="E53" s="30"/>
      <c r="F53" s="31">
        <f t="shared" si="0"/>
        <v>0</v>
      </c>
      <c r="G53" s="25"/>
    </row>
    <row r="54" spans="1:7" s="52" customFormat="1" ht="15" customHeight="1" x14ac:dyDescent="0.2">
      <c r="A54" s="35" t="s">
        <v>20</v>
      </c>
      <c r="B54" s="51" t="s">
        <v>82</v>
      </c>
      <c r="C54" s="47">
        <v>12.284999999999998</v>
      </c>
      <c r="D54" s="45" t="s">
        <v>19</v>
      </c>
      <c r="E54" s="30"/>
      <c r="F54" s="31">
        <f t="shared" si="0"/>
        <v>0</v>
      </c>
      <c r="G54" s="25"/>
    </row>
    <row r="55" spans="1:7" s="52" customFormat="1" ht="15" customHeight="1" x14ac:dyDescent="0.2">
      <c r="A55" s="35" t="s">
        <v>22</v>
      </c>
      <c r="B55" s="51" t="s">
        <v>83</v>
      </c>
      <c r="C55" s="47">
        <v>120.77999999999999</v>
      </c>
      <c r="D55" s="45" t="s">
        <v>19</v>
      </c>
      <c r="E55" s="30"/>
      <c r="F55" s="31">
        <f t="shared" si="0"/>
        <v>0</v>
      </c>
      <c r="G55" s="25"/>
    </row>
    <row r="56" spans="1:7" ht="27.75" customHeight="1" x14ac:dyDescent="0.2">
      <c r="A56" s="35" t="s">
        <v>25</v>
      </c>
      <c r="B56" s="51" t="s">
        <v>84</v>
      </c>
      <c r="C56" s="50">
        <v>10.600000000000001</v>
      </c>
      <c r="D56" s="45" t="s">
        <v>19</v>
      </c>
      <c r="E56" s="30"/>
      <c r="F56" s="31">
        <f t="shared" si="0"/>
        <v>0</v>
      </c>
      <c r="G56" s="25"/>
    </row>
    <row r="57" spans="1:7" ht="13.5" customHeight="1" x14ac:dyDescent="0.2">
      <c r="A57" s="35"/>
      <c r="B57" s="51"/>
      <c r="C57" s="50"/>
      <c r="D57" s="45"/>
      <c r="E57" s="30"/>
      <c r="F57" s="31"/>
      <c r="G57" s="25"/>
    </row>
    <row r="58" spans="1:7" s="52" customFormat="1" ht="15" customHeight="1" x14ac:dyDescent="0.2">
      <c r="A58" s="35" t="s">
        <v>28</v>
      </c>
      <c r="B58" s="51" t="s">
        <v>85</v>
      </c>
      <c r="C58" s="47">
        <v>19.799999999999997</v>
      </c>
      <c r="D58" s="45" t="s">
        <v>19</v>
      </c>
      <c r="E58" s="30"/>
      <c r="F58" s="31">
        <f t="shared" si="0"/>
        <v>0</v>
      </c>
      <c r="G58" s="25"/>
    </row>
    <row r="59" spans="1:7" s="52" customFormat="1" ht="15" customHeight="1" x14ac:dyDescent="0.2">
      <c r="A59" s="35" t="s">
        <v>44</v>
      </c>
      <c r="B59" s="51" t="s">
        <v>86</v>
      </c>
      <c r="C59" s="47">
        <v>148.10500000000002</v>
      </c>
      <c r="D59" s="45" t="s">
        <v>19</v>
      </c>
      <c r="E59" s="30"/>
      <c r="F59" s="31">
        <f t="shared" si="0"/>
        <v>0</v>
      </c>
      <c r="G59" s="25"/>
    </row>
    <row r="60" spans="1:7" s="52" customFormat="1" ht="15" customHeight="1" x14ac:dyDescent="0.2">
      <c r="A60" s="35" t="s">
        <v>46</v>
      </c>
      <c r="B60" s="51" t="s">
        <v>87</v>
      </c>
      <c r="C60" s="47">
        <v>274.71100000000001</v>
      </c>
      <c r="D60" s="45" t="s">
        <v>19</v>
      </c>
      <c r="E60" s="30"/>
      <c r="F60" s="31">
        <f t="shared" si="0"/>
        <v>0</v>
      </c>
      <c r="G60" s="25"/>
    </row>
    <row r="61" spans="1:7" ht="24" customHeight="1" x14ac:dyDescent="0.2">
      <c r="A61" s="35" t="s">
        <v>48</v>
      </c>
      <c r="B61" s="51" t="s">
        <v>88</v>
      </c>
      <c r="C61" s="50">
        <v>52.800000000000004</v>
      </c>
      <c r="D61" s="45" t="s">
        <v>19</v>
      </c>
      <c r="E61" s="30"/>
      <c r="F61" s="31">
        <f t="shared" si="0"/>
        <v>0</v>
      </c>
      <c r="G61" s="25">
        <f>SUM(F53:F61)</f>
        <v>0</v>
      </c>
    </row>
    <row r="62" spans="1:7" x14ac:dyDescent="0.2">
      <c r="A62" s="53"/>
      <c r="F62" s="31"/>
      <c r="G62" s="25"/>
    </row>
    <row r="63" spans="1:7" ht="15" customHeight="1" x14ac:dyDescent="0.2">
      <c r="A63" s="26" t="s">
        <v>89</v>
      </c>
      <c r="B63" s="38" t="s">
        <v>90</v>
      </c>
      <c r="C63" s="28"/>
      <c r="D63" s="45"/>
      <c r="E63" s="30"/>
      <c r="F63" s="31"/>
      <c r="G63" s="25"/>
    </row>
    <row r="64" spans="1:7" ht="15" customHeight="1" x14ac:dyDescent="0.2">
      <c r="A64" s="35" t="s">
        <v>17</v>
      </c>
      <c r="B64" s="44" t="s">
        <v>91</v>
      </c>
      <c r="C64" s="50">
        <v>211.59000000000003</v>
      </c>
      <c r="D64" s="39" t="s">
        <v>19</v>
      </c>
      <c r="E64" s="30"/>
      <c r="F64" s="31">
        <f t="shared" si="0"/>
        <v>0</v>
      </c>
      <c r="G64" s="25"/>
    </row>
    <row r="65" spans="1:7" ht="15" customHeight="1" x14ac:dyDescent="0.2">
      <c r="A65" s="35" t="s">
        <v>20</v>
      </c>
      <c r="B65" s="44" t="s">
        <v>92</v>
      </c>
      <c r="C65" s="50">
        <v>109.16011600000002</v>
      </c>
      <c r="D65" s="39" t="s">
        <v>19</v>
      </c>
      <c r="E65" s="30"/>
      <c r="F65" s="31">
        <f t="shared" si="0"/>
        <v>0</v>
      </c>
      <c r="G65" s="25"/>
    </row>
    <row r="66" spans="1:7" ht="15" customHeight="1" x14ac:dyDescent="0.2">
      <c r="A66" s="35" t="s">
        <v>22</v>
      </c>
      <c r="B66" s="44" t="s">
        <v>93</v>
      </c>
      <c r="C66" s="50">
        <v>563.25</v>
      </c>
      <c r="D66" s="39" t="s">
        <v>19</v>
      </c>
      <c r="E66" s="30"/>
      <c r="F66" s="31">
        <f t="shared" si="0"/>
        <v>0</v>
      </c>
      <c r="G66" s="25"/>
    </row>
    <row r="67" spans="1:7" ht="15" customHeight="1" x14ac:dyDescent="0.2">
      <c r="A67" s="35" t="s">
        <v>25</v>
      </c>
      <c r="B67" s="44" t="s">
        <v>94</v>
      </c>
      <c r="C67" s="50">
        <v>893.32</v>
      </c>
      <c r="D67" s="39" t="s">
        <v>19</v>
      </c>
      <c r="E67" s="30"/>
      <c r="F67" s="31">
        <f t="shared" si="0"/>
        <v>0</v>
      </c>
      <c r="G67" s="25"/>
    </row>
    <row r="68" spans="1:7" ht="15" customHeight="1" x14ac:dyDescent="0.2">
      <c r="A68" s="35" t="s">
        <v>28</v>
      </c>
      <c r="B68" s="44" t="s">
        <v>95</v>
      </c>
      <c r="C68" s="50">
        <v>893.32</v>
      </c>
      <c r="D68" s="39" t="s">
        <v>19</v>
      </c>
      <c r="E68" s="30"/>
      <c r="F68" s="31">
        <f t="shared" si="0"/>
        <v>0</v>
      </c>
      <c r="G68" s="25"/>
    </row>
    <row r="69" spans="1:7" ht="15" customHeight="1" x14ac:dyDescent="0.2">
      <c r="A69" s="35" t="s">
        <v>44</v>
      </c>
      <c r="B69" s="44" t="s">
        <v>96</v>
      </c>
      <c r="C69" s="50">
        <v>1438.3000000000002</v>
      </c>
      <c r="D69" s="39" t="s">
        <v>97</v>
      </c>
      <c r="E69" s="30"/>
      <c r="F69" s="31">
        <f t="shared" si="0"/>
        <v>0</v>
      </c>
      <c r="G69" s="25"/>
    </row>
    <row r="70" spans="1:7" ht="15" customHeight="1" x14ac:dyDescent="0.2">
      <c r="A70" s="35" t="s">
        <v>46</v>
      </c>
      <c r="B70" s="44" t="s">
        <v>98</v>
      </c>
      <c r="C70" s="50">
        <v>11.6</v>
      </c>
      <c r="D70" s="39" t="s">
        <v>97</v>
      </c>
      <c r="E70" s="30"/>
      <c r="F70" s="31">
        <f t="shared" si="0"/>
        <v>0</v>
      </c>
      <c r="G70" s="25">
        <f>SUM(F64:F70)</f>
        <v>0</v>
      </c>
    </row>
    <row r="71" spans="1:7" ht="15" customHeight="1" x14ac:dyDescent="0.2">
      <c r="A71" s="35"/>
      <c r="B71" s="44"/>
      <c r="C71" s="28"/>
      <c r="D71" s="45"/>
      <c r="E71" s="25"/>
      <c r="F71" s="31"/>
      <c r="G71" s="25"/>
    </row>
    <row r="72" spans="1:7" ht="15" customHeight="1" x14ac:dyDescent="0.2">
      <c r="A72" s="26" t="s">
        <v>99</v>
      </c>
      <c r="B72" s="38" t="s">
        <v>100</v>
      </c>
      <c r="C72" s="28"/>
      <c r="D72" s="39"/>
      <c r="E72" s="30"/>
      <c r="F72" s="31"/>
      <c r="G72" s="25"/>
    </row>
    <row r="73" spans="1:7" ht="15" customHeight="1" x14ac:dyDescent="0.2">
      <c r="A73" s="35" t="s">
        <v>17</v>
      </c>
      <c r="B73" s="44" t="s">
        <v>101</v>
      </c>
      <c r="C73" s="50">
        <v>390.87</v>
      </c>
      <c r="D73" s="39" t="s">
        <v>19</v>
      </c>
      <c r="E73" s="30"/>
      <c r="F73" s="31">
        <f t="shared" si="0"/>
        <v>0</v>
      </c>
      <c r="G73" s="25">
        <f>SUM(F73:F73)</f>
        <v>0</v>
      </c>
    </row>
    <row r="74" spans="1:7" x14ac:dyDescent="0.2">
      <c r="A74" s="53"/>
      <c r="F74" s="31"/>
      <c r="G74" s="25"/>
    </row>
    <row r="75" spans="1:7" ht="15" customHeight="1" x14ac:dyDescent="0.2">
      <c r="A75" s="26" t="s">
        <v>102</v>
      </c>
      <c r="B75" s="56" t="s">
        <v>103</v>
      </c>
      <c r="C75" s="28"/>
      <c r="D75" s="39"/>
      <c r="E75" s="30"/>
      <c r="F75" s="31"/>
      <c r="G75" s="25"/>
    </row>
    <row r="76" spans="1:7" ht="15" customHeight="1" x14ac:dyDescent="0.2">
      <c r="A76" s="35" t="s">
        <v>17</v>
      </c>
      <c r="B76" s="20" t="s">
        <v>104</v>
      </c>
      <c r="C76" s="50">
        <v>384.34</v>
      </c>
      <c r="D76" s="39" t="s">
        <v>19</v>
      </c>
      <c r="E76" s="30"/>
      <c r="F76" s="31">
        <f t="shared" ref="F76:F82" si="1">C76*E76</f>
        <v>0</v>
      </c>
      <c r="G76" s="25"/>
    </row>
    <row r="77" spans="1:7" ht="27.75" customHeight="1" x14ac:dyDescent="0.2">
      <c r="A77" s="35" t="s">
        <v>20</v>
      </c>
      <c r="B77" s="57" t="s">
        <v>105</v>
      </c>
      <c r="C77" s="50">
        <v>480.60599999999999</v>
      </c>
      <c r="D77" s="39" t="s">
        <v>19</v>
      </c>
      <c r="E77" s="30"/>
      <c r="F77" s="31">
        <f t="shared" si="1"/>
        <v>0</v>
      </c>
      <c r="G77" s="25"/>
    </row>
    <row r="78" spans="1:7" ht="15" customHeight="1" x14ac:dyDescent="0.2">
      <c r="A78" s="35" t="s">
        <v>22</v>
      </c>
      <c r="B78" s="20" t="s">
        <v>106</v>
      </c>
      <c r="C78" s="50">
        <v>156.4</v>
      </c>
      <c r="D78" s="39" t="s">
        <v>97</v>
      </c>
      <c r="E78" s="30"/>
      <c r="F78" s="31">
        <f t="shared" si="1"/>
        <v>0</v>
      </c>
      <c r="G78" s="25"/>
    </row>
    <row r="79" spans="1:7" ht="26.25" customHeight="1" x14ac:dyDescent="0.2">
      <c r="A79" s="35" t="s">
        <v>25</v>
      </c>
      <c r="B79" s="57" t="s">
        <v>107</v>
      </c>
      <c r="C79" s="50">
        <v>127.96</v>
      </c>
      <c r="D79" s="39" t="s">
        <v>97</v>
      </c>
      <c r="E79" s="30"/>
      <c r="F79" s="31">
        <f t="shared" si="1"/>
        <v>0</v>
      </c>
      <c r="G79" s="25"/>
    </row>
    <row r="80" spans="1:7" ht="15.75" customHeight="1" x14ac:dyDescent="0.2">
      <c r="A80" s="35" t="s">
        <v>28</v>
      </c>
      <c r="B80" s="51" t="s">
        <v>108</v>
      </c>
      <c r="C80" s="50">
        <v>8</v>
      </c>
      <c r="D80" s="39" t="s">
        <v>27</v>
      </c>
      <c r="E80" s="30"/>
      <c r="F80" s="31">
        <f t="shared" si="1"/>
        <v>0</v>
      </c>
      <c r="G80" s="25"/>
    </row>
    <row r="81" spans="1:7" ht="15.75" customHeight="1" x14ac:dyDescent="0.2">
      <c r="A81" s="35" t="s">
        <v>44</v>
      </c>
      <c r="B81" s="20" t="s">
        <v>109</v>
      </c>
      <c r="C81" s="50">
        <v>6</v>
      </c>
      <c r="D81" s="39" t="s">
        <v>27</v>
      </c>
      <c r="E81" s="30"/>
      <c r="F81" s="31">
        <f t="shared" si="1"/>
        <v>0</v>
      </c>
      <c r="G81" s="25"/>
    </row>
    <row r="82" spans="1:7" ht="15" customHeight="1" x14ac:dyDescent="0.2">
      <c r="A82" s="35" t="s">
        <v>46</v>
      </c>
      <c r="B82" s="20" t="s">
        <v>110</v>
      </c>
      <c r="C82" s="50">
        <v>2</v>
      </c>
      <c r="D82" s="39" t="s">
        <v>27</v>
      </c>
      <c r="E82" s="30"/>
      <c r="F82" s="31">
        <f t="shared" si="1"/>
        <v>0</v>
      </c>
      <c r="G82" s="25">
        <f>SUM(F76:F82)</f>
        <v>0</v>
      </c>
    </row>
    <row r="83" spans="1:7" ht="15" customHeight="1" x14ac:dyDescent="0.2">
      <c r="A83" s="35"/>
      <c r="C83" s="50"/>
      <c r="D83" s="39"/>
      <c r="E83" s="30"/>
      <c r="F83" s="31"/>
      <c r="G83" s="25"/>
    </row>
    <row r="84" spans="1:7" ht="15" customHeight="1" x14ac:dyDescent="0.2">
      <c r="A84" s="26" t="s">
        <v>111</v>
      </c>
      <c r="B84" s="38" t="s">
        <v>112</v>
      </c>
      <c r="C84" s="28"/>
      <c r="D84" s="39"/>
      <c r="E84" s="30"/>
      <c r="F84" s="31"/>
      <c r="G84" s="25"/>
    </row>
    <row r="85" spans="1:7" ht="24.75" customHeight="1" x14ac:dyDescent="0.2">
      <c r="A85" s="35" t="s">
        <v>17</v>
      </c>
      <c r="B85" s="51" t="s">
        <v>113</v>
      </c>
      <c r="C85" s="58">
        <v>12</v>
      </c>
      <c r="D85" s="39" t="s">
        <v>27</v>
      </c>
      <c r="E85" s="30"/>
      <c r="F85" s="31">
        <f>C85*E85</f>
        <v>0</v>
      </c>
      <c r="G85" s="25"/>
    </row>
    <row r="86" spans="1:7" ht="29.25" customHeight="1" x14ac:dyDescent="0.2">
      <c r="A86" s="35" t="s">
        <v>20</v>
      </c>
      <c r="B86" s="51" t="s">
        <v>114</v>
      </c>
      <c r="C86" s="58">
        <v>12</v>
      </c>
      <c r="D86" s="39" t="s">
        <v>27</v>
      </c>
      <c r="E86" s="30"/>
      <c r="F86" s="31">
        <f t="shared" ref="F86" si="2">C86*E86</f>
        <v>0</v>
      </c>
      <c r="G86" s="25"/>
    </row>
    <row r="87" spans="1:7" s="52" customFormat="1" ht="24.75" customHeight="1" x14ac:dyDescent="0.2">
      <c r="A87" s="35" t="s">
        <v>22</v>
      </c>
      <c r="B87" s="51" t="s">
        <v>115</v>
      </c>
      <c r="C87" s="58">
        <v>11.132</v>
      </c>
      <c r="D87" s="39" t="s">
        <v>19</v>
      </c>
      <c r="E87" s="30"/>
      <c r="F87" s="30">
        <f t="shared" si="0"/>
        <v>0</v>
      </c>
      <c r="G87" s="25"/>
    </row>
    <row r="88" spans="1:7" ht="25.5" customHeight="1" x14ac:dyDescent="0.2">
      <c r="A88" s="35" t="s">
        <v>25</v>
      </c>
      <c r="B88" s="51" t="s">
        <v>116</v>
      </c>
      <c r="C88" s="58">
        <v>12.629999999999999</v>
      </c>
      <c r="D88" s="39" t="s">
        <v>19</v>
      </c>
      <c r="E88" s="30"/>
      <c r="F88" s="31">
        <f t="shared" ref="F88:F92" si="3">C88*E88</f>
        <v>0</v>
      </c>
      <c r="G88" s="25"/>
    </row>
    <row r="89" spans="1:7" ht="36.75" customHeight="1" x14ac:dyDescent="0.2">
      <c r="A89" s="35" t="s">
        <v>28</v>
      </c>
      <c r="B89" s="51" t="s">
        <v>117</v>
      </c>
      <c r="C89" s="58">
        <v>4.92</v>
      </c>
      <c r="D89" s="39" t="s">
        <v>19</v>
      </c>
      <c r="E89" s="30"/>
      <c r="F89" s="31">
        <f t="shared" si="3"/>
        <v>0</v>
      </c>
      <c r="G89" s="25">
        <f>SUM(F85:F89)</f>
        <v>0</v>
      </c>
    </row>
    <row r="90" spans="1:7" ht="15" customHeight="1" x14ac:dyDescent="0.2">
      <c r="A90" s="35"/>
      <c r="B90" s="44"/>
      <c r="C90" s="58"/>
      <c r="D90" s="39"/>
      <c r="E90" s="30"/>
      <c r="F90" s="31"/>
      <c r="G90" s="25"/>
    </row>
    <row r="91" spans="1:7" ht="15" customHeight="1" x14ac:dyDescent="0.2">
      <c r="A91" s="26" t="s">
        <v>118</v>
      </c>
      <c r="B91" s="38" t="s">
        <v>119</v>
      </c>
      <c r="C91" s="28"/>
      <c r="D91" s="39"/>
      <c r="E91" s="30"/>
      <c r="F91" s="31"/>
      <c r="G91" s="25"/>
    </row>
    <row r="92" spans="1:7" ht="23.25" customHeight="1" x14ac:dyDescent="0.2">
      <c r="A92" s="35" t="s">
        <v>17</v>
      </c>
      <c r="B92" s="59" t="s">
        <v>120</v>
      </c>
      <c r="C92" s="28">
        <v>16.184999999999999</v>
      </c>
      <c r="D92" s="39" t="s">
        <v>19</v>
      </c>
      <c r="E92" s="30"/>
      <c r="F92" s="31">
        <f t="shared" si="3"/>
        <v>0</v>
      </c>
      <c r="G92" s="20"/>
    </row>
    <row r="93" spans="1:7" ht="11.25" customHeight="1" x14ac:dyDescent="0.2">
      <c r="A93" s="35"/>
      <c r="B93" s="59"/>
      <c r="C93" s="28"/>
      <c r="D93" s="39"/>
      <c r="E93" s="30"/>
      <c r="F93" s="31"/>
      <c r="G93" s="20"/>
    </row>
    <row r="94" spans="1:7" s="52" customFormat="1" ht="15.75" customHeight="1" x14ac:dyDescent="0.2">
      <c r="A94" s="60" t="s">
        <v>20</v>
      </c>
      <c r="B94" s="51" t="s">
        <v>121</v>
      </c>
      <c r="C94" s="28">
        <v>92.416000000000011</v>
      </c>
      <c r="D94" s="39" t="s">
        <v>19</v>
      </c>
      <c r="E94" s="30"/>
      <c r="F94" s="30">
        <f t="shared" ref="F94" si="4">C94*E94</f>
        <v>0</v>
      </c>
      <c r="G94" s="25">
        <f>SUM(F92:F94)</f>
        <v>0</v>
      </c>
    </row>
    <row r="95" spans="1:7" ht="15" customHeight="1" x14ac:dyDescent="0.2">
      <c r="A95" s="35"/>
      <c r="B95" s="44"/>
      <c r="C95" s="58"/>
      <c r="D95" s="39"/>
      <c r="E95" s="30"/>
      <c r="F95" s="31"/>
      <c r="G95" s="25"/>
    </row>
    <row r="96" spans="1:7" ht="15" customHeight="1" x14ac:dyDescent="0.2">
      <c r="A96" s="26" t="s">
        <v>122</v>
      </c>
      <c r="B96" s="38" t="s">
        <v>123</v>
      </c>
      <c r="C96" s="28"/>
      <c r="D96" s="45"/>
      <c r="E96" s="25"/>
      <c r="F96" s="25"/>
      <c r="G96" s="25"/>
    </row>
    <row r="97" spans="1:7" ht="15" customHeight="1" x14ac:dyDescent="0.2">
      <c r="A97" s="35" t="s">
        <v>17</v>
      </c>
      <c r="B97" s="61" t="s">
        <v>124</v>
      </c>
      <c r="C97" s="62">
        <v>12</v>
      </c>
      <c r="D97" s="63" t="s">
        <v>125</v>
      </c>
      <c r="E97" s="30"/>
      <c r="F97" s="31">
        <f t="shared" ref="F97:F117" si="5">ROUND(C97*E97,2)</f>
        <v>0</v>
      </c>
      <c r="G97" s="25"/>
    </row>
    <row r="98" spans="1:7" ht="15" customHeight="1" x14ac:dyDescent="0.2">
      <c r="A98" s="35" t="s">
        <v>20</v>
      </c>
      <c r="B98" s="61" t="s">
        <v>126</v>
      </c>
      <c r="C98" s="64">
        <v>12</v>
      </c>
      <c r="D98" s="63" t="s">
        <v>125</v>
      </c>
      <c r="E98" s="30"/>
      <c r="F98" s="31">
        <f>ROUND(C98*E98,2)</f>
        <v>0</v>
      </c>
      <c r="G98" s="28"/>
    </row>
    <row r="99" spans="1:7" ht="15" customHeight="1" x14ac:dyDescent="0.2">
      <c r="A99" s="35" t="s">
        <v>22</v>
      </c>
      <c r="B99" s="61" t="s">
        <v>127</v>
      </c>
      <c r="C99" s="62">
        <v>24</v>
      </c>
      <c r="D99" s="63" t="s">
        <v>125</v>
      </c>
      <c r="E99" s="30"/>
      <c r="F99" s="31">
        <f t="shared" si="5"/>
        <v>0</v>
      </c>
      <c r="G99" s="25"/>
    </row>
    <row r="100" spans="1:7" ht="15" customHeight="1" x14ac:dyDescent="0.2">
      <c r="A100" s="35" t="s">
        <v>25</v>
      </c>
      <c r="B100" s="65" t="s">
        <v>128</v>
      </c>
      <c r="C100" s="64">
        <v>12</v>
      </c>
      <c r="D100" s="63" t="s">
        <v>125</v>
      </c>
      <c r="E100" s="30"/>
      <c r="F100" s="31">
        <f t="shared" si="5"/>
        <v>0</v>
      </c>
      <c r="G100" s="25"/>
    </row>
    <row r="101" spans="1:7" ht="15" customHeight="1" x14ac:dyDescent="0.2">
      <c r="A101" s="35" t="s">
        <v>28</v>
      </c>
      <c r="B101" s="65" t="s">
        <v>129</v>
      </c>
      <c r="C101" s="62">
        <v>9</v>
      </c>
      <c r="D101" s="63" t="s">
        <v>125</v>
      </c>
      <c r="E101" s="30"/>
      <c r="F101" s="31">
        <f t="shared" si="5"/>
        <v>0</v>
      </c>
      <c r="G101" s="25"/>
    </row>
    <row r="102" spans="1:7" s="66" customFormat="1" ht="15" customHeight="1" x14ac:dyDescent="0.2">
      <c r="A102" s="35" t="s">
        <v>44</v>
      </c>
      <c r="B102" s="65" t="s">
        <v>130</v>
      </c>
      <c r="C102" s="62">
        <v>69.09</v>
      </c>
      <c r="D102" s="63" t="s">
        <v>97</v>
      </c>
      <c r="E102" s="30"/>
      <c r="F102" s="31">
        <f t="shared" si="5"/>
        <v>0</v>
      </c>
      <c r="G102" s="25"/>
    </row>
    <row r="103" spans="1:7" s="66" customFormat="1" ht="15" customHeight="1" x14ac:dyDescent="0.2">
      <c r="A103" s="35" t="s">
        <v>46</v>
      </c>
      <c r="B103" s="65" t="s">
        <v>131</v>
      </c>
      <c r="C103" s="62">
        <v>113.47</v>
      </c>
      <c r="D103" s="63" t="s">
        <v>97</v>
      </c>
      <c r="E103" s="30"/>
      <c r="F103" s="31">
        <f t="shared" si="5"/>
        <v>0</v>
      </c>
      <c r="G103" s="25"/>
    </row>
    <row r="104" spans="1:7" s="66" customFormat="1" ht="15" customHeight="1" x14ac:dyDescent="0.2">
      <c r="A104" s="35" t="s">
        <v>48</v>
      </c>
      <c r="B104" s="65" t="s">
        <v>132</v>
      </c>
      <c r="C104" s="62">
        <v>14.440000000000001</v>
      </c>
      <c r="D104" s="63" t="s">
        <v>97</v>
      </c>
      <c r="E104" s="30"/>
      <c r="F104" s="31">
        <f t="shared" si="5"/>
        <v>0</v>
      </c>
      <c r="G104" s="25"/>
    </row>
    <row r="105" spans="1:7" s="66" customFormat="1" ht="15" customHeight="1" x14ac:dyDescent="0.2">
      <c r="A105" s="35" t="s">
        <v>50</v>
      </c>
      <c r="B105" s="65" t="s">
        <v>133</v>
      </c>
      <c r="C105" s="62">
        <v>31.83</v>
      </c>
      <c r="D105" s="63" t="s">
        <v>97</v>
      </c>
      <c r="E105" s="30"/>
      <c r="F105" s="31">
        <f t="shared" si="5"/>
        <v>0</v>
      </c>
      <c r="G105" s="25"/>
    </row>
    <row r="106" spans="1:7" s="66" customFormat="1" ht="15" customHeight="1" x14ac:dyDescent="0.25">
      <c r="A106" s="35" t="s">
        <v>52</v>
      </c>
      <c r="B106" s="65" t="s">
        <v>134</v>
      </c>
      <c r="C106" s="62">
        <v>61.85</v>
      </c>
      <c r="D106" s="63" t="s">
        <v>97</v>
      </c>
      <c r="E106" s="30"/>
      <c r="F106" s="31">
        <f t="shared" si="5"/>
        <v>0</v>
      </c>
      <c r="G106" s="25"/>
    </row>
    <row r="107" spans="1:7" s="66" customFormat="1" ht="15" customHeight="1" x14ac:dyDescent="0.25">
      <c r="A107" s="35" t="s">
        <v>54</v>
      </c>
      <c r="B107" s="65" t="s">
        <v>135</v>
      </c>
      <c r="C107" s="62">
        <v>21.339999999999996</v>
      </c>
      <c r="D107" s="63" t="s">
        <v>97</v>
      </c>
      <c r="E107" s="30"/>
      <c r="F107" s="31">
        <f t="shared" si="5"/>
        <v>0</v>
      </c>
      <c r="G107" s="25"/>
    </row>
    <row r="108" spans="1:7" s="66" customFormat="1" ht="15" customHeight="1" x14ac:dyDescent="0.25">
      <c r="A108" s="35" t="s">
        <v>56</v>
      </c>
      <c r="B108" s="65" t="s">
        <v>136</v>
      </c>
      <c r="C108" s="62">
        <v>17.25</v>
      </c>
      <c r="D108" s="63" t="s">
        <v>97</v>
      </c>
      <c r="E108" s="30"/>
      <c r="F108" s="31">
        <f t="shared" si="5"/>
        <v>0</v>
      </c>
      <c r="G108" s="25"/>
    </row>
    <row r="109" spans="1:7" s="66" customFormat="1" ht="15" customHeight="1" x14ac:dyDescent="0.2">
      <c r="A109" s="35" t="s">
        <v>137</v>
      </c>
      <c r="B109" s="65" t="s">
        <v>138</v>
      </c>
      <c r="C109" s="62">
        <v>314.83</v>
      </c>
      <c r="D109" s="63" t="s">
        <v>97</v>
      </c>
      <c r="E109" s="30"/>
      <c r="F109" s="31">
        <f t="shared" si="5"/>
        <v>0</v>
      </c>
      <c r="G109" s="25"/>
    </row>
    <row r="110" spans="1:7" s="66" customFormat="1" ht="15" customHeight="1" x14ac:dyDescent="0.2">
      <c r="A110" s="35" t="s">
        <v>58</v>
      </c>
      <c r="B110" s="65" t="s">
        <v>139</v>
      </c>
      <c r="C110" s="62">
        <v>12</v>
      </c>
      <c r="D110" s="63" t="s">
        <v>125</v>
      </c>
      <c r="E110" s="30"/>
      <c r="F110" s="31">
        <f t="shared" si="5"/>
        <v>0</v>
      </c>
      <c r="G110" s="25"/>
    </row>
    <row r="111" spans="1:7" ht="15" customHeight="1" x14ac:dyDescent="0.2">
      <c r="A111" s="35" t="s">
        <v>60</v>
      </c>
      <c r="B111" s="65" t="s">
        <v>140</v>
      </c>
      <c r="C111" s="62">
        <v>6</v>
      </c>
      <c r="D111" s="63" t="s">
        <v>125</v>
      </c>
      <c r="E111" s="30"/>
      <c r="F111" s="31">
        <f t="shared" si="5"/>
        <v>0</v>
      </c>
      <c r="G111" s="25"/>
    </row>
    <row r="112" spans="1:7" ht="15" customHeight="1" x14ac:dyDescent="0.2">
      <c r="A112" s="35" t="s">
        <v>62</v>
      </c>
      <c r="B112" s="65" t="s">
        <v>141</v>
      </c>
      <c r="C112" s="62">
        <v>9</v>
      </c>
      <c r="D112" s="63" t="s">
        <v>125</v>
      </c>
      <c r="E112" s="30"/>
      <c r="F112" s="31">
        <f t="shared" si="5"/>
        <v>0</v>
      </c>
      <c r="G112" s="25"/>
    </row>
    <row r="113" spans="1:7" ht="29.25" customHeight="1" x14ac:dyDescent="0.2">
      <c r="A113" s="35" t="s">
        <v>64</v>
      </c>
      <c r="B113" s="67" t="s">
        <v>142</v>
      </c>
      <c r="C113" s="62">
        <v>1</v>
      </c>
      <c r="D113" s="63" t="s">
        <v>125</v>
      </c>
      <c r="E113" s="30"/>
      <c r="F113" s="31">
        <f t="shared" si="5"/>
        <v>0</v>
      </c>
      <c r="G113" s="25"/>
    </row>
    <row r="114" spans="1:7" ht="15" customHeight="1" x14ac:dyDescent="0.2">
      <c r="A114" s="35" t="s">
        <v>143</v>
      </c>
      <c r="B114" s="65" t="s">
        <v>144</v>
      </c>
      <c r="C114" s="62">
        <v>3</v>
      </c>
      <c r="D114" s="63" t="s">
        <v>125</v>
      </c>
      <c r="E114" s="30"/>
      <c r="F114" s="31">
        <f t="shared" si="5"/>
        <v>0</v>
      </c>
      <c r="G114" s="25"/>
    </row>
    <row r="115" spans="1:7" ht="27" customHeight="1" x14ac:dyDescent="0.2">
      <c r="A115" s="35" t="s">
        <v>66</v>
      </c>
      <c r="B115" s="67" t="s">
        <v>145</v>
      </c>
      <c r="C115" s="62">
        <v>12</v>
      </c>
      <c r="D115" s="63" t="s">
        <v>125</v>
      </c>
      <c r="E115" s="30"/>
      <c r="F115" s="31">
        <f t="shared" si="5"/>
        <v>0</v>
      </c>
      <c r="G115" s="25"/>
    </row>
    <row r="116" spans="1:7" ht="15" customHeight="1" x14ac:dyDescent="0.2">
      <c r="A116" s="35" t="s">
        <v>68</v>
      </c>
      <c r="B116" s="61" t="s">
        <v>146</v>
      </c>
      <c r="C116" s="62">
        <v>1</v>
      </c>
      <c r="D116" s="39" t="s">
        <v>24</v>
      </c>
      <c r="E116" s="30"/>
      <c r="F116" s="31">
        <f t="shared" si="5"/>
        <v>0</v>
      </c>
      <c r="G116" s="25"/>
    </row>
    <row r="117" spans="1:7" ht="15" customHeight="1" x14ac:dyDescent="0.2">
      <c r="A117" s="35" t="s">
        <v>70</v>
      </c>
      <c r="B117" s="44" t="s">
        <v>147</v>
      </c>
      <c r="C117" s="62">
        <v>1</v>
      </c>
      <c r="D117" s="39" t="s">
        <v>24</v>
      </c>
      <c r="E117" s="68"/>
      <c r="F117" s="31">
        <f t="shared" si="5"/>
        <v>0</v>
      </c>
      <c r="G117" s="25">
        <f>SUM(F97:F117)</f>
        <v>0</v>
      </c>
    </row>
    <row r="118" spans="1:7" ht="15" customHeight="1" x14ac:dyDescent="0.2">
      <c r="A118" s="35"/>
      <c r="B118" s="44"/>
      <c r="C118" s="62"/>
      <c r="D118" s="39"/>
      <c r="E118" s="20"/>
      <c r="F118" s="31"/>
      <c r="G118" s="25"/>
    </row>
    <row r="119" spans="1:7" ht="15" customHeight="1" x14ac:dyDescent="0.2">
      <c r="A119" s="26" t="s">
        <v>148</v>
      </c>
      <c r="B119" s="56" t="s">
        <v>149</v>
      </c>
      <c r="C119" s="28"/>
      <c r="D119" s="39"/>
      <c r="E119" s="30"/>
      <c r="F119" s="31"/>
      <c r="G119" s="25"/>
    </row>
    <row r="120" spans="1:7" s="69" customFormat="1" ht="15.75" customHeight="1" x14ac:dyDescent="0.2">
      <c r="A120" s="35" t="s">
        <v>17</v>
      </c>
      <c r="B120" s="51" t="s">
        <v>150</v>
      </c>
      <c r="C120" s="47">
        <v>128.16</v>
      </c>
      <c r="D120" s="39" t="s">
        <v>19</v>
      </c>
      <c r="E120" s="30"/>
      <c r="F120" s="31">
        <f>C120*E120</f>
        <v>0</v>
      </c>
      <c r="G120" s="25">
        <f>SUM(F120)</f>
        <v>0</v>
      </c>
    </row>
    <row r="121" spans="1:7" ht="15" customHeight="1" x14ac:dyDescent="0.2">
      <c r="A121" s="35"/>
      <c r="C121" s="28"/>
      <c r="D121" s="39"/>
      <c r="E121" s="30"/>
      <c r="F121" s="31"/>
      <c r="G121" s="25"/>
    </row>
    <row r="122" spans="1:7" ht="14.25" customHeight="1" x14ac:dyDescent="0.2">
      <c r="A122" s="26" t="s">
        <v>151</v>
      </c>
      <c r="B122" s="38" t="s">
        <v>152</v>
      </c>
      <c r="C122" s="28"/>
      <c r="D122" s="45"/>
      <c r="E122" s="25"/>
      <c r="F122" s="31"/>
      <c r="G122" s="25"/>
    </row>
    <row r="123" spans="1:7" s="74" customFormat="1" ht="15" customHeight="1" x14ac:dyDescent="0.2">
      <c r="A123" s="35" t="s">
        <v>17</v>
      </c>
      <c r="B123" s="70" t="s">
        <v>153</v>
      </c>
      <c r="C123" s="71">
        <v>50</v>
      </c>
      <c r="D123" s="63" t="s">
        <v>27</v>
      </c>
      <c r="E123" s="72"/>
      <c r="F123" s="31">
        <f t="shared" ref="F123:F126" si="6">C123*E123</f>
        <v>0</v>
      </c>
      <c r="G123" s="73"/>
    </row>
    <row r="124" spans="1:7" s="74" customFormat="1" ht="15" customHeight="1" x14ac:dyDescent="0.2">
      <c r="A124" s="35" t="s">
        <v>20</v>
      </c>
      <c r="B124" s="70" t="s">
        <v>154</v>
      </c>
      <c r="C124" s="71">
        <v>14</v>
      </c>
      <c r="D124" s="63" t="s">
        <v>27</v>
      </c>
      <c r="E124" s="72"/>
      <c r="F124" s="31">
        <f t="shared" si="6"/>
        <v>0</v>
      </c>
      <c r="G124" s="73"/>
    </row>
    <row r="125" spans="1:7" s="74" customFormat="1" ht="15" customHeight="1" x14ac:dyDescent="0.2">
      <c r="A125" s="35" t="s">
        <v>22</v>
      </c>
      <c r="B125" s="70" t="s">
        <v>155</v>
      </c>
      <c r="C125" s="71">
        <v>12</v>
      </c>
      <c r="D125" s="63" t="s">
        <v>27</v>
      </c>
      <c r="E125" s="72"/>
      <c r="F125" s="31">
        <f t="shared" si="6"/>
        <v>0</v>
      </c>
      <c r="G125" s="73"/>
    </row>
    <row r="126" spans="1:7" s="74" customFormat="1" ht="15" customHeight="1" x14ac:dyDescent="0.2">
      <c r="A126" s="35" t="s">
        <v>25</v>
      </c>
      <c r="B126" s="70" t="s">
        <v>156</v>
      </c>
      <c r="C126" s="71">
        <v>6</v>
      </c>
      <c r="D126" s="63" t="s">
        <v>27</v>
      </c>
      <c r="E126" s="72"/>
      <c r="F126" s="31">
        <f t="shared" si="6"/>
        <v>0</v>
      </c>
      <c r="G126" s="73"/>
    </row>
    <row r="127" spans="1:7" s="74" customFormat="1" ht="15" customHeight="1" x14ac:dyDescent="0.2">
      <c r="A127" s="35" t="s">
        <v>28</v>
      </c>
      <c r="B127" s="70" t="s">
        <v>157</v>
      </c>
      <c r="C127" s="71">
        <v>36</v>
      </c>
      <c r="D127" s="63" t="s">
        <v>27</v>
      </c>
      <c r="E127" s="72"/>
      <c r="F127" s="31">
        <f>C127*E127</f>
        <v>0</v>
      </c>
      <c r="G127" s="73"/>
    </row>
    <row r="128" spans="1:7" s="74" customFormat="1" ht="15" customHeight="1" x14ac:dyDescent="0.2">
      <c r="A128" s="35" t="s">
        <v>44</v>
      </c>
      <c r="B128" s="70" t="s">
        <v>158</v>
      </c>
      <c r="C128" s="71">
        <v>12</v>
      </c>
      <c r="D128" s="63" t="s">
        <v>27</v>
      </c>
      <c r="E128" s="72"/>
      <c r="F128" s="31">
        <f>C128*E128</f>
        <v>0</v>
      </c>
      <c r="G128" s="73"/>
    </row>
    <row r="129" spans="1:7" s="74" customFormat="1" ht="15" customHeight="1" x14ac:dyDescent="0.2">
      <c r="A129" s="35" t="s">
        <v>46</v>
      </c>
      <c r="B129" s="70" t="s">
        <v>159</v>
      </c>
      <c r="C129" s="71">
        <v>12</v>
      </c>
      <c r="D129" s="63" t="s">
        <v>27</v>
      </c>
      <c r="E129" s="72"/>
      <c r="F129" s="31">
        <f t="shared" ref="F129:F130" si="7">C129*E129</f>
        <v>0</v>
      </c>
      <c r="G129" s="73"/>
    </row>
    <row r="130" spans="1:7" s="74" customFormat="1" ht="15" customHeight="1" x14ac:dyDescent="0.2">
      <c r="A130" s="35" t="s">
        <v>48</v>
      </c>
      <c r="B130" s="70" t="s">
        <v>160</v>
      </c>
      <c r="C130" s="75">
        <v>120</v>
      </c>
      <c r="D130" s="76" t="s">
        <v>161</v>
      </c>
      <c r="E130" s="77"/>
      <c r="F130" s="31">
        <f t="shared" si="7"/>
        <v>0</v>
      </c>
      <c r="G130" s="78"/>
    </row>
    <row r="131" spans="1:7" s="74" customFormat="1" ht="25.5" x14ac:dyDescent="0.2">
      <c r="A131" s="35" t="s">
        <v>50</v>
      </c>
      <c r="B131" s="79" t="s">
        <v>162</v>
      </c>
      <c r="C131" s="71">
        <v>12</v>
      </c>
      <c r="D131" s="80" t="s">
        <v>27</v>
      </c>
      <c r="E131" s="81"/>
      <c r="F131" s="31">
        <f>C131*E131</f>
        <v>0</v>
      </c>
      <c r="G131" s="73"/>
    </row>
    <row r="132" spans="1:7" s="74" customFormat="1" ht="51" x14ac:dyDescent="0.2">
      <c r="A132" s="35" t="s">
        <v>52</v>
      </c>
      <c r="B132" s="82" t="s">
        <v>163</v>
      </c>
      <c r="C132" s="71">
        <v>1080</v>
      </c>
      <c r="D132" s="80" t="s">
        <v>164</v>
      </c>
      <c r="E132" s="81"/>
      <c r="F132" s="31">
        <f>C132*E132</f>
        <v>0</v>
      </c>
      <c r="G132" s="83"/>
    </row>
    <row r="133" spans="1:7" s="74" customFormat="1" ht="17.25" customHeight="1" x14ac:dyDescent="0.2">
      <c r="A133" s="35"/>
      <c r="B133" s="82"/>
      <c r="C133" s="71"/>
      <c r="D133" s="80"/>
      <c r="E133" s="81"/>
      <c r="F133" s="72"/>
      <c r="G133" s="83"/>
    </row>
    <row r="134" spans="1:7" s="74" customFormat="1" ht="29.25" customHeight="1" x14ac:dyDescent="0.2">
      <c r="A134" s="35" t="s">
        <v>54</v>
      </c>
      <c r="B134" s="79" t="s">
        <v>165</v>
      </c>
      <c r="C134" s="71">
        <v>1</v>
      </c>
      <c r="D134" s="80" t="s">
        <v>27</v>
      </c>
      <c r="E134" s="81"/>
      <c r="F134" s="31">
        <f>C134*E134</f>
        <v>0</v>
      </c>
      <c r="G134" s="73"/>
    </row>
    <row r="135" spans="1:7" s="74" customFormat="1" ht="51" x14ac:dyDescent="0.2">
      <c r="A135" s="35" t="s">
        <v>56</v>
      </c>
      <c r="B135" s="79" t="s">
        <v>166</v>
      </c>
      <c r="C135" s="71">
        <v>100</v>
      </c>
      <c r="D135" s="80" t="s">
        <v>164</v>
      </c>
      <c r="E135" s="81"/>
      <c r="F135" s="31">
        <f>C135*E135</f>
        <v>0</v>
      </c>
      <c r="G135" s="78"/>
    </row>
    <row r="136" spans="1:7" s="74" customFormat="1" ht="15" customHeight="1" x14ac:dyDescent="0.2">
      <c r="A136" s="35" t="s">
        <v>137</v>
      </c>
      <c r="B136" s="84" t="s">
        <v>167</v>
      </c>
      <c r="C136" s="71">
        <v>1</v>
      </c>
      <c r="D136" s="63" t="s">
        <v>27</v>
      </c>
      <c r="E136" s="72"/>
      <c r="F136" s="31">
        <f>C136*E136</f>
        <v>0</v>
      </c>
      <c r="G136" s="85">
        <f>SUM(F123:F136)</f>
        <v>0</v>
      </c>
    </row>
    <row r="137" spans="1:7" s="74" customFormat="1" ht="15" customHeight="1" x14ac:dyDescent="0.2">
      <c r="A137" s="86"/>
      <c r="B137" s="70"/>
      <c r="C137" s="71"/>
      <c r="D137" s="63"/>
      <c r="E137" s="72"/>
      <c r="F137" s="31"/>
      <c r="G137" s="73"/>
    </row>
    <row r="138" spans="1:7" s="74" customFormat="1" ht="15" customHeight="1" x14ac:dyDescent="0.2">
      <c r="A138" s="26" t="s">
        <v>168</v>
      </c>
      <c r="B138" s="87" t="s">
        <v>169</v>
      </c>
      <c r="C138" s="88"/>
      <c r="D138" s="88"/>
      <c r="E138" s="88"/>
      <c r="F138" s="31"/>
      <c r="G138" s="88"/>
    </row>
    <row r="139" spans="1:7" s="74" customFormat="1" ht="26.25" customHeight="1" x14ac:dyDescent="0.2">
      <c r="A139" s="35" t="s">
        <v>17</v>
      </c>
      <c r="B139" s="79" t="s">
        <v>170</v>
      </c>
      <c r="C139" s="71">
        <v>1</v>
      </c>
      <c r="D139" s="80" t="s">
        <v>27</v>
      </c>
      <c r="E139" s="81"/>
      <c r="F139" s="31">
        <f>C139*E139</f>
        <v>0</v>
      </c>
      <c r="G139" s="88"/>
    </row>
    <row r="140" spans="1:7" s="74" customFormat="1" ht="51" x14ac:dyDescent="0.2">
      <c r="A140" s="35" t="s">
        <v>20</v>
      </c>
      <c r="B140" s="82" t="s">
        <v>171</v>
      </c>
      <c r="C140" s="71">
        <v>100</v>
      </c>
      <c r="D140" s="80" t="s">
        <v>164</v>
      </c>
      <c r="E140" s="81"/>
      <c r="F140" s="31">
        <f>C140*E140</f>
        <v>0</v>
      </c>
      <c r="G140" s="85">
        <f>SUM(F139:F140)</f>
        <v>0</v>
      </c>
    </row>
    <row r="141" spans="1:7" s="74" customFormat="1" ht="15" customHeight="1" x14ac:dyDescent="0.2">
      <c r="A141" s="88"/>
      <c r="B141" s="84"/>
      <c r="C141" s="89"/>
      <c r="D141" s="80"/>
      <c r="E141" s="81"/>
      <c r="F141" s="72"/>
      <c r="G141" s="88"/>
    </row>
    <row r="142" spans="1:7" ht="15" customHeight="1" x14ac:dyDescent="0.2">
      <c r="A142" s="26" t="s">
        <v>172</v>
      </c>
      <c r="B142" s="38" t="s">
        <v>173</v>
      </c>
      <c r="C142" s="28"/>
      <c r="D142" s="39"/>
      <c r="E142" s="30"/>
      <c r="F142" s="31"/>
      <c r="G142" s="25"/>
    </row>
    <row r="143" spans="1:7" ht="15" customHeight="1" x14ac:dyDescent="0.2">
      <c r="A143" s="35" t="s">
        <v>17</v>
      </c>
      <c r="B143" s="44" t="s">
        <v>174</v>
      </c>
      <c r="C143" s="58">
        <v>1142.1669999999999</v>
      </c>
      <c r="D143" s="45" t="s">
        <v>19</v>
      </c>
      <c r="E143" s="30"/>
      <c r="F143" s="31">
        <f>C143*E143</f>
        <v>0</v>
      </c>
      <c r="G143" s="25"/>
    </row>
    <row r="144" spans="1:7" ht="15" customHeight="1" x14ac:dyDescent="0.2">
      <c r="A144" s="35" t="s">
        <v>20</v>
      </c>
      <c r="B144" s="44" t="s">
        <v>175</v>
      </c>
      <c r="C144" s="58">
        <v>821.41700000000003</v>
      </c>
      <c r="D144" s="45" t="s">
        <v>19</v>
      </c>
      <c r="E144" s="30"/>
      <c r="F144" s="31">
        <f>C144*E144</f>
        <v>0</v>
      </c>
      <c r="G144" s="25"/>
    </row>
    <row r="145" spans="1:7" ht="12" customHeight="1" x14ac:dyDescent="0.2">
      <c r="A145" s="35" t="s">
        <v>22</v>
      </c>
      <c r="B145" s="44" t="s">
        <v>176</v>
      </c>
      <c r="C145" s="58">
        <v>320.75</v>
      </c>
      <c r="D145" s="45" t="s">
        <v>19</v>
      </c>
      <c r="E145" s="30"/>
      <c r="F145" s="31">
        <f>C145*E145</f>
        <v>0</v>
      </c>
      <c r="G145" s="25">
        <f>SUM(F143:F145)</f>
        <v>0</v>
      </c>
    </row>
    <row r="146" spans="1:7" s="74" customFormat="1" ht="13.5" customHeight="1" x14ac:dyDescent="0.2">
      <c r="A146" s="90"/>
      <c r="B146" s="87"/>
      <c r="C146" s="91"/>
      <c r="D146" s="91"/>
      <c r="E146" s="91"/>
      <c r="F146" s="91"/>
      <c r="G146" s="25"/>
    </row>
    <row r="147" spans="1:7" ht="15" customHeight="1" x14ac:dyDescent="0.2">
      <c r="A147" s="26" t="s">
        <v>177</v>
      </c>
      <c r="B147" s="56" t="s">
        <v>178</v>
      </c>
      <c r="C147" s="28"/>
      <c r="D147" s="20"/>
      <c r="E147" s="20"/>
      <c r="F147" s="31"/>
      <c r="G147" s="25"/>
    </row>
    <row r="148" spans="1:7" ht="15" customHeight="1" x14ac:dyDescent="0.2">
      <c r="A148" s="35" t="s">
        <v>17</v>
      </c>
      <c r="B148" s="44" t="s">
        <v>179</v>
      </c>
      <c r="C148" s="58">
        <v>122.52999999999999</v>
      </c>
      <c r="D148" s="45" t="s">
        <v>19</v>
      </c>
      <c r="E148" s="28"/>
      <c r="F148" s="31">
        <f>C148*E148</f>
        <v>0</v>
      </c>
      <c r="G148" s="25"/>
    </row>
    <row r="149" spans="1:7" ht="15" customHeight="1" x14ac:dyDescent="0.2">
      <c r="A149" s="35" t="s">
        <v>20</v>
      </c>
      <c r="B149" s="44" t="s">
        <v>180</v>
      </c>
      <c r="C149" s="58">
        <v>224.55</v>
      </c>
      <c r="D149" s="45" t="s">
        <v>97</v>
      </c>
      <c r="E149" s="28"/>
      <c r="F149" s="31">
        <f>C149*E149</f>
        <v>0</v>
      </c>
      <c r="G149" s="25"/>
    </row>
    <row r="150" spans="1:7" ht="15" customHeight="1" x14ac:dyDescent="0.2">
      <c r="A150" s="35" t="s">
        <v>22</v>
      </c>
      <c r="B150" s="51" t="s">
        <v>181</v>
      </c>
      <c r="C150" s="58">
        <f>'[55]VOLUMENES LOCALES COMERCIALES'!$J$376</f>
        <v>486.10899999999998</v>
      </c>
      <c r="D150" s="45" t="s">
        <v>19</v>
      </c>
      <c r="E150" s="28"/>
      <c r="F150" s="31">
        <f>C150*E150</f>
        <v>0</v>
      </c>
      <c r="G150" s="25">
        <f>SUM(F148:F150)</f>
        <v>0</v>
      </c>
    </row>
    <row r="151" spans="1:7" s="74" customFormat="1" ht="9" customHeight="1" x14ac:dyDescent="0.2">
      <c r="A151" s="92"/>
      <c r="B151" s="87"/>
      <c r="C151" s="93"/>
      <c r="D151" s="93"/>
      <c r="E151" s="93"/>
      <c r="F151" s="93"/>
      <c r="G151" s="25"/>
    </row>
    <row r="152" spans="1:7" ht="15" customHeight="1" x14ac:dyDescent="0.2">
      <c r="A152" s="35"/>
      <c r="B152" s="131" t="s">
        <v>182</v>
      </c>
      <c r="C152" s="131"/>
      <c r="D152" s="131"/>
      <c r="E152" s="131"/>
      <c r="F152" s="25" t="s">
        <v>183</v>
      </c>
      <c r="G152" s="25">
        <f>SUM(G17:G150)</f>
        <v>0</v>
      </c>
    </row>
    <row r="153" spans="1:7" x14ac:dyDescent="0.2">
      <c r="A153" s="26"/>
      <c r="B153" s="27"/>
      <c r="C153" s="28"/>
      <c r="D153" s="29"/>
      <c r="E153" s="30"/>
      <c r="F153" s="31"/>
      <c r="G153" s="25"/>
    </row>
    <row r="154" spans="1:7" ht="15" customHeight="1" x14ac:dyDescent="0.2">
      <c r="A154" s="26" t="s">
        <v>184</v>
      </c>
      <c r="B154" s="38" t="s">
        <v>185</v>
      </c>
      <c r="C154" s="28"/>
      <c r="D154" s="45"/>
      <c r="E154" s="30"/>
      <c r="F154" s="31"/>
      <c r="G154" s="25"/>
    </row>
    <row r="155" spans="1:7" ht="15" customHeight="1" x14ac:dyDescent="0.2">
      <c r="A155" s="35" t="s">
        <v>17</v>
      </c>
      <c r="B155" s="44" t="s">
        <v>186</v>
      </c>
      <c r="C155" s="28">
        <v>1</v>
      </c>
      <c r="D155" s="45" t="s">
        <v>24</v>
      </c>
      <c r="E155" s="30"/>
      <c r="F155" s="31">
        <f>ROUND(C155*E155,2)</f>
        <v>0</v>
      </c>
      <c r="G155" s="25">
        <f>SUM(F155)</f>
        <v>0</v>
      </c>
    </row>
    <row r="156" spans="1:7" s="74" customFormat="1" ht="9" customHeight="1" x14ac:dyDescent="0.2">
      <c r="A156" s="92"/>
      <c r="B156" s="87"/>
      <c r="C156" s="93"/>
      <c r="D156" s="93"/>
      <c r="E156" s="93"/>
      <c r="F156" s="93"/>
      <c r="G156" s="25"/>
    </row>
    <row r="157" spans="1:7" ht="15" customHeight="1" x14ac:dyDescent="0.2">
      <c r="A157" s="94"/>
      <c r="B157" s="127" t="s">
        <v>187</v>
      </c>
      <c r="C157" s="127"/>
      <c r="D157" s="127"/>
      <c r="E157" s="127"/>
      <c r="F157" s="25" t="s">
        <v>183</v>
      </c>
      <c r="G157" s="25">
        <f>SUM(G155)</f>
        <v>0</v>
      </c>
    </row>
    <row r="158" spans="1:7" s="74" customFormat="1" ht="9" customHeight="1" x14ac:dyDescent="0.2">
      <c r="A158" s="92"/>
      <c r="B158" s="87"/>
      <c r="C158" s="93"/>
      <c r="D158" s="93"/>
      <c r="E158" s="93"/>
      <c r="F158" s="93"/>
      <c r="G158" s="25"/>
    </row>
    <row r="159" spans="1:7" ht="15" customHeight="1" x14ac:dyDescent="0.2">
      <c r="A159" s="95"/>
      <c r="B159" s="127" t="s">
        <v>188</v>
      </c>
      <c r="C159" s="127"/>
      <c r="D159" s="127"/>
      <c r="E159" s="127"/>
      <c r="F159" s="25" t="s">
        <v>183</v>
      </c>
      <c r="G159" s="96">
        <f>SUM(G157+G152)</f>
        <v>0</v>
      </c>
    </row>
    <row r="160" spans="1:7" s="74" customFormat="1" ht="12" customHeight="1" x14ac:dyDescent="0.2">
      <c r="A160" s="92"/>
      <c r="B160" s="87"/>
      <c r="C160" s="93"/>
      <c r="D160" s="93"/>
      <c r="E160" s="93"/>
      <c r="F160" s="93"/>
      <c r="G160" s="25"/>
    </row>
    <row r="161" spans="1:7" s="74" customFormat="1" ht="12" customHeight="1" x14ac:dyDescent="0.2">
      <c r="A161" s="92"/>
      <c r="B161" s="87"/>
      <c r="C161" s="93"/>
      <c r="D161" s="93"/>
      <c r="E161" s="93"/>
      <c r="F161" s="93"/>
      <c r="G161" s="25"/>
    </row>
    <row r="162" spans="1:7" s="74" customFormat="1" ht="12" customHeight="1" x14ac:dyDescent="0.2">
      <c r="A162" s="92"/>
      <c r="B162" s="87"/>
      <c r="C162" s="93"/>
      <c r="D162" s="93"/>
      <c r="E162" s="93"/>
      <c r="F162" s="93"/>
      <c r="G162" s="25"/>
    </row>
    <row r="163" spans="1:7" s="74" customFormat="1" ht="12" customHeight="1" x14ac:dyDescent="0.2">
      <c r="A163" s="92"/>
      <c r="B163" s="87"/>
      <c r="C163" s="93"/>
      <c r="D163" s="93"/>
      <c r="E163" s="93"/>
      <c r="F163" s="93"/>
      <c r="G163" s="25"/>
    </row>
    <row r="164" spans="1:7" s="74" customFormat="1" ht="12" customHeight="1" x14ac:dyDescent="0.2">
      <c r="A164" s="92"/>
      <c r="B164" s="87"/>
      <c r="C164" s="93"/>
      <c r="D164" s="93"/>
      <c r="E164" s="93"/>
      <c r="F164" s="93"/>
      <c r="G164" s="25"/>
    </row>
    <row r="165" spans="1:7" s="74" customFormat="1" ht="12" customHeight="1" x14ac:dyDescent="0.2">
      <c r="A165" s="92"/>
      <c r="B165" s="87"/>
      <c r="C165" s="93"/>
      <c r="D165" s="93"/>
      <c r="E165" s="93"/>
      <c r="F165" s="93"/>
      <c r="G165" s="25"/>
    </row>
    <row r="166" spans="1:7" s="74" customFormat="1" ht="12" customHeight="1" x14ac:dyDescent="0.2">
      <c r="A166" s="92"/>
      <c r="B166" s="87"/>
      <c r="C166" s="93"/>
      <c r="D166" s="93"/>
      <c r="E166" s="93"/>
      <c r="F166" s="93"/>
      <c r="G166" s="25"/>
    </row>
    <row r="167" spans="1:7" s="74" customFormat="1" ht="12" customHeight="1" x14ac:dyDescent="0.2">
      <c r="A167" s="92"/>
      <c r="B167" s="87"/>
      <c r="C167" s="93"/>
      <c r="D167" s="93"/>
      <c r="E167" s="93"/>
      <c r="F167" s="93"/>
      <c r="G167" s="25"/>
    </row>
    <row r="168" spans="1:7" s="74" customFormat="1" ht="12" customHeight="1" x14ac:dyDescent="0.2">
      <c r="A168" s="92"/>
      <c r="B168" s="87"/>
      <c r="C168" s="93"/>
      <c r="D168" s="93"/>
      <c r="E168" s="93"/>
      <c r="F168" s="93"/>
      <c r="G168" s="25"/>
    </row>
    <row r="169" spans="1:7" s="74" customFormat="1" ht="12" customHeight="1" x14ac:dyDescent="0.2">
      <c r="A169" s="92"/>
      <c r="B169" s="87"/>
      <c r="C169" s="93"/>
      <c r="D169" s="93"/>
      <c r="E169" s="93"/>
      <c r="F169" s="93"/>
      <c r="G169" s="25"/>
    </row>
    <row r="170" spans="1:7" s="74" customFormat="1" ht="12" customHeight="1" x14ac:dyDescent="0.2">
      <c r="A170" s="92"/>
      <c r="B170" s="87"/>
      <c r="C170" s="93"/>
      <c r="D170" s="93"/>
      <c r="E170" s="93"/>
      <c r="F170" s="93"/>
      <c r="G170" s="25"/>
    </row>
    <row r="171" spans="1:7" s="74" customFormat="1" ht="12" customHeight="1" x14ac:dyDescent="0.2">
      <c r="A171" s="92"/>
      <c r="B171" s="87"/>
      <c r="C171" s="93"/>
      <c r="D171" s="93"/>
      <c r="E171" s="93"/>
      <c r="F171" s="93"/>
      <c r="G171" s="25"/>
    </row>
    <row r="172" spans="1:7" s="74" customFormat="1" ht="12" customHeight="1" x14ac:dyDescent="0.2">
      <c r="A172" s="92"/>
      <c r="B172" s="87"/>
      <c r="C172" s="93"/>
      <c r="D172" s="93"/>
      <c r="E172" s="93"/>
      <c r="F172" s="93"/>
      <c r="G172" s="25"/>
    </row>
    <row r="173" spans="1:7" s="74" customFormat="1" ht="12" customHeight="1" x14ac:dyDescent="0.2">
      <c r="A173" s="92"/>
      <c r="B173" s="87"/>
      <c r="C173" s="93"/>
      <c r="D173" s="93"/>
      <c r="E173" s="93"/>
      <c r="F173" s="93"/>
      <c r="G173" s="25"/>
    </row>
    <row r="174" spans="1:7" s="74" customFormat="1" ht="12" customHeight="1" x14ac:dyDescent="0.2">
      <c r="A174" s="92"/>
      <c r="B174" s="87"/>
      <c r="C174" s="93"/>
      <c r="D174" s="93"/>
      <c r="E174" s="93"/>
      <c r="F174" s="93"/>
      <c r="G174" s="25"/>
    </row>
    <row r="175" spans="1:7" s="74" customFormat="1" ht="12" customHeight="1" x14ac:dyDescent="0.2">
      <c r="A175" s="92"/>
      <c r="B175" s="87"/>
      <c r="C175" s="93"/>
      <c r="D175" s="93"/>
      <c r="E175" s="93"/>
      <c r="F175" s="93"/>
      <c r="G175" s="25"/>
    </row>
    <row r="176" spans="1:7" s="74" customFormat="1" ht="12" customHeight="1" x14ac:dyDescent="0.2">
      <c r="A176" s="92"/>
      <c r="B176" s="87"/>
      <c r="C176" s="93"/>
      <c r="D176" s="93"/>
      <c r="E176" s="93"/>
      <c r="F176" s="93"/>
      <c r="G176" s="25"/>
    </row>
    <row r="177" spans="1:7" s="74" customFormat="1" ht="12" customHeight="1" x14ac:dyDescent="0.2">
      <c r="A177" s="92"/>
      <c r="B177" s="87"/>
      <c r="C177" s="93"/>
      <c r="D177" s="93"/>
      <c r="E177" s="93"/>
      <c r="F177" s="93"/>
      <c r="G177" s="25"/>
    </row>
    <row r="178" spans="1:7" x14ac:dyDescent="0.2">
      <c r="A178" s="26"/>
      <c r="B178" s="56" t="s">
        <v>189</v>
      </c>
      <c r="C178" s="97"/>
    </row>
    <row r="179" spans="1:7" x14ac:dyDescent="0.2">
      <c r="A179" s="35"/>
      <c r="B179" s="49" t="s">
        <v>190</v>
      </c>
      <c r="C179" s="20"/>
      <c r="E179" s="98">
        <v>0.1</v>
      </c>
      <c r="F179" s="54">
        <f t="shared" ref="F179:F185" si="8">$G$159*E179</f>
        <v>0</v>
      </c>
    </row>
    <row r="180" spans="1:7" x14ac:dyDescent="0.2">
      <c r="A180" s="35"/>
      <c r="B180" s="99" t="s">
        <v>191</v>
      </c>
      <c r="C180" s="20"/>
      <c r="E180" s="98">
        <v>0.1</v>
      </c>
      <c r="F180" s="54">
        <f t="shared" si="8"/>
        <v>0</v>
      </c>
    </row>
    <row r="181" spans="1:7" x14ac:dyDescent="0.2">
      <c r="A181" s="35"/>
      <c r="B181" s="99" t="s">
        <v>192</v>
      </c>
      <c r="C181" s="20"/>
      <c r="E181" s="98">
        <v>4.4999999999999998E-2</v>
      </c>
      <c r="F181" s="54">
        <f t="shared" si="8"/>
        <v>0</v>
      </c>
    </row>
    <row r="182" spans="1:7" x14ac:dyDescent="0.2">
      <c r="A182" s="35"/>
      <c r="B182" s="99" t="s">
        <v>193</v>
      </c>
      <c r="C182" s="20"/>
      <c r="E182" s="98">
        <v>0.03</v>
      </c>
      <c r="F182" s="54">
        <f t="shared" si="8"/>
        <v>0</v>
      </c>
    </row>
    <row r="183" spans="1:7" x14ac:dyDescent="0.2">
      <c r="A183" s="35"/>
      <c r="B183" s="99" t="s">
        <v>194</v>
      </c>
      <c r="C183" s="20"/>
      <c r="E183" s="98">
        <v>3.2500000000000001E-2</v>
      </c>
      <c r="F183" s="54">
        <f t="shared" si="8"/>
        <v>0</v>
      </c>
    </row>
    <row r="184" spans="1:7" ht="26.25" customHeight="1" x14ac:dyDescent="0.2">
      <c r="A184" s="35"/>
      <c r="B184" s="132" t="s">
        <v>195</v>
      </c>
      <c r="C184" s="132"/>
      <c r="E184" s="98">
        <v>0.01</v>
      </c>
      <c r="F184" s="54">
        <f t="shared" si="8"/>
        <v>0</v>
      </c>
    </row>
    <row r="185" spans="1:7" x14ac:dyDescent="0.2">
      <c r="A185" s="35"/>
      <c r="B185" s="100" t="s">
        <v>196</v>
      </c>
      <c r="C185" s="20"/>
      <c r="E185" s="98">
        <v>1E-3</v>
      </c>
      <c r="F185" s="54">
        <f t="shared" si="8"/>
        <v>0</v>
      </c>
    </row>
    <row r="186" spans="1:7" x14ac:dyDescent="0.2">
      <c r="A186" s="35"/>
      <c r="B186" s="100" t="s">
        <v>197</v>
      </c>
      <c r="C186" s="20"/>
      <c r="E186" s="98">
        <v>0.18</v>
      </c>
      <c r="F186" s="54">
        <f>SUM(F179)*E186</f>
        <v>0</v>
      </c>
    </row>
    <row r="187" spans="1:7" ht="25.5" x14ac:dyDescent="0.2">
      <c r="A187" s="35"/>
      <c r="B187" s="57" t="s">
        <v>198</v>
      </c>
      <c r="C187" s="20"/>
      <c r="D187" s="20"/>
      <c r="E187" s="54" t="s">
        <v>199</v>
      </c>
      <c r="F187" s="101">
        <v>0</v>
      </c>
    </row>
    <row r="188" spans="1:7" x14ac:dyDescent="0.2">
      <c r="A188" s="37"/>
      <c r="B188" s="20" t="s">
        <v>200</v>
      </c>
      <c r="C188" s="20"/>
      <c r="D188" s="20"/>
      <c r="E188" s="54" t="s">
        <v>199</v>
      </c>
      <c r="F188" s="101">
        <v>0</v>
      </c>
    </row>
    <row r="189" spans="1:7" x14ac:dyDescent="0.2">
      <c r="A189" s="37"/>
      <c r="C189" s="20"/>
      <c r="D189" s="20"/>
      <c r="E189" s="54"/>
      <c r="G189" s="101"/>
    </row>
    <row r="190" spans="1:7" ht="15" customHeight="1" x14ac:dyDescent="0.2">
      <c r="A190" s="95"/>
      <c r="B190" s="127" t="s">
        <v>201</v>
      </c>
      <c r="C190" s="127"/>
      <c r="D190" s="127"/>
      <c r="E190" s="127"/>
      <c r="F190" s="25" t="s">
        <v>183</v>
      </c>
      <c r="G190" s="96">
        <f>SUM(F179:F188)</f>
        <v>0</v>
      </c>
    </row>
    <row r="191" spans="1:7" x14ac:dyDescent="0.2">
      <c r="A191" s="37"/>
      <c r="C191" s="20"/>
      <c r="D191" s="20"/>
      <c r="E191" s="54"/>
      <c r="G191" s="101"/>
    </row>
    <row r="192" spans="1:7" ht="15" customHeight="1" x14ac:dyDescent="0.2">
      <c r="A192" s="95"/>
      <c r="B192" s="127" t="s">
        <v>202</v>
      </c>
      <c r="C192" s="127"/>
      <c r="D192" s="127"/>
      <c r="E192" s="127"/>
      <c r="F192" s="25" t="s">
        <v>183</v>
      </c>
      <c r="G192" s="96">
        <f>SUM(G190+G159)</f>
        <v>0</v>
      </c>
    </row>
    <row r="193" spans="1:7" hidden="1" x14ac:dyDescent="0.2">
      <c r="A193" s="95"/>
      <c r="B193" s="56"/>
      <c r="C193" s="102"/>
      <c r="D193" s="103"/>
      <c r="E193" s="20"/>
      <c r="F193" s="20"/>
      <c r="G193" s="104"/>
    </row>
    <row r="194" spans="1:7" ht="13.5" hidden="1" customHeight="1" x14ac:dyDescent="0.2">
      <c r="A194" s="95"/>
      <c r="B194" s="56"/>
      <c r="C194" s="102"/>
      <c r="D194" s="103"/>
      <c r="E194" s="25" t="s">
        <v>203</v>
      </c>
      <c r="F194" s="25" t="s">
        <v>183</v>
      </c>
      <c r="G194" s="105" t="e">
        <f>G192/($C$73+#REF!+#REF!+#REF!+#REF!+#REF!+111.68)</f>
        <v>#REF!</v>
      </c>
    </row>
    <row r="195" spans="1:7" hidden="1" x14ac:dyDescent="0.2">
      <c r="A195" s="95"/>
      <c r="B195" s="56"/>
      <c r="C195" s="102"/>
      <c r="D195" s="103"/>
      <c r="E195" s="25"/>
      <c r="F195" s="25"/>
    </row>
    <row r="196" spans="1:7" x14ac:dyDescent="0.2">
      <c r="A196" s="95"/>
      <c r="B196" s="56"/>
      <c r="C196" s="102"/>
      <c r="D196" s="103"/>
      <c r="E196" s="25"/>
      <c r="F196" s="25"/>
      <c r="G196" s="104"/>
    </row>
    <row r="197" spans="1:7" x14ac:dyDescent="0.2">
      <c r="A197" s="95"/>
      <c r="B197" s="56"/>
      <c r="C197" s="102"/>
      <c r="D197" s="103"/>
      <c r="E197" s="25"/>
      <c r="F197" s="25"/>
      <c r="G197" s="104"/>
    </row>
    <row r="198" spans="1:7" x14ac:dyDescent="0.2">
      <c r="A198" s="95"/>
      <c r="B198" s="56"/>
      <c r="C198" s="102"/>
      <c r="D198" s="103"/>
      <c r="E198" s="25"/>
      <c r="F198" s="25"/>
      <c r="G198" s="104"/>
    </row>
    <row r="199" spans="1:7" x14ac:dyDescent="0.2">
      <c r="A199" s="95"/>
      <c r="B199" s="56"/>
      <c r="C199" s="102"/>
      <c r="D199" s="103"/>
      <c r="E199" s="25"/>
      <c r="F199" s="25"/>
      <c r="G199" s="104"/>
    </row>
    <row r="200" spans="1:7" x14ac:dyDescent="0.2">
      <c r="A200" s="95"/>
      <c r="B200" s="56"/>
      <c r="C200" s="102"/>
      <c r="D200" s="103"/>
      <c r="E200" s="25"/>
      <c r="F200" s="25"/>
      <c r="G200" s="104"/>
    </row>
    <row r="201" spans="1:7" x14ac:dyDescent="0.2">
      <c r="A201" s="95"/>
      <c r="B201" s="56"/>
      <c r="C201" s="102"/>
      <c r="D201" s="103"/>
      <c r="E201" s="25"/>
      <c r="F201" s="25"/>
      <c r="G201" s="104"/>
    </row>
    <row r="202" spans="1:7" x14ac:dyDescent="0.2">
      <c r="A202" s="95"/>
      <c r="B202" s="56"/>
      <c r="C202" s="102"/>
      <c r="D202" s="103"/>
      <c r="E202" s="25"/>
      <c r="F202" s="25"/>
      <c r="G202" s="104"/>
    </row>
    <row r="203" spans="1:7" x14ac:dyDescent="0.2">
      <c r="A203" s="95"/>
      <c r="B203" s="56"/>
      <c r="C203" s="102"/>
      <c r="D203" s="103"/>
      <c r="E203" s="25"/>
      <c r="F203" s="25"/>
      <c r="G203" s="104"/>
    </row>
    <row r="204" spans="1:7" x14ac:dyDescent="0.2">
      <c r="A204" s="95"/>
      <c r="B204" s="56"/>
      <c r="C204" s="102"/>
      <c r="D204" s="103"/>
      <c r="E204" s="25"/>
      <c r="F204" s="25"/>
      <c r="G204" s="104"/>
    </row>
    <row r="205" spans="1:7" x14ac:dyDescent="0.2">
      <c r="A205" s="95"/>
      <c r="B205" s="56"/>
      <c r="C205" s="102"/>
      <c r="D205" s="103"/>
      <c r="E205" s="25"/>
      <c r="F205" s="25"/>
      <c r="G205" s="104"/>
    </row>
    <row r="206" spans="1:7" x14ac:dyDescent="0.2">
      <c r="A206" s="95"/>
      <c r="B206" s="56"/>
      <c r="C206" s="102"/>
      <c r="D206" s="103"/>
      <c r="E206" s="25"/>
      <c r="F206" s="25"/>
      <c r="G206" s="104"/>
    </row>
    <row r="207" spans="1:7" x14ac:dyDescent="0.2">
      <c r="A207" s="95"/>
      <c r="B207" s="56"/>
      <c r="C207" s="102"/>
      <c r="D207" s="103"/>
      <c r="E207" s="25"/>
      <c r="F207" s="25"/>
      <c r="G207" s="104"/>
    </row>
    <row r="208" spans="1:7" x14ac:dyDescent="0.2">
      <c r="A208" s="95"/>
      <c r="B208" s="56"/>
      <c r="C208" s="102"/>
      <c r="D208" s="103"/>
      <c r="E208" s="25"/>
      <c r="F208" s="25"/>
      <c r="G208" s="104"/>
    </row>
    <row r="209" spans="1:7" x14ac:dyDescent="0.2">
      <c r="A209" s="95"/>
      <c r="B209" s="56"/>
      <c r="C209" s="102"/>
      <c r="D209" s="103"/>
      <c r="E209" s="25"/>
      <c r="F209" s="25"/>
      <c r="G209" s="104"/>
    </row>
    <row r="210" spans="1:7" x14ac:dyDescent="0.2">
      <c r="A210" s="95"/>
      <c r="B210" s="56"/>
      <c r="C210" s="102"/>
      <c r="D210" s="103"/>
      <c r="E210" s="25"/>
      <c r="F210" s="25"/>
      <c r="G210" s="104"/>
    </row>
    <row r="211" spans="1:7" x14ac:dyDescent="0.2">
      <c r="A211" s="95"/>
      <c r="B211" s="56"/>
      <c r="C211" s="102"/>
      <c r="D211" s="103"/>
      <c r="E211" s="25"/>
      <c r="F211" s="25"/>
      <c r="G211" s="104"/>
    </row>
    <row r="212" spans="1:7" x14ac:dyDescent="0.2">
      <c r="A212" s="95"/>
      <c r="B212" s="56"/>
      <c r="C212" s="102"/>
      <c r="D212" s="103"/>
      <c r="E212" s="25"/>
      <c r="F212" s="25"/>
      <c r="G212" s="104"/>
    </row>
    <row r="213" spans="1:7" x14ac:dyDescent="0.2">
      <c r="A213" s="95"/>
      <c r="B213" s="56"/>
      <c r="C213" s="102"/>
      <c r="D213" s="103"/>
      <c r="E213" s="25"/>
      <c r="F213" s="25"/>
      <c r="G213" s="104"/>
    </row>
    <row r="214" spans="1:7" x14ac:dyDescent="0.2">
      <c r="A214" s="95"/>
      <c r="B214" s="56"/>
      <c r="C214" s="102"/>
      <c r="D214" s="103"/>
      <c r="E214" s="25"/>
      <c r="F214" s="25"/>
      <c r="G214" s="104"/>
    </row>
    <row r="215" spans="1:7" x14ac:dyDescent="0.2">
      <c r="A215" s="95"/>
      <c r="B215" s="56"/>
      <c r="C215" s="102"/>
      <c r="D215" s="103"/>
      <c r="E215" s="25"/>
      <c r="F215" s="25"/>
      <c r="G215" s="104"/>
    </row>
    <row r="216" spans="1:7" x14ac:dyDescent="0.2">
      <c r="A216" s="95"/>
      <c r="B216" s="56"/>
      <c r="C216" s="102"/>
      <c r="D216" s="103"/>
      <c r="E216" s="25"/>
      <c r="F216" s="25"/>
      <c r="G216" s="104"/>
    </row>
    <row r="217" spans="1:7" x14ac:dyDescent="0.2">
      <c r="A217" s="95"/>
      <c r="B217" s="56"/>
      <c r="C217" s="102"/>
      <c r="D217" s="103"/>
      <c r="E217" s="25"/>
      <c r="F217" s="25"/>
      <c r="G217" s="104"/>
    </row>
    <row r="218" spans="1:7" x14ac:dyDescent="0.2">
      <c r="A218" s="95"/>
      <c r="B218" s="56"/>
      <c r="C218" s="102"/>
      <c r="D218" s="103"/>
      <c r="E218" s="25"/>
      <c r="F218" s="25"/>
      <c r="G218" s="104"/>
    </row>
    <row r="219" spans="1:7" x14ac:dyDescent="0.2">
      <c r="A219" s="95"/>
      <c r="B219" s="56"/>
      <c r="C219" s="102"/>
      <c r="D219" s="103"/>
      <c r="E219" s="25"/>
      <c r="F219" s="25"/>
      <c r="G219" s="104"/>
    </row>
    <row r="220" spans="1:7" x14ac:dyDescent="0.2">
      <c r="A220" s="95"/>
      <c r="B220" s="56"/>
      <c r="C220" s="102"/>
      <c r="D220" s="103"/>
      <c r="E220" s="25"/>
      <c r="F220" s="25"/>
      <c r="G220" s="104"/>
    </row>
    <row r="221" spans="1:7" x14ac:dyDescent="0.2">
      <c r="A221" s="95"/>
      <c r="B221" s="56"/>
      <c r="C221" s="102"/>
      <c r="D221" s="103"/>
      <c r="E221" s="25"/>
      <c r="F221" s="25"/>
      <c r="G221" s="104"/>
    </row>
    <row r="222" spans="1:7" x14ac:dyDescent="0.2">
      <c r="A222" s="95"/>
      <c r="B222" s="56"/>
      <c r="C222" s="102"/>
      <c r="D222" s="103"/>
      <c r="E222" s="25"/>
      <c r="F222" s="25"/>
      <c r="G222" s="104"/>
    </row>
    <row r="223" spans="1:7" x14ac:dyDescent="0.2">
      <c r="A223" s="95"/>
      <c r="B223" s="56"/>
      <c r="C223" s="102"/>
      <c r="D223" s="103"/>
      <c r="E223" s="25"/>
      <c r="F223" s="25"/>
      <c r="G223" s="104"/>
    </row>
    <row r="224" spans="1:7" x14ac:dyDescent="0.2">
      <c r="A224" s="95"/>
      <c r="B224" s="56"/>
      <c r="C224" s="102"/>
      <c r="D224" s="103"/>
      <c r="E224" s="25"/>
      <c r="F224" s="25"/>
      <c r="G224" s="104"/>
    </row>
    <row r="225" spans="1:7" x14ac:dyDescent="0.2">
      <c r="A225" s="95"/>
      <c r="B225" s="56"/>
      <c r="C225" s="102"/>
      <c r="D225" s="103"/>
      <c r="E225" s="25"/>
      <c r="F225" s="25"/>
      <c r="G225" s="104"/>
    </row>
    <row r="226" spans="1:7" x14ac:dyDescent="0.2">
      <c r="A226" s="95"/>
      <c r="B226" s="56"/>
      <c r="C226" s="102"/>
      <c r="D226" s="103"/>
      <c r="E226" s="25"/>
      <c r="F226" s="25"/>
      <c r="G226" s="104"/>
    </row>
    <row r="227" spans="1:7" x14ac:dyDescent="0.2">
      <c r="A227" s="95"/>
      <c r="B227" s="56"/>
      <c r="C227" s="102"/>
      <c r="D227" s="103"/>
      <c r="E227" s="25"/>
      <c r="F227" s="25"/>
      <c r="G227" s="104"/>
    </row>
    <row r="228" spans="1:7" x14ac:dyDescent="0.2">
      <c r="A228" s="95"/>
      <c r="B228" s="56"/>
      <c r="C228" s="102"/>
      <c r="D228" s="103"/>
      <c r="E228" s="25"/>
      <c r="F228" s="25"/>
      <c r="G228" s="104"/>
    </row>
    <row r="229" spans="1:7" ht="15" customHeight="1" x14ac:dyDescent="0.2">
      <c r="A229" s="95"/>
      <c r="B229" s="127" t="s">
        <v>202</v>
      </c>
      <c r="C229" s="127"/>
      <c r="D229" s="127"/>
      <c r="E229" s="127"/>
      <c r="F229" s="25" t="s">
        <v>183</v>
      </c>
      <c r="G229" s="96">
        <f>G192</f>
        <v>0</v>
      </c>
    </row>
    <row r="230" spans="1:7" ht="15" customHeight="1" x14ac:dyDescent="0.2">
      <c r="A230" s="95"/>
      <c r="B230" s="25"/>
      <c r="C230" s="25"/>
      <c r="D230" s="25"/>
      <c r="E230" s="25"/>
      <c r="F230" s="25"/>
    </row>
    <row r="231" spans="1:7" s="112" customFormat="1" ht="14.1" customHeight="1" x14ac:dyDescent="0.25">
      <c r="A231" s="106"/>
      <c r="B231" s="107" t="s">
        <v>204</v>
      </c>
      <c r="C231" s="108"/>
      <c r="D231" s="109"/>
      <c r="E231" s="110"/>
      <c r="F231" s="108"/>
      <c r="G231" s="111"/>
    </row>
    <row r="232" spans="1:7" s="112" customFormat="1" ht="27.75" customHeight="1" x14ac:dyDescent="0.25">
      <c r="A232" s="106" t="s">
        <v>205</v>
      </c>
      <c r="B232" s="123" t="s">
        <v>215</v>
      </c>
      <c r="C232" s="123"/>
      <c r="D232" s="123"/>
      <c r="E232" s="123"/>
      <c r="F232" s="123"/>
      <c r="G232" s="123"/>
    </row>
    <row r="233" spans="1:7" s="112" customFormat="1" ht="28.5" customHeight="1" x14ac:dyDescent="0.25">
      <c r="A233" s="106" t="s">
        <v>206</v>
      </c>
      <c r="B233" s="124" t="s">
        <v>208</v>
      </c>
      <c r="C233" s="124"/>
      <c r="D233" s="124"/>
      <c r="E233" s="124"/>
      <c r="F233" s="124"/>
      <c r="G233" s="124"/>
    </row>
    <row r="234" spans="1:7" s="113" customFormat="1" ht="30" customHeight="1" x14ac:dyDescent="0.25">
      <c r="A234" s="106" t="s">
        <v>207</v>
      </c>
      <c r="B234" s="125" t="s">
        <v>210</v>
      </c>
      <c r="C234" s="125"/>
      <c r="D234" s="125"/>
      <c r="E234" s="125"/>
      <c r="F234" s="125"/>
      <c r="G234" s="125"/>
    </row>
    <row r="235" spans="1:7" s="113" customFormat="1" ht="17.25" customHeight="1" x14ac:dyDescent="0.25">
      <c r="A235" s="106" t="s">
        <v>209</v>
      </c>
      <c r="B235" s="126" t="s">
        <v>211</v>
      </c>
      <c r="C235" s="126"/>
      <c r="D235" s="126"/>
      <c r="E235" s="126"/>
      <c r="F235" s="126"/>
      <c r="G235" s="126"/>
    </row>
    <row r="236" spans="1:7" s="113" customFormat="1" ht="14.1" customHeight="1" x14ac:dyDescent="0.25">
      <c r="A236" s="106"/>
    </row>
    <row r="237" spans="1:7" s="112" customFormat="1" ht="14.1" customHeight="1" x14ac:dyDescent="0.25">
      <c r="A237" s="106"/>
      <c r="B237" s="113"/>
      <c r="C237" s="108"/>
      <c r="D237" s="109"/>
      <c r="E237" s="110"/>
      <c r="F237" s="108"/>
      <c r="G237" s="114"/>
    </row>
    <row r="238" spans="1:7" s="112" customFormat="1" ht="14.1" customHeight="1" x14ac:dyDescent="0.25">
      <c r="A238" s="106"/>
      <c r="B238" s="109"/>
      <c r="C238" s="115"/>
      <c r="D238" s="109"/>
      <c r="E238" s="115"/>
      <c r="F238" s="115"/>
      <c r="G238" s="114"/>
    </row>
    <row r="239" spans="1:7" s="112" customFormat="1" ht="14.1" customHeight="1" x14ac:dyDescent="0.25">
      <c r="A239" s="106"/>
      <c r="B239" s="109"/>
      <c r="C239" s="115"/>
      <c r="D239" s="109"/>
      <c r="E239" s="115"/>
      <c r="F239" s="115"/>
      <c r="G239" s="114"/>
    </row>
    <row r="240" spans="1:7" s="112" customFormat="1" ht="14.1" customHeight="1" x14ac:dyDescent="0.25">
      <c r="A240" s="106"/>
      <c r="B240" s="109"/>
      <c r="C240" s="115"/>
      <c r="D240" s="109"/>
      <c r="E240" s="115"/>
      <c r="F240" s="115"/>
      <c r="G240" s="114"/>
    </row>
    <row r="241" spans="1:7" s="119" customFormat="1" ht="14.1" customHeight="1" x14ac:dyDescent="0.2">
      <c r="A241" s="121" t="s">
        <v>212</v>
      </c>
      <c r="B241" s="121"/>
      <c r="C241" s="116"/>
      <c r="D241" s="117"/>
      <c r="E241" s="118"/>
      <c r="F241" s="116"/>
      <c r="G241" s="114"/>
    </row>
    <row r="242" spans="1:7" s="119" customFormat="1" ht="14.1" customHeight="1" x14ac:dyDescent="0.2">
      <c r="A242" s="122" t="s">
        <v>213</v>
      </c>
      <c r="B242" s="122"/>
      <c r="C242" s="116"/>
      <c r="D242" s="117"/>
      <c r="E242" s="118"/>
      <c r="F242" s="116"/>
      <c r="G242" s="114"/>
    </row>
    <row r="243" spans="1:7" s="119" customFormat="1" ht="14.1" customHeight="1" x14ac:dyDescent="0.2">
      <c r="A243" s="120" t="s">
        <v>214</v>
      </c>
      <c r="B243" s="120"/>
      <c r="C243" s="116"/>
      <c r="D243" s="117"/>
      <c r="E243" s="118"/>
      <c r="F243" s="116"/>
      <c r="G243" s="114"/>
    </row>
  </sheetData>
  <mergeCells count="19">
    <mergeCell ref="B229:E229"/>
    <mergeCell ref="A1:D1"/>
    <mergeCell ref="A2:B2"/>
    <mergeCell ref="A3:B3"/>
    <mergeCell ref="A5:G5"/>
    <mergeCell ref="A6:G6"/>
    <mergeCell ref="B152:E152"/>
    <mergeCell ref="B157:E157"/>
    <mergeCell ref="B159:E159"/>
    <mergeCell ref="B184:C184"/>
    <mergeCell ref="B190:E190"/>
    <mergeCell ref="B192:E192"/>
    <mergeCell ref="A243:B243"/>
    <mergeCell ref="A241:B241"/>
    <mergeCell ref="A242:B242"/>
    <mergeCell ref="B232:G232"/>
    <mergeCell ref="B233:G233"/>
    <mergeCell ref="B234:G234"/>
    <mergeCell ref="B235:G235"/>
  </mergeCells>
  <pageMargins left="0.15748031496062992" right="0.15748031496062992" top="0.31496062992125984" bottom="0.62992125984251968" header="0.15748031496062992" footer="0.31496062992125984"/>
  <pageSetup scale="97" orientation="portrait" r:id="rId1"/>
  <headerFooter alignWithMargins="0">
    <oddFooter>&amp;L&amp;P/&amp;N&amp;RLocales Comerciales Vista del Rio, San Juan de la Maguana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L C (3)</vt:lpstr>
      <vt:lpstr>'PRESUPUESTO L C (3)'!Área_de_impresión</vt:lpstr>
      <vt:lpstr>'PRESUPUESTO L C (3)'!Títulos_a_imprimir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Mercedes Bencosme Reyes</dc:creator>
  <cp:lastModifiedBy>Eduardo Pichardo Torres</cp:lastModifiedBy>
  <dcterms:created xsi:type="dcterms:W3CDTF">2017-12-15T15:51:23Z</dcterms:created>
  <dcterms:modified xsi:type="dcterms:W3CDTF">2018-03-27T17:56:35Z</dcterms:modified>
</cp:coreProperties>
</file>