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glesia de la Piña, San Cristóbal\"/>
    </mc:Choice>
  </mc:AlternateContent>
  <bookViews>
    <workbookView xWindow="0" yWindow="0" windowWidth="25200" windowHeight="11385"/>
  </bookViews>
  <sheets>
    <sheet name="LISTADO PARTIDA IGLESIA PIÑA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mz125" localSheetId="0">[3]Mezcla!#REF!</definedName>
    <definedName name="_________mz125">[3]Mezcla!#REF!</definedName>
    <definedName name="_________MZ13" localSheetId="0">[3]Mezcla!#REF!</definedName>
    <definedName name="_________MZ13">[3]Mezcla!#REF!</definedName>
    <definedName name="_________MZ14" localSheetId="0">[3]Mezcla!#REF!</definedName>
    <definedName name="_________MZ14">[3]Mezcla!#REF!</definedName>
    <definedName name="_________MZ17" localSheetId="0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 localSheetId="0">#REF!</definedName>
    <definedName name="________CAL50">#REF!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7" localSheetId="0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OP1">'[2]Mano Obra'!$D$12</definedName>
    <definedName name="_______OP2">'[2]Mano Obra'!$D$14</definedName>
    <definedName name="_______OP3">'[2]Mano Obra'!$D$15</definedName>
    <definedName name="______OP1">'[2]Mano Obra'!$D$12</definedName>
    <definedName name="______OP2">'[2]Mano Obra'!$D$14</definedName>
    <definedName name="______OP3">'[2]Mano Obra'!$D$15</definedName>
    <definedName name="_____hor210">'[4]anal term'!$G$1512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[3]Mezcla!$F$37</definedName>
    <definedName name="____MZ16" localSheetId="0">#REF!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[5]insumo!$D$11</definedName>
    <definedName name="___hor140" localSheetId="0">#REF!</definedName>
    <definedName name="___hor140">#REF!</definedName>
    <definedName name="___hor210">'[4]anal term'!$G$1512</definedName>
    <definedName name="___hor280">[6]Analisis!$D$63</definedName>
    <definedName name="___MZ1155" localSheetId="0">#REF!</definedName>
    <definedName name="___MZ1155">#REF!</definedName>
    <definedName name="___mz125" localSheetId="0">[5]Mezcla!#REF!</definedName>
    <definedName name="___mz125">[5]Mezcla!#REF!</definedName>
    <definedName name="___MZ13" localSheetId="0">[5]Mezcla!#REF!</definedName>
    <definedName name="___MZ13">[5]Mezcla!#REF!</definedName>
    <definedName name="___MZ14" localSheetId="0">[5]Mezcla!#REF!</definedName>
    <definedName name="___MZ14">[5]Mezcla!#REF!</definedName>
    <definedName name="___MZ16" localSheetId="0">#REF!</definedName>
    <definedName name="___MZ16">#REF!</definedName>
    <definedName name="___MZ17" localSheetId="0">[5]Mezcla!#REF!</definedName>
    <definedName name="___MZ17">[5]Mezcla!#REF!</definedName>
    <definedName name="___OP1">'[2]Mano Obra'!$D$12</definedName>
    <definedName name="___OP2">'[2]Mano Obra'!$D$14</definedName>
    <definedName name="___OP3">'[2]Mano Obra'!$D$15</definedName>
    <definedName name="___pu1" localSheetId="0">#REF!</definedName>
    <definedName name="___pu1">#REF!</definedName>
    <definedName name="___pu10" localSheetId="0">#REF!</definedName>
    <definedName name="___pu10">#REF!</definedName>
    <definedName name="___pu2" localSheetId="0">#REF!</definedName>
    <definedName name="___pu2">#REF!</definedName>
    <definedName name="___pu4">[7]Sheet4!$E:$E</definedName>
    <definedName name="___pu5">[7]Sheet5!$E:$E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123Graph_A" localSheetId="0" hidden="1">[8]A!#REF!</definedName>
    <definedName name="__123Graph_A" hidden="1">[8]A!#REF!</definedName>
    <definedName name="__123Graph_B" localSheetId="0" hidden="1">[8]A!#REF!</definedName>
    <definedName name="__123Graph_B" hidden="1">[8]A!#REF!</definedName>
    <definedName name="__123Graph_C" localSheetId="0" hidden="1">[8]A!#REF!</definedName>
    <definedName name="__123Graph_C" hidden="1">[8]A!#REF!</definedName>
    <definedName name="__123Graph_D" localSheetId="0" hidden="1">[8]A!#REF!</definedName>
    <definedName name="__123Graph_D" hidden="1">[8]A!#REF!</definedName>
    <definedName name="__123Graph_E" localSheetId="0" hidden="1">[8]A!#REF!</definedName>
    <definedName name="__123Graph_E" hidden="1">[8]A!#REF!</definedName>
    <definedName name="__123Graph_F" localSheetId="0" hidden="1">[8]A!#REF!</definedName>
    <definedName name="__123Graph_F" hidden="1">[8]A!#REF!</definedName>
    <definedName name="__CAL50" localSheetId="0">#REF!</definedName>
    <definedName name="__CAL50">#REF!</definedName>
    <definedName name="__hor140" localSheetId="0">#REF!</definedName>
    <definedName name="__hor140">#REF!</definedName>
    <definedName name="__hor210">'[4]anal term'!$G$1512</definedName>
    <definedName name="__hor280">[9]Analisis!$D$63</definedName>
    <definedName name="__MZ1155" localSheetId="0">#REF!</definedName>
    <definedName name="__MZ1155">#REF!</definedName>
    <definedName name="__mz125" localSheetId="0">#REF!</definedName>
    <definedName name="__mz125">#REF!</definedName>
    <definedName name="__MZ13" localSheetId="0">#REF!</definedName>
    <definedName name="__MZ13">#REF!</definedName>
    <definedName name="__MZ14" localSheetId="0">#REF!</definedName>
    <definedName name="__MZ14">#REF!</definedName>
    <definedName name="__MZ16" localSheetId="0">#REF!</definedName>
    <definedName name="__MZ16">#REF!</definedName>
    <definedName name="__MZ17" localSheetId="0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u1" localSheetId="0">#REF!</definedName>
    <definedName name="__pu1">#REF!</definedName>
    <definedName name="__pu10" localSheetId="0">#REF!</definedName>
    <definedName name="__pu10">#REF!</definedName>
    <definedName name="__pu2" localSheetId="0">#REF!</definedName>
    <definedName name="__pu2">#REF!</definedName>
    <definedName name="__pu3" localSheetId="0">#REF!</definedName>
    <definedName name="__pu3">#REF!</definedName>
    <definedName name="__pu4">[10]Sheet4!$E:$E</definedName>
    <definedName name="__pu5">[10]Sheet5!$E:$E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SUB1" localSheetId="0">[11]Análisis!#REF!</definedName>
    <definedName name="__SUB1">[11]Análisis!#REF!</definedName>
    <definedName name="_1" localSheetId="0">[12]A!#REF!</definedName>
    <definedName name="_1">[12]A!#REF!</definedName>
    <definedName name="_CAL50" localSheetId="0">#REF!</definedName>
    <definedName name="_CAL50">#REF!</definedName>
    <definedName name="_CTC220" localSheetId="0">#REF!</definedName>
    <definedName name="_CTC220">#REF!</definedName>
    <definedName name="_F" localSheetId="0">[8]A!#REF!</definedName>
    <definedName name="_F">[8]A!#REF!</definedName>
    <definedName name="_xlnm._FilterDatabase" localSheetId="0" hidden="1">'LISTADO PARTIDA IGLESIA PIÑA '!#REF!</definedName>
    <definedName name="_hor140" localSheetId="0">#REF!</definedName>
    <definedName name="_hor140">#REF!</definedName>
    <definedName name="_hor210">'[4]anal term'!$G$1512</definedName>
    <definedName name="_hor280">[9]Analisis!$D$63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_o" localSheetId="0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">[13]analisis!$G$2432</definedName>
    <definedName name="_pl12">[13]analisis!$G$2477</definedName>
    <definedName name="_pl316">[13]analisis!$G$2513</definedName>
    <definedName name="_pl38">[13]analisis!$G$2486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 localSheetId="0">#REF!</definedName>
    <definedName name="_pu10">#REF!</definedName>
    <definedName name="_pu2" localSheetId="0">#REF!</definedName>
    <definedName name="_pu2">#REF!</definedName>
    <definedName name="_PU3" localSheetId="0">#REF!</definedName>
    <definedName name="_PU3">#REF!</definedName>
    <definedName name="_pu4">[14]Sheet4!$E:$E</definedName>
    <definedName name="_pu5">[14]Sheet5!$E:$E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Regression_Int" hidden="1">1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>[15]Ana!$F$3421</definedName>
    <definedName name="_TC220">[15]Ana!$F$3433</definedName>
    <definedName name="_TUB24" localSheetId="0">#REF!</definedName>
    <definedName name="_TUB24">#REF!</definedName>
    <definedName name="_VAR12">[16]Precio!$F$12</definedName>
    <definedName name="_VAR38">[16]Precio!$F$11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[8]A!#REF!</definedName>
    <definedName name="A">[8]A!#REF!</definedName>
    <definedName name="aa" localSheetId="0">#REF!</definedName>
    <definedName name="aa">#REF!</definedName>
    <definedName name="aa_2">"$#REF!.$B$109"</definedName>
    <definedName name="aa_3">"$#REF!.$B$109"</definedName>
    <definedName name="AAG">[16]Precio!$F$20</definedName>
    <definedName name="AC" localSheetId="0">#REF!</definedName>
    <definedName name="AC">#REF!</definedName>
    <definedName name="aca.19.km">'[17]Analisis Unitarios'!$F$154</definedName>
    <definedName name="aca.1er.km">'[17]Analisis Unitarios'!$F$136</definedName>
    <definedName name="aca.20.km">'[17]Analisis Unitarios'!$F$155</definedName>
    <definedName name="aca.30.km">'[17]Analisis Unitarios'!$F$165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rreo" localSheetId="0">'[18]Listado Equipos a utilizar'!#REF!</definedName>
    <definedName name="acarreo">'[18]Listado Equipos a utilizar'!#REF!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 localSheetId="0">#REF!</definedName>
    <definedName name="ACARREOADOQUINMEDITERRANEO">#REF!</definedName>
    <definedName name="ACARREOADOQUINMEDITERRANEODIAMANTE" localSheetId="0">#REF!</definedName>
    <definedName name="ACARREOADOQUINMEDITERRANEODIAMANTE">#REF!</definedName>
    <definedName name="ACARREOADOQUINOLYMPUS" localSheetId="0">#REF!</definedName>
    <definedName name="ACARREOADOQUINOLYMPUS">#REF!</definedName>
    <definedName name="ACARREOBLINTEL6" localSheetId="0">#REF!</definedName>
    <definedName name="ACARREOBLINTEL6">#REF!</definedName>
    <definedName name="ACARREOBLINTEL6X8X8" localSheetId="0">#REF!</definedName>
    <definedName name="ACARREOBLINTEL6X8X8">#REF!</definedName>
    <definedName name="ACARREOBLINTEL8" localSheetId="0">#REF!</definedName>
    <definedName name="ACARREOBLINTEL8">#REF!</definedName>
    <definedName name="ACARREOBLINTEL8X8X8" localSheetId="0">#REF!</definedName>
    <definedName name="ACARREOBLINTEL8X8X8">#REF!</definedName>
    <definedName name="ACARREOBLOCK10" localSheetId="0">#REF!</definedName>
    <definedName name="ACARREOBLOCK10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8" localSheetId="0">#REF!</definedName>
    <definedName name="ACARREOBLOCK8">#REF!</definedName>
    <definedName name="ACARREOBLOCKORN" localSheetId="0">#REF!</definedName>
    <definedName name="ACARREOBLOCKORN">#REF!</definedName>
    <definedName name="ACARREOBLOCKRUST4" localSheetId="0">#REF!</definedName>
    <definedName name="ACARREOBLOCKRUST4">#REF!</definedName>
    <definedName name="ACARREOBLOCKRUST8" localSheetId="0">#REF!</definedName>
    <definedName name="ACARREOBLOCKRUST8">#REF!</definedName>
    <definedName name="ACARREOBLOQUETECHO11X20X20GRIS" localSheetId="0">#REF!</definedName>
    <definedName name="ACARREOBLOQUETECHO11X20X20GRIS">#REF!</definedName>
    <definedName name="ACARREOBLOQUETECHO15X60COLOR" localSheetId="0">#REF!</definedName>
    <definedName name="ACARREOBLOQUETECHO15X60COLOR">#REF!</definedName>
    <definedName name="ACARREOBLOQUETECHO15X60GRIS" localSheetId="0">#REF!</definedName>
    <definedName name="ACARREOBLOQUETECHO15X60GRIS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MOSAICOGRAVILLA30X30" localSheetId="0">#REF!</definedName>
    <definedName name="ACARREOMOSAICOGRAVILLA30X30">#REF!</definedName>
    <definedName name="ACARREOPISOS" localSheetId="0">#REF!</definedName>
    <definedName name="ACARREOPISOS">#REF!</definedName>
    <definedName name="ACARREOVIBRAZO30X30" localSheetId="0">#REF!</definedName>
    <definedName name="ACARREOVIBRAZO30X30">#REF!</definedName>
    <definedName name="ACARREOVIBRAZO40X40" localSheetId="0">#REF!</definedName>
    <definedName name="ACARREOVIBRAZO40X40">#REF!</definedName>
    <definedName name="ACARREOVIBRORUSTICO30X30" localSheetId="0">#REF!</definedName>
    <definedName name="ACARREOVIBRORUSTICO30X30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>[15]Ana!$F$4488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>[19]Insumos!$B$6:$D$6</definedName>
    <definedName name="Acero_1_4______Grado_40">[19]Insumos!$B$7:$D$7</definedName>
    <definedName name="Acero_2">#N/A</definedName>
    <definedName name="Acero_3">#N/A</definedName>
    <definedName name="Acero_3_4__1_____Grado_40">[19]Insumos!$B$8:$D$8</definedName>
    <definedName name="Acero_3_8______Grado_40">[19]Insumos!$B$9:$D$9</definedName>
    <definedName name="ACERO1">[15]Ana!$F$35</definedName>
    <definedName name="ACERO12">[15]Ana!$F$23</definedName>
    <definedName name="ACERO1225">[15]Ana!$F$27</definedName>
    <definedName name="ACERO14">[15]Ana!$F$11</definedName>
    <definedName name="ACERO34">[15]Ana!$F$31</definedName>
    <definedName name="ACERO38">[15]Ana!$F$15</definedName>
    <definedName name="ACERO3825">[15]Ana!$F$19</definedName>
    <definedName name="ACERO601">[15]Ana!$F$59</definedName>
    <definedName name="ACERO6012">[15]Ana!$F$47</definedName>
    <definedName name="ACERO601225">[15]Ana!$F$51</definedName>
    <definedName name="ACERO6034">[15]Ana!$F$55</definedName>
    <definedName name="ACERO6038">[15]Ana!$F$39</definedName>
    <definedName name="ACERO603825">[15]Ana!$F$43</definedName>
    <definedName name="acerog40">[20]MATERIALES!$G$7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LEC" localSheetId="0">#REF!</definedName>
    <definedName name="ACOMELEC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tividades">[21]Analisis!$B$1:$B$451</definedName>
    <definedName name="ACUM" localSheetId="0">[12]A!#REF!</definedName>
    <definedName name="ACUM">[12]A!#REF!</definedName>
    <definedName name="ADAMIOSIN" localSheetId="0">#REF!</definedName>
    <definedName name="ADAMIOSIN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ER" localSheetId="0">#REF!</definedName>
    <definedName name="ADER">#REF!</definedName>
    <definedName name="ADHERENCIA" localSheetId="0">#REF!</definedName>
    <definedName name="ADHERENCIA">#REF!</definedName>
    <definedName name="ADITIVO" localSheetId="0">#REF!</definedName>
    <definedName name="ADITIVO">#REF!</definedName>
    <definedName name="adm">'[22]Resumen Precio Equipos'!$C$28</definedName>
    <definedName name="adm.a" localSheetId="0" hidden="1">'[23]ANALISIS STO DGO'!#REF!</definedName>
    <definedName name="adm.a" hidden="1">'[23]ANALISIS STO DGO'!#REF!</definedName>
    <definedName name="ADMBL" localSheetId="0" hidden="1">'[23]ANALISIS STO DGO'!#REF!</definedName>
    <definedName name="ADMBL" hidden="1">'[23]ANALISIS STO DGO'!#REF!</definedName>
    <definedName name="ADMINISTRATIVOS" localSheetId="0">#REF!</definedName>
    <definedName name="ADMINISTRATIVOS">#REF!</definedName>
    <definedName name="Adoquín_Mediterráneo_Gris">[19]Insumos!$B$156:$D$156</definedName>
    <definedName name="AG">[16]Precio!$F$21</definedName>
    <definedName name="Agregado" localSheetId="0">#REF!</definedName>
    <definedName name="Agregado">#REF!</definedName>
    <definedName name="Agregado_2">#N/A</definedName>
    <definedName name="Agregado_3">#N/A</definedName>
    <definedName name="agricola" localSheetId="0">'[18]Listado Equipos a utilizar'!#REF!</definedName>
    <definedName name="agricola">'[18]Listado Equipos a utilizar'!#REF!</definedName>
    <definedName name="Agua" localSheetId="0">#REF!</definedName>
    <definedName name="Agua">#REF!</definedName>
    <definedName name="Agua_1">#N/A</definedName>
    <definedName name="Agua_2">#N/A</definedName>
    <definedName name="Agua_3">#N/A</definedName>
    <definedName name="AGUAGL">'[24]MATERIALES LISTADO'!$D$8</definedName>
    <definedName name="aguarras" localSheetId="0">#REF!</definedName>
    <definedName name="aguarras">#REF!</definedName>
    <definedName name="AL" localSheetId="0">#REF!</definedName>
    <definedName name="AL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8DUPLO" localSheetId="0">#REF!</definedName>
    <definedName name="AL18DUPLO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6">[16]Precio!$F$16</definedName>
    <definedName name="ALAM18">[16]Precio!$F$15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#REF!</definedName>
    <definedName name="Alambre">#REF!</definedName>
    <definedName name="Alambre_2">#N/A</definedName>
    <definedName name="Alambre_3">#N/A</definedName>
    <definedName name="Alambre_No._18">[19]Insumos!$B$20:$D$20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18">[20]MATERIALES!$G$10</definedName>
    <definedName name="ALAMBRED" localSheetId="0">#REF!</definedName>
    <definedName name="ALAMBRED">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>'[25]Mano de Obra'!$D$11</definedName>
    <definedName name="ALBANIL2">'[25]Mano de Obra'!$D$12</definedName>
    <definedName name="ALBANIL3">'[25]Mano de Obra'!$D$13</definedName>
    <definedName name="Alq._Madera_Dintel____Incl._M_O">[19]Insumos!$B$122:$D$122</definedName>
    <definedName name="Alq._Madera_P_Antepecho____Incl._M_O" localSheetId="0">[7]Insumos!#REF!</definedName>
    <definedName name="Alq._Madera_P_Antepecho____Incl._M_O">[7]Insumos!#REF!</definedName>
    <definedName name="Alq._Madera_P_Col._____Incl._M_O" localSheetId="0">[7]Insumos!#REF!</definedName>
    <definedName name="Alq._Madera_P_Col._____Incl._M_O">[7]Insumos!#REF!</definedName>
    <definedName name="Alq._Madera_P_Losa_____Incl._M_O">[19]Insumos!$B$124:$D$124</definedName>
    <definedName name="Alq._Madera_P_Rampa_____Incl._M_O">[19]Insumos!$B$127:$D$127</definedName>
    <definedName name="Alq._Madera_P_Viga_____Incl._M_O">[19]Insumos!$B$128:$D$128</definedName>
    <definedName name="Alq._Madera_P_Vigas_y_Columnas_Amarre____Incl._M_O">[19]Insumos!$B$129:$D$129</definedName>
    <definedName name="ALTATEN" localSheetId="0">#REF!</definedName>
    <definedName name="ALTATEN">#REF!</definedName>
    <definedName name="AMARREVARILLA20" localSheetId="0">#REF!</definedName>
    <definedName name="AMARREVARILLA20">#REF!</definedName>
    <definedName name="AMARREVARILLA40" localSheetId="0">#REF!</definedName>
    <definedName name="AMARREVARILLA40">#REF!</definedName>
    <definedName name="AMARREVARILLA60" localSheetId="0">#REF!</definedName>
    <definedName name="AMARREVARILLA60">#REF!</definedName>
    <definedName name="AMARREVARILLA80" localSheetId="0">#REF!</definedName>
    <definedName name="AMARREVARILLA80">#REF!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siCostos">[21]Analisis!$A$1:$H$451</definedName>
    <definedName name="analisis" localSheetId="0">#REF!,#REF!,#REF!</definedName>
    <definedName name="analisis">#REF!,#REF!,#REF!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claje_de_Pilotes" localSheetId="0">#REF!</definedName>
    <definedName name="Anclaje_de_Pilotes">#REF!</definedName>
    <definedName name="Anclaje_de_Pilotes_2">#N/A</definedName>
    <definedName name="Anclaje_de_Pilotes_3">#N/A</definedName>
    <definedName name="Andamios">[19]Insumos!$B$24:$D$24</definedName>
    <definedName name="Andamios____0.25_planchas_plywood___10_usos">[19]Insumos!$B$25:$D$25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2">"$#REF!.$B$246"</definedName>
    <definedName name="ANGULAR_3">"$#REF!.$B$246"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RANDELAPLAS" localSheetId="0">#REF!</definedName>
    <definedName name="ARANDELAPLAS">#REF!</definedName>
    <definedName name="are" localSheetId="0" hidden="1">'[23]ANALISIS STO DGO'!#REF!</definedName>
    <definedName name="are" hidden="1">'[23]ANALISIS STO DGO'!#REF!</definedName>
    <definedName name="_xlnm.Print_Area" localSheetId="0">'LISTADO PARTIDA IGLESIA PIÑA '!$A$1:$G$291</definedName>
    <definedName name="_xlnm.Print_Area">[8]A!#REF!</definedName>
    <definedName name="ARENA" localSheetId="0">#REF!</definedName>
    <definedName name="ARENA">#REF!</definedName>
    <definedName name="Arena_Fina">[19]Insumos!$B$17:$D$17</definedName>
    <definedName name="Arena_Gruesa_Lavada">[19]Insumos!$B$16:$D$16</definedName>
    <definedName name="ARENA_LAV_CLASIF">'[24]MATERIALES LISTADO'!$D$9</definedName>
    <definedName name="Arena_Triturada_y_Lavada___especial_para_hormigones">[19]Insumos!$B$14:$D$14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>[20]MATERIALES!$G$11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arenaitabo">[20]MATERIALES!$G$12</definedName>
    <definedName name="arenalavada">[20]MATERIALES!$G$13</definedName>
    <definedName name="ARENAMINA" localSheetId="0">#REF!</definedName>
    <definedName name="ARENAMINA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'[18]Listado Equipos a utilizar'!#REF!</definedName>
    <definedName name="arranque">'[18]Listado Equipos a utilizar'!#REF!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SIENTOINOCORRIENTE" localSheetId="0">#REF!</definedName>
    <definedName name="ASIENTOINOCORRIENTE">#REF!</definedName>
    <definedName name="atado" localSheetId="0">#REF!</definedName>
    <definedName name="atado">#REF!</definedName>
    <definedName name="AY">'[2]Mano Obra'!$D$10</definedName>
    <definedName name="AYCARP" localSheetId="0">#REF!</definedName>
    <definedName name="AYCARP">#REF!</definedName>
    <definedName name="ayoperador" localSheetId="0">#REF!</definedName>
    <definedName name="ayoperador">#REF!</definedName>
    <definedName name="AYUDANTE">'[25]Mano de Obra'!$D$8</definedName>
    <definedName name="ayudcadenero">[20]OBRAMANO!$F$67</definedName>
    <definedName name="B" localSheetId="0">#REF!</definedName>
    <definedName name="B">#REF!</definedName>
    <definedName name="bajada.tubo.24">'[17]Analisis Unitarios'!$E$983</definedName>
    <definedName name="Baldosas_Granito_40x40____Linea_de_Lujo_Color">[19]Insumos!$B$26:$D$26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ERAHFBCAPVC" localSheetId="0">#REF!</definedName>
    <definedName name="BANERAHFBCAPVC">#REF!</definedName>
    <definedName name="BANERAHFCOLPVC" localSheetId="0">#REF!</definedName>
    <definedName name="BANERAHFCOLPVC">#REF!</definedName>
    <definedName name="BANERALIVBCAPVC" localSheetId="0">#REF!</definedName>
    <definedName name="BANERALIVBCAPVC">#REF!</definedName>
    <definedName name="BANERAPVCBCAPVC" localSheetId="0">#REF!</definedName>
    <definedName name="BANERAPVCBCAPVC">#REF!</definedName>
    <definedName name="BANERAPVCCOLPVC" localSheetId="0">#REF!</definedName>
    <definedName name="BANERAPVCCOLPVC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HFBCA">[15]Ana!$F$3582</definedName>
    <definedName name="BAÑERAHFCOL">[15]Ana!$F$3609</definedName>
    <definedName name="BAÑERALIV">[15]Ana!$F$3555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 localSheetId="0">#REF!</definedName>
    <definedName name="BARANDILLA">#REF!</definedName>
    <definedName name="BARANDILLA_2">#N/A</definedName>
    <definedName name="BARANDILLA_3">#N/A</definedName>
    <definedName name="barra12">[13]analisis!$G$2860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ENEFICIOS" localSheetId="0">#REF!</definedName>
    <definedName name="BENEFICIOS">#REF!</definedName>
    <definedName name="Bidet_Royal____Aparato" localSheetId="0">[7]Insumos!#REF!</definedName>
    <definedName name="Bidet_Royal____Aparato">[7]Insumos!#REF!</definedName>
    <definedName name="BIDETBCO">[15]Ana!$F$3635</definedName>
    <definedName name="BIDETBCOPVC" localSheetId="0">#REF!</definedName>
    <definedName name="BIDETBCOPVC">#REF!</definedName>
    <definedName name="BIDETCOL">[15]Ana!$F$3661</definedName>
    <definedName name="BIDETCOLPVC" localSheetId="0">#REF!</definedName>
    <definedName name="BIDETCOLPVC">#REF!</definedName>
    <definedName name="BISAGRA" localSheetId="0">#REF!</definedName>
    <definedName name="BISAGRA">#REF!</definedName>
    <definedName name="block.8.bnp.20">'[26]Ana. blocks y termin.'!$D$6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10">[15]Ana!$F$216</definedName>
    <definedName name="BLOCK12">[15]Ana!$F$227</definedName>
    <definedName name="BLOCK4">[15]Ana!$F$106</definedName>
    <definedName name="BLOCK4RUST">[15]Ana!$F$238</definedName>
    <definedName name="BLOCK5" localSheetId="0">#REF!</definedName>
    <definedName name="BLOCK5">#REF!</definedName>
    <definedName name="BLOCK6">[15]Ana!$F$139</definedName>
    <definedName name="BLOCK640">[15]Ana!$F$128</definedName>
    <definedName name="BLOCK6VIO2">[15]Ana!$F$150</definedName>
    <definedName name="BLOCK8">[15]Ana!$F$183</definedName>
    <definedName name="BLOCK820">[15]Ana!$F$161</definedName>
    <definedName name="BLOCK820CLLENAS">[15]Ana!$F$205</definedName>
    <definedName name="BLOCK840">[15]Ana!$F$172</definedName>
    <definedName name="BLOCK840CLLENAS">[15]Ana!$F$194</definedName>
    <definedName name="BLOCK8RUST">[15]Ana!$F$248</definedName>
    <definedName name="BLOCKCA" localSheetId="0">#REF!</definedName>
    <definedName name="BLOCKCA">#REF!</definedName>
    <definedName name="BLOCKCALAD666">[15]Ana!$F$253</definedName>
    <definedName name="BLOCKCALAD886">[15]Ana!$F$258</definedName>
    <definedName name="BLOCKCALADORN152040">[15]Ana!$F$263</definedName>
    <definedName name="BLOCKORNAMENTAL" localSheetId="0">#REF!</definedName>
    <definedName name="BLOCKORNAMENTAL">#REF!</definedName>
    <definedName name="Bloques_de_4">[19]Insumos!$B$21:$D$21</definedName>
    <definedName name="Bloques_de_6">[19]Insumos!$B$22:$D$22</definedName>
    <definedName name="Bloques_de_8">[19]Insumos!$B$23:$D$23</definedName>
    <definedName name="bloques4" localSheetId="0">[20]MATERIALES!#REF!</definedName>
    <definedName name="bloques4">[20]MATERIALES!#REF!</definedName>
    <definedName name="bloques6" localSheetId="0">[20]MATERIALES!#REF!</definedName>
    <definedName name="bloques6">[20]MATERIALES!#REF!</definedName>
    <definedName name="bloques8" localSheetId="0">[20]MATERIALES!#REF!</definedName>
    <definedName name="bloques8">[20]MATERIALES!#REF!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4">[15]Ana!$F$72</definedName>
    <definedName name="BORDILLO6">[15]Ana!$F$82</definedName>
    <definedName name="BORDILLO8">[15]Ana!$F$92</definedName>
    <definedName name="Borrar_C.A1">'[27]Col.Amarre'!$J$9:$M$9,'[27]Col.Amarre'!$J$10:$R$10,'[27]Col.Amarre'!$AG$13:$AH$13,'[27]Col.Amarre'!$AJ$11:$AK$11,'[27]Col.Amarre'!$AP$13:$AQ$13,'[27]Col.Amarre'!$AR$11:$AS$11,'[27]Col.Amarre'!$D$16:$M$35,'[27]Col.Amarre'!$V$16:$AC$35</definedName>
    <definedName name="Borrar_Esc.">[27]Escalera!$J$9:$M$9,[27]Escalera!$J$10:$R$10,[27]Escalera!$AL$14:$AM$14,[27]Escalera!$AL$16:$AM$16,[27]Escalera!$I$16:$M$16,[27]Escalera!$B$19:$AE$32,[27]Escalera!$AN$19:$AQ$32</definedName>
    <definedName name="Borrar_Muros">[27]Muros!$W$15:$Z$15,[27]Muros!$AA$15:$AD$15,[27]Muros!$AF$13,[27]Muros!$K$20:$L$20,[27]Muros!$O$26:$P$26</definedName>
    <definedName name="Borrar_Precio">'[28]Cotz.'!$F$23:$F$800,'[28]Cotz.'!$K$280:$K$800</definedName>
    <definedName name="Borrar_V.C1">[29]qqVgas!$J$9:$M$9,[29]qqVgas!$J$10:$R$10,[29]qqVgas!$AJ$11:$AK$11,[29]qqVgas!$AR$11:$AS$11,[29]qqVgas!$AG$13:$AH$13,[29]qqVgas!$AP$13:$AQ$13,[29]qqVgas!$D$16:$AC$195</definedName>
    <definedName name="BOTE" localSheetId="0">#REF!</definedName>
    <definedName name="BOTE">#REF!</definedName>
    <definedName name="Bote_de_Material">[19]Insumos!$B$27:$D$27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>[15]Ana!$F$3476</definedName>
    <definedName name="BPLUV4SDR41CONTRA" localSheetId="0">#REF!</definedName>
    <definedName name="BPLUV4SDR41CONTRA">#REF!</definedName>
    <definedName name="BREAKER15" localSheetId="0">#REF!</definedName>
    <definedName name="BREAKER15">#REF!</definedName>
    <definedName name="Brigada_de_Topografía__incluyendo_equipos">[19]Insumos!$B$148:$D$148</definedName>
    <definedName name="BRIGADATOPOGRAFICA" localSheetId="0">#REF!</definedName>
    <definedName name="BRIGADATOPOGRAFICA">#REF!</definedName>
    <definedName name="brochas" localSheetId="0">#REF!</definedName>
    <definedName name="brochas">#REF!</definedName>
    <definedName name="c.gas.gen" localSheetId="0">#REF!</definedName>
    <definedName name="c.gas.gen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le_de_Postensado" localSheetId="0">#REF!</definedName>
    <definedName name="Cable_de_Postensado">#REF!</definedName>
    <definedName name="Cable_de_Postensado_2">#N/A</definedName>
    <definedName name="Cable_de_Postensado_3">#N/A</definedName>
    <definedName name="CABTEJAASFINST" localSheetId="0">#REF!</definedName>
    <definedName name="CABTEJAASFINST">#REF!</definedName>
    <definedName name="CACERO">'[25]Mano de Obra'!$D$778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eneros" localSheetId="0">'[22]O.M. y Salarios'!#REF!</definedName>
    <definedName name="cadeneros">'[22]O.M. y Salarios'!#REF!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_Pomier____50_Lbs.">[19]Insumos!$B$29:$D$29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B" localSheetId="0">#REF!</definedName>
    <definedName name="CALICHEB">#REF!</definedName>
    <definedName name="CAMARACAL">[15]Ana!$F$3672</definedName>
    <definedName name="CAMARAROC">[15]Ana!$F$3683</definedName>
    <definedName name="CAMARATIE">[15]Ana!$F$3694</definedName>
    <definedName name="camioncama" localSheetId="0">'[18]Listado Equipos a utilizar'!#REF!</definedName>
    <definedName name="camioncama">'[18]Listado Equipos a utilizar'!#REF!</definedName>
    <definedName name="camioneta" localSheetId="0">'[18]Listado Equipos a utilizar'!#REF!</definedName>
    <definedName name="camioneta">'[18]Listado Equipos a utilizar'!#REF!</definedName>
    <definedName name="CAMIONVOLTEO">[20]EQUIPOS!$I$19</definedName>
    <definedName name="CAN" localSheetId="0">[8]A!#REF!</definedName>
    <definedName name="CAN">[8]A!#REF!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" localSheetId="0">#REF!</definedName>
    <definedName name="Cant">#REF!</definedName>
    <definedName name="Cant_2">"$#REF!.$D$1:$D$65534"</definedName>
    <definedName name="Cant_3">"$#REF!.$D$1:$D$65534"</definedName>
    <definedName name="CANT1" localSheetId="0">#REF!</definedName>
    <definedName name="CANT1">#REF!</definedName>
    <definedName name="CANT1_2">"$#REF!.$D$1:$D$65534"</definedName>
    <definedName name="CANT1_3">"$#REF!.$D$1:$D$65534"</definedName>
    <definedName name="cant10" localSheetId="0">#REF!</definedName>
    <definedName name="cant10">#REF!</definedName>
    <definedName name="cant2" localSheetId="0">#REF!</definedName>
    <definedName name="cant2">#REF!</definedName>
    <definedName name="CANT3" localSheetId="0">#REF!</definedName>
    <definedName name="CANT3">#REF!</definedName>
    <definedName name="cant4">[7]Sheet4!$C:$C</definedName>
    <definedName name="cant5">[7]Sheet5!$C:$C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 localSheetId="0">#REF!</definedName>
    <definedName name="cant7">#REF!</definedName>
    <definedName name="Cant8" localSheetId="0">#REF!</definedName>
    <definedName name="Cant8">#REF!</definedName>
    <definedName name="canta" localSheetId="0">#REF!</definedName>
    <definedName name="canta">#REF!</definedName>
    <definedName name="canta_2">"$#REF!.$H$1:$H$65534"</definedName>
    <definedName name="canta_3">"$#REF!.$H$1:$H$65534"</definedName>
    <definedName name="CANTIDADPRESUPUESTO" localSheetId="0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>[15]Ana!$F$443</definedName>
    <definedName name="cantp" localSheetId="0">#REF!</definedName>
    <definedName name="cantp">#REF!</definedName>
    <definedName name="cantp_2">"$#REF!.$J$1:$J$65534"</definedName>
    <definedName name="cantp_3">"$#REF!.$J$1:$J$65534"</definedName>
    <definedName name="cantpre" localSheetId="0">#REF!</definedName>
    <definedName name="cantpre">#REF!</definedName>
    <definedName name="cantpre_2">"$#REF!.$D$1:$D$65534"</definedName>
    <definedName name="cantpre_3">"$#REF!.$D$1:$D$65534"</definedName>
    <definedName name="cantt" localSheetId="0">#REF!</definedName>
    <definedName name="cantt">#REF!</definedName>
    <definedName name="cantt_2">"$#REF!.$L$1:$L$65534"</definedName>
    <definedName name="cantt_3">"$#REF!.$L$1:$L$65534"</definedName>
    <definedName name="CAOBA" localSheetId="0">#REF!</definedName>
    <definedName name="CAOBA">#REF!</definedName>
    <definedName name="Capatazequipo">[20]OBRAMANO!$F$81</definedName>
    <definedName name="CAR.SOC">'[30]Cargas Sociales'!$G$23</definedName>
    <definedName name="Car.Soc.">'[17]Cargas Sociales'!$G$29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>[15]Ana!$F$366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gador" localSheetId="0">'[18]Listado Equipos a utilizar'!#REF!</definedName>
    <definedName name="cargador">'[18]Listado Equipos a utilizar'!#REF!</definedName>
    <definedName name="CARGADORB">[31]EQUIPOS!$D$13</definedName>
    <definedName name="carguio.retro.pala">'[17]Analisis Unitarios'!$E$519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.Columna.30.30">'[26]Costos Mano de Obra'!$O$71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retilla____2_P3_______TIPO_JEEP" localSheetId="0">[7]Insumos!#REF!</definedName>
    <definedName name="Carretilla____2_P3_______TIPO_JEEP">[7]Insumos!#REF!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 localSheetId="0">#REF!</definedName>
    <definedName name="CARVIGAAMA1520X20">#REF!</definedName>
    <definedName name="CARVIGAAMA1520X30" localSheetId="0">#REF!</definedName>
    <definedName name="CARVIGAAMA1520X30">#REF!</definedName>
    <definedName name="CARVIGAAMA1520X40" localSheetId="0">#REF!</definedName>
    <definedName name="CARVIGAAMA1520X40">#REF!</definedName>
    <definedName name="CARVIGAAMA1520X50" localSheetId="0">#REF!</definedName>
    <definedName name="CARVIGAAMA1520X50">#REF!</definedName>
    <definedName name="CARVIGAFONDOH10" localSheetId="0">#REF!</definedName>
    <definedName name="CARVIGAFONDOH10">#REF!</definedName>
    <definedName name="CARVIGAINVFONDO10" localSheetId="0">#REF!</definedName>
    <definedName name="CARVIGAINVFONDO10">#REF!</definedName>
    <definedName name="CARVIGAINVTAPA10" localSheetId="0">#REF!</definedName>
    <definedName name="CARVIGAINVTAPA10">#REF!</definedName>
    <definedName name="CARVIGATAPAH10" localSheetId="0">#REF!</definedName>
    <definedName name="CARVIGATAPAH10">#REF!</definedName>
    <definedName name="CARVIGZAP40X40" localSheetId="0">#REF!</definedName>
    <definedName name="CARVIGZAP40X40">#REF!</definedName>
    <definedName name="CARVIGZAP50X50" localSheetId="0">#REF!</definedName>
    <definedName name="CARVIGZAP50X50">#REF!</definedName>
    <definedName name="CARVIGZAP60X60" localSheetId="0">#REF!</definedName>
    <definedName name="CARVIGZAP60X60">#REF!</definedName>
    <definedName name="CARVUELO1" localSheetId="0">#REF!</definedName>
    <definedName name="CARVUELO1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cajo_Limpio">[19]Insumos!$B$13:$D$13</definedName>
    <definedName name="Cascajo_Sucio" localSheetId="0">[7]Insumos!#REF!</definedName>
    <definedName name="Cascajo_Sucio">[7]Insumos!#REF!</definedName>
    <definedName name="CASETA200">[15]Ana!$F$290</definedName>
    <definedName name="CASETA200M2">[15]Ana!$F$291</definedName>
    <definedName name="CASETA500">[15]Ana!$F$327</definedName>
    <definedName name="CASETAM2">[15]Ana!$F$328</definedName>
    <definedName name="Casting_Bed" localSheetId="0">#REF!</definedName>
    <definedName name="Casting_Bed">#REF!</definedName>
    <definedName name="Casting_Bed_2">#N/A</definedName>
    <definedName name="Casting_Bed_3">#N/A</definedName>
    <definedName name="CAT214BFT">[20]EQUIPOS!$I$15</definedName>
    <definedName name="Cat950B">[20]EQUIPOS!$I$14</definedName>
    <definedName name="CAVOSC" localSheetId="0">#REF!</definedName>
    <definedName name="CAVOSC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m">[16]Precio!$F$9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pañete">'[32]Insumos materiales'!$J$20</definedName>
    <definedName name="Cemento_1">#N/A</definedName>
    <definedName name="Cemento_2">#N/A</definedName>
    <definedName name="Cemento_3">#N/A</definedName>
    <definedName name="Cemento_Blanco">[19]Insumos!$B$32:$D$32</definedName>
    <definedName name="CEMENTO_GRIS_FDA">'[24]MATERIALES LISTADO'!$D$17</definedName>
    <definedName name="cementoblanco" localSheetId="0">[20]MATERIALES!#REF!</definedName>
    <definedName name="cementoblanco">[20]MATERIALES!#REF!</definedName>
    <definedName name="CEMENTOG" localSheetId="0">#REF!</definedName>
    <definedName name="CEMENTOG">#REF!</definedName>
    <definedName name="cementogris">[20]MATERIALES!$G$17</definedName>
    <definedName name="CEMENTOP" localSheetId="0">#REF!</definedName>
    <definedName name="CEMENTOP">#REF!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 localSheetId="0">#REF!</definedName>
    <definedName name="CEMPALMEAGUA112">#REF!</definedName>
    <definedName name="CEMPALMEAGUA114" localSheetId="0">#REF!</definedName>
    <definedName name="CEMPALMEAGUA114">#REF!</definedName>
    <definedName name="CEMPALMEAGUA1234" localSheetId="0">#REF!</definedName>
    <definedName name="CEMPALMEAGUA1234">#REF!</definedName>
    <definedName name="CEMPALMEAGUA2" localSheetId="0">#REF!</definedName>
    <definedName name="CEMPALMEAGUA2">#REF!</definedName>
    <definedName name="ceramcr33" localSheetId="0">[20]MATERIALES!#REF!</definedName>
    <definedName name="ceramcr33">[20]MATERIALES!#REF!</definedName>
    <definedName name="ceramcriolla" localSheetId="0">[20]MATERIALES!#REF!</definedName>
    <definedName name="ceramcriolla">[20]MATERIALES!#REF!</definedName>
    <definedName name="Ceramica.Criolla.40.40">'[26]Insumos materiales'!$J$48</definedName>
    <definedName name="Cerámica_30x30_Pared">[19]Insumos!$B$35:$D$35</definedName>
    <definedName name="Cerámica_Italiana_Pared">[19]Insumos!$B$34:$D$34</definedName>
    <definedName name="ceramicaitalia" localSheetId="0">[20]MATERIALES!#REF!</definedName>
    <definedName name="ceramicaitalia">[20]MATERIALES!#REF!</definedName>
    <definedName name="ceramicaitaliapared" localSheetId="0">[20]MATERIALES!#REF!</definedName>
    <definedName name="ceramicaitaliapared">[20]MATERIALES!#REF!</definedName>
    <definedName name="ceramicaitalipared" localSheetId="0">[20]MATERIALES!#REF!</definedName>
    <definedName name="ceramicaitalipared">[20]MATERIALES!#REF!</definedName>
    <definedName name="ceramicapared">'[30]Analisis Unit. '!$F$48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frontal">'[22]Resumen Precio Equipos'!$I$16</definedName>
    <definedName name="CG" localSheetId="0">#REF!</definedName>
    <definedName name="CG">#REF!</definedName>
    <definedName name="chazo" localSheetId="0">[20]OBRAMANO!#REF!</definedName>
    <definedName name="chazo">[20]OBRAMANO!#REF!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____Corte">[19]Insumos!$B$46:$D$46</definedName>
    <definedName name="CHAZOZOCALO" localSheetId="0">#REF!</definedName>
    <definedName name="CHAZOZOCALO">#REF!</definedName>
    <definedName name="chilena" localSheetId="0">#REF!</definedName>
    <definedName name="chilena">#REF!</definedName>
    <definedName name="Chofercisterna">[20]OBRAMANO!$F$79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isterna">'[18]Listado Equipos a utilizar'!$I$11</definedName>
    <definedName name="CISTERNA4CAL">[15]Ana!$F$3759</definedName>
    <definedName name="CISTERNA4ROC">[15]Ana!$F$3779</definedName>
    <definedName name="CISTERNA8TIE">[15]Ana!$F$3799</definedName>
    <definedName name="CLADRILLOS" localSheetId="0">#REF!</definedName>
    <definedName name="CLADRILLOS">#REF!</definedName>
    <definedName name="CLAVADERO1" localSheetId="0">#REF!</definedName>
    <definedName name="CLAVADERO1">#REF!</definedName>
    <definedName name="CLAVADERO2" localSheetId="0">#REF!</definedName>
    <definedName name="CLAVADERO2">#REF!</definedName>
    <definedName name="CLAVAMANOS" localSheetId="0">#REF!</definedName>
    <definedName name="CLAVAMANOS">#REF!</definedName>
    <definedName name="CLAVCLI" localSheetId="0">#REF!</definedName>
    <definedName name="CLAVCLI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Corriente">[19]Insumos!$B$47:$D$47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" localSheetId="0">#REF!</definedName>
    <definedName name="CO">#REF!</definedName>
    <definedName name="CODIGO" localSheetId="0">#REF!</definedName>
    <definedName name="CODIGO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e.esp.gra" localSheetId="0">#REF!</definedName>
    <definedName name="coe.esp.gra">#REF!</definedName>
    <definedName name="coef.2">'[33]Desembolso de Caja'!$I$7</definedName>
    <definedName name="coef.adm." localSheetId="0">#REF!</definedName>
    <definedName name="coef.adm.">#REF!</definedName>
    <definedName name="coef.gas.adm">'[17]Datos a Project'!$L$15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._bloque_4x_8_x16_pulgs." localSheetId="0">#REF!</definedName>
    <definedName name="Coloc._bloque_4x_8_x16_pulgs.">#REF!</definedName>
    <definedName name="Coloc.Block.4">'[32]Costos Mano de Obra'!$O$38</definedName>
    <definedName name="Coloc.Block.6">'[26]Costos Mano de Obra'!$O$37</definedName>
    <definedName name="Coloc.Ceramica.Pisos">'[26]Costos Mano de Obra'!$O$46</definedName>
    <definedName name="colocblock6">'[30]Analisis Unit. '!$F$24</definedName>
    <definedName name="colorante" localSheetId="0">#REF!</definedName>
    <definedName name="colorante">#REF!</definedName>
    <definedName name="CommHdr" localSheetId="0">#REF!</definedName>
    <definedName name="CommHdr">#REF!</definedName>
    <definedName name="CommLabel" localSheetId="0">#REF!</definedName>
    <definedName name="CommLabel">#REF!</definedName>
    <definedName name="COMPENS" localSheetId="0">#REF!</definedName>
    <definedName name="COMPENS">#REF!</definedName>
    <definedName name="Compresores">[20]EQUIPOS!$I$28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ONTENTELFORDM">[15]Ana!$F$343</definedName>
    <definedName name="CONTENTELFORDM3">[15]Ana!$F$342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RINAL12FALDA" localSheetId="0">#REF!</definedName>
    <definedName name="CORINAL12FALDA">#REF!</definedName>
    <definedName name="CORINALCEM" localSheetId="0">#REF!</definedName>
    <definedName name="CORINALCEM">#REF!</definedName>
    <definedName name="CORINALFALDA" localSheetId="0">#REF!</definedName>
    <definedName name="CORINALFALDA">#REF!</definedName>
    <definedName name="CORINALPEQ" localSheetId="0">#REF!</definedName>
    <definedName name="CORINALPEQ">#REF!</definedName>
    <definedName name="correa8">[13]analisis!$G$773</definedName>
    <definedName name="Corte_y_Bote_Material____C_E" localSheetId="0">[7]Insumos!#REF!</definedName>
    <definedName name="Corte_y_Bote_Material____C_E">[7]Insumos!#REF!</definedName>
    <definedName name="CORTEEQUIPO" localSheetId="0">#REF!</definedName>
    <definedName name="CORTEEQUIPO">#REF!</definedName>
    <definedName name="costo.alquiler.casa">'[17]Analisis Unitarios'!$F$56</definedName>
    <definedName name="costo.andamio.panete">'[17]Analisis Unitarios'!$F$35</definedName>
    <definedName name="costo.bajada.block">'[17]Analisis Unitarios'!$F$37</definedName>
    <definedName name="costo.bajada.ladrillo">'[17]Analisis Unitarios'!$F$38</definedName>
    <definedName name="costo.bajada.mat.m3">'[17]Analisis Unitarios'!$F$39</definedName>
    <definedName name="costo.block8">'[17]Analisis Unitarios'!$F$74</definedName>
    <definedName name="costo.camion.cisterna">'[17]Analisis Unitarios'!$E$331</definedName>
    <definedName name="costo.carguio.exc">'[34]Analisis Unitarios'!$E$173</definedName>
    <definedName name="costo.carguio.mat">'[17]Analisis Unitarios'!$E$526</definedName>
    <definedName name="costo.codo.pvc.media.presion" localSheetId="0">#REF!</definedName>
    <definedName name="costo.codo.pvc.media.presion">#REF!</definedName>
    <definedName name="costo.coloc.afalto.2.5.pulg">'[17]Analisis Unitarios'!$F$61</definedName>
    <definedName name="costo.coloc.guardera">'[17]Analisis Unitarios'!$F$36</definedName>
    <definedName name="costo.demoli.baden">'[17]Analisis Unitarios'!$E$1687</definedName>
    <definedName name="costo.demoli.registro.1.5">'[17]Analisis Unitarios'!$E$1673</definedName>
    <definedName name="costo.enc.des.losas.35">'[17]Analisis Unitarios'!$F$43</definedName>
    <definedName name="costo.enc.des.muro.20">'[17]Analisis Unitarios'!$F$42</definedName>
    <definedName name="costo.fd.cemento">'[17]Analisis Unitarios'!$F$122</definedName>
    <definedName name="costo.gl.ac30">'[17]Analisis Unitarios'!$F$129</definedName>
    <definedName name="costo.gl.aceite.formaleta">'[17]Analisis Unitarios'!$F$70</definedName>
    <definedName name="costo.gl.agua">'[17]Analisis Unitarios'!$F$120</definedName>
    <definedName name="costo.gl.gasoil">'[17]Analisis Unitarios'!$F$97</definedName>
    <definedName name="costo.gl.gasolina.reg">'[17]Analisis Unitarios'!$F$99</definedName>
    <definedName name="costo.gl.kerone">'[17]Analisis Unitarios'!$F$130</definedName>
    <definedName name="costo.gl.tangi" localSheetId="0">#REF!</definedName>
    <definedName name="costo.gl.tangi">#REF!</definedName>
    <definedName name="costo.grader.cat.140h">'[17]Analisis Unitarios'!$E$305</definedName>
    <definedName name="costo.horm.ind.140">'[17]Analisis Unitarios'!$F$103</definedName>
    <definedName name="costo.horm.ind.180">'[17]Analisis Unitarios'!$F$105</definedName>
    <definedName name="costo.horm.ind.210">'[17]Analisis Unitarios'!$F$106</definedName>
    <definedName name="costo.horm.ind.240">'[17]Analisis Unitarios'!$F$107</definedName>
    <definedName name="costo.ladrillo">'[17]Analisis Unitarios'!$F$77</definedName>
    <definedName name="costo.lb.ala.12">'[17]Analisis Unitarios'!$F$80</definedName>
    <definedName name="costo.lb.ala.18">'[17]Analisis Unitarios'!$F$79</definedName>
    <definedName name="costo.lb.clavo.corriente">'[17]Analisis Unitarios'!$F$73</definedName>
    <definedName name="costo.letrero.preventivo">'[17]Analisis Unitarios'!$F$113</definedName>
    <definedName name="costo.m2.distrib">'[17]Analisis Unitarios'!$E$1701</definedName>
    <definedName name="costo.m2.distrib.agreg">'[17]Analisis Unitarios'!$E$1712</definedName>
    <definedName name="costo.m3.arena">'[17]Analisis Unitarios'!$F$124</definedName>
    <definedName name="costo.m3.arena.panete">'[17]Analisis Unitarios'!$F$119</definedName>
    <definedName name="costo.m3.arena.rell">'[17]Analisis Unitarios'!$F$125</definedName>
    <definedName name="costo.m3.base">'[17]Analisis Unitarios'!$F$126</definedName>
    <definedName name="costo.m3.bomba.arrastre">'[17]Analisis Unitarios'!$F$109</definedName>
    <definedName name="costo.m3.grava">'[17]Analisis Unitarios'!$F$128</definedName>
    <definedName name="costo.m3.gravoarena">'[17]Analisis Unitarios'!$F$123</definedName>
    <definedName name="costo.m3.horm.trompo">'[17]Analisis Unitarios'!$E$700</definedName>
    <definedName name="costo.m3.sub.base">'[17]Analisis Unitarios'!$F$127</definedName>
    <definedName name="costo.mat.relleno">'[17]Analisis Unitarios'!$F$121</definedName>
    <definedName name="costo.mezcla.1.3">'[17]Analisis Unitarios'!$E$673</definedName>
    <definedName name="costo.mezcla.1.3.5">'[17]Analisis Unitarios'!$E$683</definedName>
    <definedName name="costo.ml.hilo.nylon">'[17]Analisis Unitarios'!$F$72</definedName>
    <definedName name="costo.mo.acera">'[17]Analisis Unitarios'!$F$41</definedName>
    <definedName name="costo.mo.block.8">'[17]Analisis Unitarios'!$F$30</definedName>
    <definedName name="costo.mo.conten">'[17]Analisis Unitarios'!$F$40</definedName>
    <definedName name="costo.mo.ladrillo">'[17]Analisis Unitarios'!$F$33</definedName>
    <definedName name="costo.mo.m2.panete">'[17]Analisis Unitarios'!$F$34</definedName>
    <definedName name="costo.mo.qq.acero">'[17]Analisis Unitarios'!$F$44</definedName>
    <definedName name="costo.mortero.panete">'[17]Analisis Unitarios'!$E$691</definedName>
    <definedName name="costo.p2.pinobruto">'[17]Analisis Unitarios'!$F$71</definedName>
    <definedName name="costo.pala.966">'[34]Analisis Unitarios'!$E$151</definedName>
    <definedName name="costo.pala.cat.966d">'[17]Analisis Unitarios'!$E$313</definedName>
    <definedName name="costo.panete">'[17]Analisis Unitarios'!$E$711</definedName>
    <definedName name="costo.pl.madera.4.2">'[17]Analisis Unitarios'!$F$69</definedName>
    <definedName name="costo.plancha.madera.4.8">'[17]Analisis Unitarios'!$F$68</definedName>
    <definedName name="costo.qq.acero">'[17]Analisis Unitarios'!$F$78</definedName>
    <definedName name="costo.retro.cat.225">'[17]Analisis Unitarios'!$E$289</definedName>
    <definedName name="costo.retro.cat.416">'[17]Analisis Unitarios'!$E$297</definedName>
    <definedName name="costo.rodillo.dinapac.ca25">'[17]Analisis Unitarios'!$E$321</definedName>
    <definedName name="costo.sumin.asfalto">'[17]Analisis Unitarios'!$F$60</definedName>
    <definedName name="costo.tapa.registro">'[17]Analisis Unitarios'!$F$67</definedName>
    <definedName name="costo.transp.gl.ac30">'[17]Analisis Unitarios'!$F$131</definedName>
    <definedName name="costo.traslado.corto.patana">'[17]Analisis Unitarios'!$F$96</definedName>
    <definedName name="costo.traslado.largo.patana">'[17]Analisis Unitarios'!$F$95</definedName>
    <definedName name="costo.tub.18">'[17]Analisis Unitarios'!$F$93</definedName>
    <definedName name="costo.tub.21">'[17]Analisis Unitarios'!$F$92</definedName>
    <definedName name="costo.tub.24">'[17]Analisis Unitarios'!$F$91</definedName>
    <definedName name="costo.tub.36">'[17]Analisis Unitarios'!$F$89</definedName>
    <definedName name="costo.tub.42">'[17]Analisis Unitarios'!$F$88</definedName>
    <definedName name="costo.tub.48">'[17]Analisis Unitarios'!$F$87</definedName>
    <definedName name="costo.tub.60">'[17]Analisis Unitarios'!$F$86</definedName>
    <definedName name="costo.tub.72">'[17]Analisis Unitarios'!$F$85</definedName>
    <definedName name="costo.tub.8">'[17]Analisis Unitarios'!$F$94</definedName>
    <definedName name="costo.tubo.pvc.media.presion" localSheetId="0">#REF!</definedName>
    <definedName name="costo.tubo.pvc.media.presion">#REF!</definedName>
    <definedName name="costocapataz">'[30]Analisis Unit. '!$G$3</definedName>
    <definedName name="costoobrero">'[30]Analisis Unit. '!$G$5</definedName>
    <definedName name="costotecesp">'[30]Analisis Unit. '!$G$4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OTIZADO_EN" localSheetId="0">#REF!</definedName>
    <definedName name="COTIZADO_EN">#REF!</definedName>
    <definedName name="CPANEL" localSheetId="0">#REF!</definedName>
    <definedName name="CPANEL">#REF!</definedName>
    <definedName name="cprestamo">[31]EQUIPOS!$D$27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adro_Resumen" localSheetId="0">#REF!</definedName>
    <definedName name="Cuadro_Resumen">#REF!</definedName>
    <definedName name="CUB" localSheetId="0">[1]Presup.!#REF!</definedName>
    <definedName name="CUB">[1]Presup.!#REF!</definedName>
    <definedName name="Cubo_para_vaciado_de_Hormigón" localSheetId="0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" localSheetId="0">#REF!</definedName>
    <definedName name="Curado_y_Aditivo">#REF!</definedName>
    <definedName name="Curado_y_Aditivo_2">#N/A</definedName>
    <definedName name="Curado_y_Aditivo_3">#N/A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" localSheetId="0">[35]peso!#REF!</definedName>
    <definedName name="D">[35]peso!#REF!</definedName>
    <definedName name="D_2">#N/A</definedName>
    <definedName name="D_3">#N/A</definedName>
    <definedName name="D7H">[20]EQUIPOS!$I$9</definedName>
    <definedName name="D8K">[20]EQUIPOS!$I$8</definedName>
    <definedName name="d8r" localSheetId="0">'[18]Listado Equipos a utilizar'!#REF!</definedName>
    <definedName name="d8r">'[18]Listado Equipos a utilizar'!#REF!</definedName>
    <definedName name="D8T">'[22]Resumen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 localSheetId="0">#REF!</definedName>
    <definedName name="deducciones">#REF!</definedName>
    <definedName name="deducciones_2">"$#REF!.$M$62"</definedName>
    <definedName name="deducciones_3">"$#REF!.$M$62"</definedName>
    <definedName name="del" localSheetId="0">#REF!</definedName>
    <definedName name="del">#REF!</definedName>
    <definedName name="demo" localSheetId="0">#REF!</definedName>
    <definedName name="demo">#REF!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_Blanco">[19]Insumos!$B$50:$D$50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 localSheetId="0">#REF!</definedName>
    <definedName name="derretidocrema">#REF!</definedName>
    <definedName name="DERRETIDOGRIS" localSheetId="0">#REF!</definedName>
    <definedName name="DERRETIDOGRIS">#REF!</definedName>
    <definedName name="Desagüe_de_piso_de_2______INST." localSheetId="0">[7]Insumos!#REF!</definedName>
    <definedName name="Desagüe_de_piso_de_2______INST.">[7]Insumos!#REF!</definedName>
    <definedName name="Desagüe_de_techo_de_3" localSheetId="0">[7]Insumos!#REF!</definedName>
    <definedName name="Desagüe_de_techo_de_3">[7]Insumos!#REF!</definedName>
    <definedName name="Desagüe_de_techo_de_4" localSheetId="0">[7]Insumos!#REF!</definedName>
    <definedName name="Desagüe_de_techo_de_4">[7]Insumos!#REF!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 localSheetId="0">#REF!</definedName>
    <definedName name="DESCRIPCION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MANTSE500CONTRA" localSheetId="0">#REF!</definedName>
    <definedName name="DESMANTSE500CONTRA">#REF!</definedName>
    <definedName name="desp" localSheetId="0">#REF!</definedName>
    <definedName name="desp">#REF!</definedName>
    <definedName name="DESP24">[15]Ana!$F$3809</definedName>
    <definedName name="DESP34">[15]Ana!$F$3819</definedName>
    <definedName name="DESP44">[15]Ana!$F$3829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>[15]Ana!$F$352</definedName>
    <definedName name="DESPLU4">[15]Ana!$F$359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C">'[36]V.Tierras A'!$H$17</definedName>
    <definedName name="dia.ayud.equip">'[17]Analisis Unitarios'!$F$16</definedName>
    <definedName name="dia.bomba">'[17]Analisis Unitarios'!$F$51</definedName>
    <definedName name="dia.cadenero">'[17]Analisis Unitarios'!$F$19</definedName>
    <definedName name="dia.camion.distrib">'[17]Analisis Unitarios'!$F$59</definedName>
    <definedName name="dia.capataz">'[17]Analisis Unitarios'!$F$10</definedName>
    <definedName name="dia.chofer.liv">'[17]Analisis Unitarios'!$F$21</definedName>
    <definedName name="dia.distribuidor.agreg">'[17]Analisis Unitarios'!$F$62</definedName>
    <definedName name="dia.nivelador">'[17]Analisis Unitarios'!$F$18</definedName>
    <definedName name="dia.obrero">'[17]Analisis Unitarios'!$F$14</definedName>
    <definedName name="dia.obrero.1ra" localSheetId="0">#REF!</definedName>
    <definedName name="dia.obrero.1ra">#REF!</definedName>
    <definedName name="dia.operador">'[17]Analisis Unitarios'!$F$15</definedName>
    <definedName name="dia.tec.1ra">'[17]Analisis Unitarios'!$F$12</definedName>
    <definedName name="dia.tec.esp" localSheetId="0">#REF!</definedName>
    <definedName name="dia.tec.esp">#REF!</definedName>
    <definedName name="dia.topografo">'[17]Analisis Unitarios'!$F$17</definedName>
    <definedName name="dia.trompo.lig">'[17]Analisis Unitarios'!$F$54</definedName>
    <definedName name="diames" localSheetId="0">#REF!</definedName>
    <definedName name="diames">#REF!</definedName>
    <definedName name="Diesel" localSheetId="0">[7]Insumos!#REF!</definedName>
    <definedName name="Diesel">[7]Insumos!#REF!</definedName>
    <definedName name="DISTAGUAYMOCONTRA" localSheetId="0">#REF!</definedName>
    <definedName name="DISTAGUAYMOCONTRA">#REF!</definedName>
    <definedName name="distribuidor">'[18]Listado Equipos a utilizar'!$I$12</definedName>
    <definedName name="DIVISA" localSheetId="0">#REF!</definedName>
    <definedName name="DIVISA">#REF!</definedName>
    <definedName name="dolar" localSheetId="0">#REF!</definedName>
    <definedName name="dolar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'[22]Resumen Precio Equipos'!$C$27</definedName>
    <definedName name="DUCHAFRIAHG">[15]Ana!$F$3862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dulce" localSheetId="0">#REF!</definedName>
    <definedName name="dulce">#REF!</definedName>
    <definedName name="dur" localSheetId="0">#REF!</definedName>
    <definedName name="dur">#REF!</definedName>
    <definedName name="DYNACA25">[20]EQUIPOS!$I$13</definedName>
    <definedName name="E" localSheetId="0">#REF!</definedName>
    <definedName name="E">#REF!</definedName>
    <definedName name="e214bft" localSheetId="0">'[18]Listado Equipos a utilizar'!#REF!</definedName>
    <definedName name="e214bft">'[18]Listado Equipos a utilizar'!#REF!</definedName>
    <definedName name="e320b" localSheetId="0">'[18]Listado Equipos a utilizar'!#REF!</definedName>
    <definedName name="e320b">'[18]Listado Equipos a utilizar'!#REF!</definedName>
    <definedName name="EMERGE" localSheetId="0" hidden="1">'[23]ANALISIS STO DGO'!#REF!</definedName>
    <definedName name="EMERGE" hidden="1">'[23]ANALISIS STO DGO'!#REF!</definedName>
    <definedName name="EMERGENCY" localSheetId="0" hidden="1">'[23]ANALISIS STO DGO'!#REF!</definedName>
    <definedName name="EMERGENCY" hidden="1">'[23]ANALISIS STO DGO'!#REF!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 localSheetId="0">#REF!</definedName>
    <definedName name="EMPALME4">#REF!</definedName>
    <definedName name="EMPALME6" localSheetId="0">#REF!</definedName>
    <definedName name="EMPALME6">#REF!</definedName>
    <definedName name="EMPCOL">[15]Ana!$F$387</definedName>
    <definedName name="EMPEXTMA">[15]Ana!$F$407</definedName>
    <definedName name="EMPINTCONACEROYMALLACONTRA" localSheetId="0">#REF!</definedName>
    <definedName name="EMPINTCONACEROYMALLACONTRA">#REF!</definedName>
    <definedName name="EMPINTMA">[15]Ana!$F$399</definedName>
    <definedName name="EMPPULSCOL">[15]Ana!$F$438</definedName>
    <definedName name="EMPRAS">[15]Ana!$F$415</definedName>
    <definedName name="EMPRUS">[15]Ana!$F$430</definedName>
    <definedName name="EMPTECHO">[15]Ana!$F$423</definedName>
    <definedName name="Encache">[20]OBRAMANO!$F$43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qacero" localSheetId="0">'[18]Listado Equipos a utilizar'!#REF!</definedName>
    <definedName name="eqacero">'[18]Listado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scalones_Granito_Fondo_Blanco____Incl._H_y_C_H" localSheetId="0">[7]Insumos!#REF!</definedName>
    <definedName name="Escalones_Granito_Fondo_Blanco____Incl._H_y_C_H">[7]Insumos!#REF!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>[15]Ana!$F$467</definedName>
    <definedName name="ESCGRA23C">[15]Ana!$F$473</definedName>
    <definedName name="ESCGRA23G">[15]Ana!$F$479</definedName>
    <definedName name="ESCGRABOTB">[15]Ana!$F$485</definedName>
    <definedName name="ESCGRABOTC">[15]Ana!$F$491</definedName>
    <definedName name="ESCMARAGLPR" localSheetId="0">'[37]analisis unitarios'!#REF!</definedName>
    <definedName name="ESCMARAGLPR">'[37]analisis unitarios'!#REF!</definedName>
    <definedName name="escobillones" localSheetId="0">'[18]Listado Equipos a utilizar'!#REF!</definedName>
    <definedName name="escobillones">'[18]Listado Equipos a utilizar'!#REF!</definedName>
    <definedName name="ESCSUPCHAB" localSheetId="0">#REF!</definedName>
    <definedName name="ESCSUPCHAB">#REF!</definedName>
    <definedName name="ESCSUPCHAC">[15]Ana!$F$509</definedName>
    <definedName name="ESCVIBB">[15]Ana!$F$515</definedName>
    <definedName name="ESCVIBC">[15]Ana!$F$521</definedName>
    <definedName name="ESCVIBG">[15]Ana!$F$527</definedName>
    <definedName name="Eslingas" localSheetId="0">#REF!</definedName>
    <definedName name="Eslingas">#REF!</definedName>
    <definedName name="Eslingas_2">#N/A</definedName>
    <definedName name="Eslingas_3">#N/A</definedName>
    <definedName name="Estopa">[19]Insumos!$B$67:$D$67</definedName>
    <definedName name="ESTRIA">[15]Ana!$F$448</definedName>
    <definedName name="ESTRUCTMET" localSheetId="0">#REF!</definedName>
    <definedName name="ESTRUCTMET">#REF!</definedName>
    <definedName name="ex320b" localSheetId="0">'[18]Listado Equipos a utilizar'!#REF!</definedName>
    <definedName name="ex320b">'[18]Listado Equipos a utilizar'!#REF!</definedName>
    <definedName name="exc.car.equipo.3m">'[17]Analisis Unitarios'!$E$545</definedName>
    <definedName name="exc.carguio.equipo.45m">'[17]Analisis Unitarios'!$E$546</definedName>
    <definedName name="exc.equipo.4.5m">'[17]Analisis Unitarios'!$E$543</definedName>
    <definedName name="exc.motoniveladora">'[17]Analisis Unitarios'!$E$511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NO_CLASIF" localSheetId="0">#REF!</definedName>
    <definedName name="EXC_NO_CLASIF">#REF!</definedName>
    <definedName name="Excavación_Tierra___AM">[19]Insumos!$B$134:$D$134</definedName>
    <definedName name="excavadora" localSheetId="0">'[18]Listado Equipos a utilizar'!#REF!</definedName>
    <definedName name="excavadora">'[18]Listado Equipos a utilizar'!#REF!</definedName>
    <definedName name="excavadora235">[20]EQUIPOS!$I$16</definedName>
    <definedName name="EXCCALMANO3" localSheetId="0">#REF!</definedName>
    <definedName name="EXCCALMANO3">#REF!</definedName>
    <definedName name="EXCCALMANO5" localSheetId="0">#REF!</definedName>
    <definedName name="EXCCALMANO5">#REF!</definedName>
    <definedName name="EXCCALMANO7" localSheetId="0">#REF!</definedName>
    <definedName name="EXCCALMANO7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HAMANO3" localSheetId="0">#REF!</definedName>
    <definedName name="EXCHAMANO3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>'[25]Mano de Obra'!$D$556</definedName>
    <definedName name="EXCRCOM5" localSheetId="0">#REF!</definedName>
    <definedName name="EXCRCOM5">#REF!</definedName>
    <definedName name="EXCRCOM7" localSheetId="0">#REF!</definedName>
    <definedName name="EXCRCOM7">#REF!</definedName>
    <definedName name="EXCRDURMANO3" localSheetId="0">#REF!</definedName>
    <definedName name="EXCRDURMANO3">#REF!</definedName>
    <definedName name="EXCRDURMANO5" localSheetId="0">#REF!</definedName>
    <definedName name="EXCRDURMANO5">#REF!</definedName>
    <definedName name="EXCRDURMANO7" localSheetId="0">#REF!</definedName>
    <definedName name="EXCRDURMANO7">#REF!</definedName>
    <definedName name="EXCRTOSCAMANO3" localSheetId="0">#REF!</definedName>
    <definedName name="EXCRTOSCAMANO3">#REF!</definedName>
    <definedName name="EXCRTOSCAMANO5" localSheetId="0">#REF!</definedName>
    <definedName name="EXCRTOSCAMANO5">#REF!</definedName>
    <definedName name="EXCRTOSCAMANO7" localSheetId="0">#REF!</definedName>
    <definedName name="EXCRTOSCAMANO7">#REF!</definedName>
    <definedName name="EXCTIERRAMANO3" localSheetId="0">#REF!</definedName>
    <definedName name="EXCTIERRAMANO3">#REF!</definedName>
    <definedName name="EXCTIERRAMANO5" localSheetId="0">#REF!</definedName>
    <definedName name="EXCTIERRAMANO5">#REF!</definedName>
    <definedName name="EXCTIERRAMANO7" localSheetId="0">#REF!</definedName>
    <definedName name="EXCTIERRAMANO7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ac.esp.gra" localSheetId="0">#REF!</definedName>
    <definedName name="fac.esp.gra">#REF!</definedName>
    <definedName name="Fac.optimi.asfalto">'[17]Analisis Unitarios'!$K$19</definedName>
    <definedName name="Fac.optimi.mov.tierr">'[17]Analisis Unitarios'!$K$15</definedName>
    <definedName name="Fac.optimi.obras.arte" localSheetId="0">#REF!</definedName>
    <definedName name="Fac.optimi.obras.arte">#REF!</definedName>
    <definedName name="fact" localSheetId="0">[38]Presup!#REF!</definedName>
    <definedName name="fact">[38]Presup!#REF!</definedName>
    <definedName name="FactOdeMVarias" localSheetId="0">[39]INSUMOS!#REF!</definedName>
    <definedName name="FactOdeMVarias">[39]INSUMOS!#REF!</definedName>
    <definedName name="factor" localSheetId="0">#REF!</definedName>
    <definedName name="factor">#REF!</definedName>
    <definedName name="FactorElectricidad" localSheetId="0">[39]INSUMOS!#REF!</definedName>
    <definedName name="FactorElectricidad">[39]INSUMOS!#REF!</definedName>
    <definedName name="FactorHerreria">[39]INSUMOS!$B$7</definedName>
    <definedName name="FactorOdeMElect" localSheetId="0">[39]INSUMOS!#REF!</definedName>
    <definedName name="FactorOdeMElect">[39]INSUMOS!#REF!</definedName>
    <definedName name="FactorOdeMPeonAlbCarp" localSheetId="0">[39]INSUMOS!#REF!</definedName>
    <definedName name="FactorOdeMPeonAlbCarp">[39]INSUMOS!#REF!</definedName>
    <definedName name="FactorOdeMPlomeria" localSheetId="0">[39]INSUMOS!#REF!</definedName>
    <definedName name="FactorOdeMPlomeria">[39]INSUMOS!#REF!</definedName>
    <definedName name="FactorOdeMVarias" localSheetId="0">[39]INSUMOS!#REF!</definedName>
    <definedName name="FactorOdeMVarias">[39]INSUMOS!#REF!</definedName>
    <definedName name="FactorPeonesAlbCarp" localSheetId="0">[39]INSUMOS!#REF!</definedName>
    <definedName name="FactorPeonesAlbCarp">[39]INSUMOS!#REF!</definedName>
    <definedName name="FactorPlomeria" localSheetId="0">[39]INSUMOS!#REF!</definedName>
    <definedName name="FactorPlomeria">[39]INSUMOS!#REF!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cs" localSheetId="0">#REF!</definedName>
    <definedName name="fcs">#REF!</definedName>
    <definedName name="fct" localSheetId="0">[38]Presup!#REF!</definedName>
    <definedName name="fct">[38]Presup!#REF!</definedName>
    <definedName name="fdcementogris">'[30]Analisis Unit. '!$F$34</definedName>
    <definedName name="FE">'[40]mov. tierra'!$D$28</definedName>
    <definedName name="FEa">'[41]V.Tierras A'!$D$9</definedName>
    <definedName name="FECHA" localSheetId="0">#REF!</definedName>
    <definedName name="FECHA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localSheetId="0" hidden="1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TECHOBER">[15]Ana!$F$5355</definedName>
    <definedName name="FINOTECHOINCL">[15]Ana!$F$5361</definedName>
    <definedName name="FINOTECHOPLA">[15]Ana!$F$5367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mo" localSheetId="0">#REF!</definedName>
    <definedName name="fmo">#REF!</definedName>
    <definedName name="fmos" localSheetId="0">#REF!</definedName>
    <definedName name="fmos">#REF!</definedName>
    <definedName name="FORMALETA" localSheetId="0">#REF!</definedName>
    <definedName name="FORMALETA">#REF!</definedName>
    <definedName name="FR" localSheetId="0">[8]A!#REF!</definedName>
    <definedName name="FR">[8]A!#REF!</definedName>
    <definedName name="FRAGUA">[15]Ana!$F$371</definedName>
    <definedName name="FREG1HG">[15]Ana!$F$3918</definedName>
    <definedName name="FREG1PVCCPVC" localSheetId="0">#REF!</definedName>
    <definedName name="FREG1PVCCPVC">#REF!</definedName>
    <definedName name="FREG2HG">[15]Ana!$F$3890</definedName>
    <definedName name="FREG2PVCCPVC" localSheetId="0">#REF!</definedName>
    <definedName name="FREG2PVCCPVC">#REF!</definedName>
    <definedName name="FREGDOBLE" localSheetId="0">#REF!</definedName>
    <definedName name="FREGDOBLE">#REF!</definedName>
    <definedName name="FREGRADERODOBLE" localSheetId="0">#REF!</definedName>
    <definedName name="FREGRADERODOBLE">#REF!</definedName>
    <definedName name="FZ" localSheetId="0">#REF!</definedName>
    <definedName name="FZ">#REF!</definedName>
    <definedName name="gabinetesandiroba">[42]INSUMOS!$F$303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SOI" localSheetId="0">#REF!</definedName>
    <definedName name="GASOI">#REF!</definedName>
    <definedName name="GASOIL" localSheetId="0">#REF!</definedName>
    <definedName name="GASOIL">#REF!</definedName>
    <definedName name="GASOLINA">[15]Ins!$E$582</definedName>
    <definedName name="GASTOSGENERALES" localSheetId="0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0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>[20]MATERIALES!$G$32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>'[30]Analisis Unit. '!$F$43</definedName>
    <definedName name="glpintura">'[30]Analisis Unit. '!$F$49</definedName>
    <definedName name="GOTEROCOL">[15]Ana!$F$453</definedName>
    <definedName name="GOTERORAN">[15]Ana!$F$458</definedName>
    <definedName name="GRAA_LAV_CLASIF">'[24]MATERIALES LISTADO'!$D$10</definedName>
    <definedName name="GRADER12G">[20]EQUIPOS!$I$11</definedName>
    <definedName name="graderm" localSheetId="0">'[18]Listado Equipos a utilizar'!#REF!</definedName>
    <definedName name="graderm">'[18]Listado Equipos a utilizar'!#REF!</definedName>
    <definedName name="GRAVA" localSheetId="0">#REF!</definedName>
    <definedName name="GRAVA">#REF!</definedName>
    <definedName name="Grava_de_1_2__3_4__Clasificada" localSheetId="0">[7]Insumos!#REF!</definedName>
    <definedName name="Grava_de_1_2__3_4__Clasificada">[7]Insumos!#REF!</definedName>
    <definedName name="GRAVAL" localSheetId="0">#REF!</definedName>
    <definedName name="GRAVAL">#REF!</definedName>
    <definedName name="Gravilla_1_2__3_16__Clasificada" localSheetId="0">[7]Insumos!#REF!</definedName>
    <definedName name="Gravilla_1_2__3_16__Clasificada">[7]Insumos!#REF!</definedName>
    <definedName name="Gravilla_de_3_4__3_8__Clasificada" localSheetId="0">[7]Insumos!#REF!</definedName>
    <definedName name="Gravilla_de_3_4__3_8__Clasificada">[7]Insumos!#REF!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h">[43]Analisis!$J$2</definedName>
    <definedName name="HAANT4015124238">[15]Ana!$F$542</definedName>
    <definedName name="HAANT4015180238">[15]Ana!$F$546</definedName>
    <definedName name="HAANT4015210238">[15]Ana!$F$550</definedName>
    <definedName name="HAANT4015240238" localSheetId="0">#REF!</definedName>
    <definedName name="HAANT4015240238">#REF!</definedName>
    <definedName name="HACOL20201244041238A20LIG">[15]Ana!$F$579</definedName>
    <definedName name="HACOL20201244041238A20MANO">[15]Ana!$F$583</definedName>
    <definedName name="HACOL20201244043814A20LIG">[15]Ana!$F$570</definedName>
    <definedName name="HACOL20201244043814A20MANO">[15]Ana!$F$574</definedName>
    <definedName name="HACOL2020180404122538A20">[15]Ana!$F$705</definedName>
    <definedName name="HACOL20201804041238A20">[15]Ana!$F$700</definedName>
    <definedName name="HACOL2020180604122538A20">[15]Ana!$F$715</definedName>
    <definedName name="HACOL20201806041238A20">[15]Ana!$F$710</definedName>
    <definedName name="HACOL20301244041238A20LIG">[15]Ana!$F$596</definedName>
    <definedName name="HACOL20301244041238A20MANO">[15]Ana!$F$600</definedName>
    <definedName name="HACOL2030180604122538A20">[15]Ana!$F$733</definedName>
    <definedName name="HACOL20301806041238A20">[15]Ana!$F$728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301244081238A20LIG">[15]Ana!$F$613</definedName>
    <definedName name="HACOL30301244081238A20MANO">[15]Ana!$F$617</definedName>
    <definedName name="HACOL3030180408122538A30">[15]Ana!$F$766</definedName>
    <definedName name="HACOL3030180408122538A30PORT">[15]Ana!$F$771</definedName>
    <definedName name="HACOL30301804081238A30">[15]Ana!$F$756</definedName>
    <definedName name="HACOL30301804081238A30PORT">[15]Ana!$F$761</definedName>
    <definedName name="HACOL3030180608122538A30">[15]Ana!$F$788</definedName>
    <definedName name="HACOL3030180608122538A30PORT">[15]Ana!$F$793</definedName>
    <definedName name="HACOL30301806081238A30">[15]Ana!$F$777</definedName>
    <definedName name="HACOL30301806081238A30PORT">[15]Ana!$F$782</definedName>
    <definedName name="HACOL30302104043438A30">[15]Ana!$F$949</definedName>
    <definedName name="HACOL30302104043438A30PORT">[15]Ana!$F$954</definedName>
    <definedName name="HACOL30302106043438A30">[15]Ana!$F$960</definedName>
    <definedName name="HACOL30302106043438A30PORT">[15]Ana!$F$965</definedName>
    <definedName name="HACOL30302404043438A30">[15]Ana!$F$1121</definedName>
    <definedName name="HACOL30302404043438A30PORT">[15]Ana!$F$1126</definedName>
    <definedName name="HACOL30302406043438A30">[15]Ana!$F$1132</definedName>
    <definedName name="HACOL30302406043438A30PORT">[15]Ana!$F$1137</definedName>
    <definedName name="HACOL30401244043438A30LIG">[15]Ana!$F$630</definedName>
    <definedName name="HACOL30401244043438A30MANO">[15]Ana!$F$634</definedName>
    <definedName name="HACOL30401804043438A30">[15]Ana!$F$806</definedName>
    <definedName name="HACOL30401804043438A30PORT">[15]Ana!$F$811</definedName>
    <definedName name="HACOL30401806043438A30">[15]Ana!$F$817</definedName>
    <definedName name="HACOL30401806043438A30PORT">[15]Ana!$F$822</definedName>
    <definedName name="HACOL30402104043438A30">[15]Ana!$F$978</definedName>
    <definedName name="HACOL30402104043438A30PORT">[15]Ana!$F$983</definedName>
    <definedName name="HACOL30402106043438A30">[15]Ana!$F$989</definedName>
    <definedName name="HACOL30402106043438A30PORT">[15]Ana!$F$994</definedName>
    <definedName name="HACOL30402404043438A30">[15]Ana!$F$1150</definedName>
    <definedName name="HACOL30402404043438A30PORT">[15]Ana!$F$1155</definedName>
    <definedName name="HACOL30402406043438A30">[15]Ana!$F$1161</definedName>
    <definedName name="HACOL30402406043438A30PORT">[15]Ana!$F$1166</definedName>
    <definedName name="HACOL3040ENTRADAESTECONTRA" localSheetId="0">#REF!</definedName>
    <definedName name="HACOL3040ENTRADAESTECONTRA">#REF!</definedName>
    <definedName name="HACOL40401244041243438A20LIG">[15]Ana!$F$648</definedName>
    <definedName name="HACOL40401244041243438A20MANO">[15]Ana!$F$652</definedName>
    <definedName name="HACOL4040180404124342538A20">[15]Ana!$F$847</definedName>
    <definedName name="HACOL4040180404124342538A20PORT">[15]Ana!$F$852</definedName>
    <definedName name="HACOL40401804041243438A20">[15]Ana!$F$836</definedName>
    <definedName name="HACOL40401804041243438A20PORT">[15]Ana!$F$841</definedName>
    <definedName name="HACOL4040180604124342538A30">[15]Ana!$F$871</definedName>
    <definedName name="HACOL4040180604124342538A30PORT">[15]Ana!$F$876</definedName>
    <definedName name="HACOL40401806041243438A30">[15]Ana!$F$859</definedName>
    <definedName name="HACOL40401806041243438A30PORT">[15]Ana!$F$864</definedName>
    <definedName name="HACOL4040210404122543438A20">[15]Ana!$F$1019</definedName>
    <definedName name="HACOL4040210404122543438A20PORT">[15]Ana!$F$1024</definedName>
    <definedName name="HACOL40402104041243438A20">[15]Ana!$F$1008</definedName>
    <definedName name="HACOL40402104041243438A20PORT">[15]Ana!$F$1013</definedName>
    <definedName name="HACOL4040210604122543438A30">[15]Ana!$F$1043</definedName>
    <definedName name="HACOL4040210604122543438A30PORT">[15]Ana!$F$1048</definedName>
    <definedName name="HACOL40402106041243438A30">[15]Ana!$F$1031</definedName>
    <definedName name="HACOL40402106041243438A30PORT">[15]Ana!$F$1036</definedName>
    <definedName name="HACOL4040240404122543438A20">[15]Ana!$F$1191</definedName>
    <definedName name="HACOL4040240404122543438A20PORT">[15]Ana!$F$1196</definedName>
    <definedName name="HACOL40402404041243438A20">[15]Ana!$F$1180</definedName>
    <definedName name="HACOL40402404041243438A20PORT">[15]Ana!$F$1185</definedName>
    <definedName name="HACOL4040240604122543438A30">[15]Ana!$F$1215</definedName>
    <definedName name="HACOL4040240604122543438A30PORT">[15]Ana!$F$1220</definedName>
    <definedName name="HACOL40402406041243438A30">[15]Ana!$F$1203</definedName>
    <definedName name="HACOL40402406041243438A30PORT">[15]Ana!$F$1208</definedName>
    <definedName name="HACOL5050124404344138A20LIG">[15]Ana!$F$666</definedName>
    <definedName name="HACOL5050124404344138A20MANO">[15]Ana!$F$670</definedName>
    <definedName name="HACOL5050180404344138A20">[15]Ana!$F$890</definedName>
    <definedName name="HACOL5050180404344138A20PORT">[15]Ana!$F$895</definedName>
    <definedName name="HACOL5050180604344138A20">[15]Ana!$F$902</definedName>
    <definedName name="HACOL5050180604344138A20PORT">[15]Ana!$F$907</definedName>
    <definedName name="HACOL5050210404344138A20">[15]Ana!$F$1062</definedName>
    <definedName name="HACOL5050210404344138A20PORT">[15]Ana!$F$1067</definedName>
    <definedName name="HACOL5050210604344138A20">[15]Ana!$F$1074</definedName>
    <definedName name="HACOL5050210604344138A20PORT">[15]Ana!$F$1079</definedName>
    <definedName name="HACOL5050240404344138A20">[15]Ana!$F$1234</definedName>
    <definedName name="HACOL5050240404344138A20PORT">[15]Ana!$F$1239</definedName>
    <definedName name="HACOL5050240604344138A20">[15]Ana!$F$1246</definedName>
    <definedName name="HACOL5050240604344138A20PORT">[15]Ana!$F$1251</definedName>
    <definedName name="HACOL60601244012138A20LIG">[15]Ana!$F$683</definedName>
    <definedName name="HACOL60601244012138A20MANO">[15]Ana!$F$687</definedName>
    <definedName name="HACOL60601804012138A20">[15]Ana!$F$920</definedName>
    <definedName name="HACOL60601804012138A30PORT">[15]Ana!$F$925</definedName>
    <definedName name="HACOL60601806012138A30">[15]Ana!$F$931</definedName>
    <definedName name="HACOL60601806012138A30PORT">[15]Ana!$F$936</definedName>
    <definedName name="HACOL60602104012138A20">[15]Ana!$F$1092</definedName>
    <definedName name="HACOL60602104012138A30PORT">[15]Ana!$F$1097</definedName>
    <definedName name="HACOL60602106012138A30">[15]Ana!$F$1103</definedName>
    <definedName name="HACOL60602106012138A30PORT">[15]Ana!$F$1108</definedName>
    <definedName name="HACOL60602404012138A20">[15]Ana!$F$1264</definedName>
    <definedName name="HACOL60602404012138A20PORT">[15]Ana!$F$1269</definedName>
    <definedName name="HACOL60602406012138A20">[15]Ana!$F$1275</definedName>
    <definedName name="HACOL60602406012138A20PORT">[15]Ana!$F$1280</definedName>
    <definedName name="HACOLA15201244043814A20LIG">[15]Ana!$F$1295</definedName>
    <definedName name="HACOLA15201244043814A20MANO">[15]Ana!$F$1307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>[15]Ana!$F$1343</definedName>
    <definedName name="HACOLA20201244043814A20MANO">[15]Ana!$F$1355</definedName>
    <definedName name="HADIN10201244023821214A20LIG">[15]Ana!$F$1371</definedName>
    <definedName name="HADIN10201244023821214A20MANO">[15]Ana!$F$1384</definedName>
    <definedName name="HADIN10201804023821214A20">[15]Ana!$F$1473</definedName>
    <definedName name="HADIN15201244023831214A20LIG">[15]Ana!$F$1397</definedName>
    <definedName name="HADIN15201244023831214A20MANO">[15]Ana!$F$1410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>[15]Ana!$F$1486</definedName>
    <definedName name="HADIN20201244023831238A20LIG">[15]Ana!$F$1448</definedName>
    <definedName name="HADIN20201244023831238A20MANO">[15]Ana!$F$1460</definedName>
    <definedName name="HADIN20201804023831238A20">[15]Ana!$F$1498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>[15]Ana!$F$1517</definedName>
    <definedName name="HALOS101244038A25LIGW">[15]Ana!$F$1513</definedName>
    <definedName name="HALOS10124603825A25LIGW">[15]Ana!$F$1527</definedName>
    <definedName name="HALOS101246038A25LIGW">[15]Ana!$F$1522</definedName>
    <definedName name="HALOS10180403825A25">[15]Ana!$F$1569</definedName>
    <definedName name="HALOS101804038A25">[15]Ana!$F$1565</definedName>
    <definedName name="HALOS10180603825A25">[15]Ana!$F$1579</definedName>
    <definedName name="HALOS101806038A25">[15]Ana!$F$1574</definedName>
    <definedName name="HALOS12124403825A25LIGW">[15]Ana!$F$1543</definedName>
    <definedName name="HALOS121244038A25LIGW">[15]Ana!$F$1539</definedName>
    <definedName name="HALOS12124603825A25LIGW">[15]Ana!$F$1553</definedName>
    <definedName name="HALOS121246038A25LIGW">[15]Ana!$F$1548</definedName>
    <definedName name="HALOS12180403825A25">[15]Ana!$F$1595</definedName>
    <definedName name="HALOS121804038A25">[15]Ana!$F$1591</definedName>
    <definedName name="HALOS12180603825A25">[15]Ana!$F$1605</definedName>
    <definedName name="HALOS121806038A25">[15]Ana!$F$1600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RAMPACONTRA" localSheetId="0">#REF!</definedName>
    <definedName name="HAMRAMPACONTRA">#REF!</definedName>
    <definedName name="HAMUR08210MALLAD2.31001CAR" localSheetId="0">#REF!</definedName>
    <definedName name="HAMUR08210MALLAD2.31001CAR">#REF!</definedName>
    <definedName name="HAMUR15180403825A20X202CAR">[15]Ana!$F$1625</definedName>
    <definedName name="HAMUR151804038A20X202CAR">[15]Ana!$F$1621</definedName>
    <definedName name="HAMUR15180603825A20X202CAR">[15]Ana!$F$1635</definedName>
    <definedName name="HAMUR151806038A20X202CAR">[15]Ana!$F$1630</definedName>
    <definedName name="HAMUR15210403825A20X202CAR">[15]Ana!$F$1652</definedName>
    <definedName name="HAMUR152104038A20X202CAR">[15]Ana!$F$1648</definedName>
    <definedName name="HAMUR15210603825A20X202CAR">[15]Ana!$F$1662</definedName>
    <definedName name="HAMUR152106038A20X202CAR">[15]Ana!$F$1657</definedName>
    <definedName name="HAMUR15240403825A20X202CAR">[15]Ana!$F$1679</definedName>
    <definedName name="HAMUR152404038A20X202CAR">[15]Ana!$F$1675</definedName>
    <definedName name="HAMUR15240603825A20X202CAR">[15]Ana!$F$1689</definedName>
    <definedName name="HAMUR152406038A20X202CAR">[15]Ana!$F$1684</definedName>
    <definedName name="HAMUR20180403825A20X202CAR">[15]Ana!$F$1706</definedName>
    <definedName name="HAMUR201804038A20X202CAR">[15]Ana!$F$1702</definedName>
    <definedName name="HAMUR20180603825A20X202CAR">[15]Ana!$F$1716</definedName>
    <definedName name="HAMUR201806038A20X202CAR">[15]Ana!$F$1711</definedName>
    <definedName name="HAMUR20210401225A10X102CAR">[15]Ana!$F$1760</definedName>
    <definedName name="HAMUR20210401225A20X202CAR">[15]Ana!$F$1787</definedName>
    <definedName name="HAMUR202104012A10X102CAR">[15]Ana!$F$1756</definedName>
    <definedName name="HAMUR202104012A20X202CAR">[15]Ana!$F$1783</definedName>
    <definedName name="HAMUR20210403825A20X202CAR">[15]Ana!$F$1733</definedName>
    <definedName name="HAMUR202104038A20X202CAR">[15]Ana!$F$1729</definedName>
    <definedName name="HAMUR20210601225A10X102CAR">[15]Ana!$F$1770</definedName>
    <definedName name="HAMUR20210601225A20X202CAR">[15]Ana!$F$1797</definedName>
    <definedName name="HAMUR202106012A10X102CAR">[15]Ana!$F$1765</definedName>
    <definedName name="HAMUR202106012A20X202CAR">[15]Ana!$F$1792</definedName>
    <definedName name="HAMUR20210603825A20X202CAR">[15]Ana!$F$1743</definedName>
    <definedName name="HAMUR202106038A20X202CAR">[15]Ana!$F$1738</definedName>
    <definedName name="HAMUR20240401225A10X102CAR">[15]Ana!$F$1814</definedName>
    <definedName name="HAMUR20240401225A20X202CAR">[15]Ana!$F$1841</definedName>
    <definedName name="HAMUR202404012A10X102CAR">[15]Ana!$F$1810</definedName>
    <definedName name="HAMUR202404012A20X202CAR">[15]Ana!$F$1837</definedName>
    <definedName name="HAMUR20240601225A10X102CAR">[15]Ana!$F$1824</definedName>
    <definedName name="HAMUR20240601225A20X202CAR">[15]Ana!$F$1851</definedName>
    <definedName name="HAMUR202406012A10X102CAR">[15]Ana!$F$1819</definedName>
    <definedName name="HAMUR202406012A20X202CAR">[15]Ana!$F$1846</definedName>
    <definedName name="HAPEDCONTRA" localSheetId="0">#REF!</definedName>
    <definedName name="HAPEDCONTRA">#REF!</definedName>
    <definedName name="HAPISO38A20AD124ESP10">[15]Ana!$F$4643</definedName>
    <definedName name="HAPISO38A20AD124ESP12">[15]Ana!$F$4652</definedName>
    <definedName name="HAPISO38A20AD124ESP15">[15]Ana!$F$4661</definedName>
    <definedName name="HAPISO38A20AD124ESP20">[15]Ana!$F$4670</definedName>
    <definedName name="HAPISO38A20AD140ESP10">[15]Ana!$F$4679</definedName>
    <definedName name="HAPISO38A20AD140ESP12">[15]Ana!$F$4688</definedName>
    <definedName name="HAPISO38A20AD140ESP15">[15]Ana!$F$4697</definedName>
    <definedName name="HAPISO38A20AD140ESP20">[15]Ana!$F$4706</definedName>
    <definedName name="HAPISO38A20AD180ESP10">[15]Ana!$F$4715</definedName>
    <definedName name="HAPISO38A20AD180ESP12">[15]Ana!$F$4724</definedName>
    <definedName name="HAPISO38A20AD180ESP15">[15]Ana!$F$4733</definedName>
    <definedName name="HAPISO38A20AD180ESP20">[15]Ana!$F$4742</definedName>
    <definedName name="HAPISO38A20AD210ESP10">[15]Ana!$F$4751</definedName>
    <definedName name="HAPISO38A20AD210ESP12">[15]Ana!$F$4760</definedName>
    <definedName name="HAPISO38A20AD210ESP15">[15]Ana!$F$4769</definedName>
    <definedName name="HAPISO38A20AD210ESP20">[15]Ana!$F$4778</definedName>
    <definedName name="HARAMPA12124401225A2038A20LIGWIN">[15]Ana!$F$1871</definedName>
    <definedName name="HARAMPA12124401225A2038A20MANO">[15]Ana!$F$1890</definedName>
    <definedName name="HARAMPA121244012A2038A20LIGWIN">[15]Ana!$F$1866</definedName>
    <definedName name="HARAMPA121244012A2038A20MANO">[15]Ana!$F$1885</definedName>
    <definedName name="HARAMPA12124601225A2038A20LIGWIN">[15]Ana!$F$1881</definedName>
    <definedName name="HARAMPA12124601225A2038A20MANO">[15]Ana!$F$1901</definedName>
    <definedName name="HARAMPA121246012A2038A20LIGWIN">[15]Ana!$F$1876</definedName>
    <definedName name="HARAMPA121246012A2038A20MANO">[15]Ana!$F$1896</definedName>
    <definedName name="HARAMPA12180401225A2038A20">[15]Ana!$F$1918</definedName>
    <definedName name="HARAMPA121804012A2038A20">[15]Ana!$F$1913</definedName>
    <definedName name="HARAMPA12180601225A2038A20">[15]Ana!$F$1928</definedName>
    <definedName name="HARAMPA121806012A2038A20">[15]Ana!$F$1923</definedName>
    <definedName name="HARAMPA12210401225A2038A20">[15]Ana!$F$1945</definedName>
    <definedName name="HARAMPA122104012A2038A20">[15]Ana!$F$1940</definedName>
    <definedName name="HARAMPA12210601225A2038A20">[15]Ana!$F$1955</definedName>
    <definedName name="HARAMPA122106012A2038A20">[15]Ana!$F$1950</definedName>
    <definedName name="HARAMPA12240401225A2038A20">[15]Ana!$F$1972</definedName>
    <definedName name="HARAMPA122404012A2038A20">[15]Ana!$F$1967</definedName>
    <definedName name="HARAMPA12240601225A2038A20">[15]Ana!$F$1982</definedName>
    <definedName name="HARAMPA122406012A2038A20">[15]Ana!$F$1977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15201244043814A20LIG">[15]Ana!$F$2494</definedName>
    <definedName name="HAVA15201244043814A20MANO">[15]Ana!$F$2506</definedName>
    <definedName name="HAVA20201244043838A20LIG">[15]Ana!$F$2517</definedName>
    <definedName name="HAVA20201244043838A20MANO">[15]Ana!$F$2528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IGA20401244033423838A20LIGWIN">[15]Ana!$F$1998</definedName>
    <definedName name="HAVIGA20401246033423838A20LIGWIN">[15]Ana!$F$2004</definedName>
    <definedName name="HAVIGA20401804033423838A20">[15]Ana!$F$2081</definedName>
    <definedName name="HAVIGA20401804033423838A20POR">[15]Ana!$F$2086</definedName>
    <definedName name="HAVIGA20401806033423838A20">[15]Ana!$F$2092</definedName>
    <definedName name="HAVIGA20401806033423838A20POR">[15]Ana!$F$2098</definedName>
    <definedName name="HAVIGA20402104033423838A20">[15]Ana!$F$2218</definedName>
    <definedName name="HAVIGA20402104033423838A20POR">[15]Ana!$F$2223</definedName>
    <definedName name="HAVIGA20402106033423838A20">[15]Ana!$F$2229</definedName>
    <definedName name="HAVIGA20402106033423838A20POR">[15]Ana!$F$2235</definedName>
    <definedName name="HAVIGA20402404033423838A20">[15]Ana!$F$2355</definedName>
    <definedName name="HAVIGA20402404033423838A20POR">[15]Ana!$F$2360</definedName>
    <definedName name="HAVIGA20402406033423838A20">[15]Ana!$F$2366</definedName>
    <definedName name="HAVIGA20402406033423838A20POR">[15]Ana!$F$2372</definedName>
    <definedName name="HAVIGA25501244043423838A25LIGWIN">[15]Ana!$F$2017</definedName>
    <definedName name="HAVIGA25501246043423838A25LIGWIN">[15]Ana!$F$2023</definedName>
    <definedName name="HAVIGA25501804043423838A25">[15]Ana!$F$2111</definedName>
    <definedName name="HAVIGA25501804043423838A25POR">[15]Ana!$F$2116</definedName>
    <definedName name="HAVIGA25501806043423838A25">[15]Ana!$F$2122</definedName>
    <definedName name="HAVIGA25501806043423838A25POR">[15]Ana!$F$2128</definedName>
    <definedName name="HAVIGA25502104043423838A25">[15]Ana!$F$2248</definedName>
    <definedName name="HAVIGA25502104043423838A25POR">[15]Ana!$F$2253</definedName>
    <definedName name="HAVIGA25502106043423838A25">[15]Ana!$F$2259</definedName>
    <definedName name="HAVIGA25502106043423838A25POR">[15]Ana!$F$2265</definedName>
    <definedName name="HAVIGA25502404043423838A25">[15]Ana!$F$2385</definedName>
    <definedName name="HAVIGA25502404043423838A25POR">[15]Ana!$F$2390</definedName>
    <definedName name="HAVIGA25502406043423838A25">[15]Ana!$F$2396</definedName>
    <definedName name="HAVIGA25502406043423838A25POR">[15]Ana!$F$2402</definedName>
    <definedName name="HAVIGA3060124404123838A25LIGWIN">[15]Ana!$F$2036</definedName>
    <definedName name="HAVIGA3060124604123838A25LIGWIN">[15]Ana!$F$2042</definedName>
    <definedName name="HAVIGA3060180404123838A25">[15]Ana!$F$2141</definedName>
    <definedName name="HAVIGA3060180404123838A25POR">[15]Ana!$F$2146</definedName>
    <definedName name="HAVIGA3060180604123838A25">[15]Ana!$F$2152</definedName>
    <definedName name="HAVIGA3060180604123838A25POR">[15]Ana!$F$2158</definedName>
    <definedName name="HAVIGA3060210404123838A25">[15]Ana!$F$2278</definedName>
    <definedName name="HAVIGA3060210404123838A25POR">[15]Ana!$F$2283</definedName>
    <definedName name="HAVIGA3060210604123838A25">[15]Ana!$F$2289</definedName>
    <definedName name="HAVIGA3060210604123838A25POR">[15]Ana!$F$2295</definedName>
    <definedName name="HAVIGA3060240404123838A25">[15]Ana!$F$2415</definedName>
    <definedName name="HAVIGA3060240404123838A25POR">[15]Ana!$F$2420</definedName>
    <definedName name="HAVIGA3060240604123838A25">[15]Ana!$F$2426</definedName>
    <definedName name="HAVIGA3060240604123838A25POR">[15]Ana!$F$2432</definedName>
    <definedName name="HAVIGA408012440512122538A25LIGWIN">[15]Ana!$F$2061</definedName>
    <definedName name="HAVIGA4080124405121238A25LIGWIN">[15]Ana!$F$2056</definedName>
    <definedName name="HAVIGA4080124605121238A25LIGWIN">[15]Ana!$F$2068</definedName>
    <definedName name="HAVIGA4080180405121238A25">[15]Ana!$F$2172</definedName>
    <definedName name="HAVIGA4080180405121238A25POR">[15]Ana!$F$2177</definedName>
    <definedName name="HAVIGA408018060512122538A25">[15]Ana!$F$2198</definedName>
    <definedName name="HAVIGA408018060512122538A25POR">[15]Ana!$F$2205</definedName>
    <definedName name="HAVIGA4080180605121238A25">[15]Ana!$F$2184</definedName>
    <definedName name="HAVIGA4080180605121238A25POR">[15]Ana!$F$2191</definedName>
    <definedName name="HAVIGA4080210405121238A25">[15]Ana!$F$2309</definedName>
    <definedName name="HAVIGA4080210405121238A25por">[15]Ana!$F$2314</definedName>
    <definedName name="HAVIGA408021060512122538A25">[15]Ana!$F$2335</definedName>
    <definedName name="HAVIGA408021060512122538A25POR">[15]Ana!$F$2342</definedName>
    <definedName name="HAVIGA4080210605121238A25">[15]Ana!$F$2321</definedName>
    <definedName name="HAVIGA4080210605121238A25POR">[15]Ana!$F$2328</definedName>
    <definedName name="HAVIGA4080240405121238A25">[15]Ana!$F$2446</definedName>
    <definedName name="HAVIGA4080240405121238A25POR">[15]Ana!$F$2451</definedName>
    <definedName name="HAVIGA408024060512122538A25">[15]Ana!$F$2472</definedName>
    <definedName name="HAVIGA408024060512122538A25PORT">[15]Ana!$F$2479</definedName>
    <definedName name="HAVIGA4080240605121238A25">[15]Ana!$F$2458</definedName>
    <definedName name="HAVIGA4080240605121238A25POR">[15]Ana!$F$2465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4010124402383825A20LIGWIN">[15]Ana!$F$2547</definedName>
    <definedName name="HAVUE40101244023838A20LIGWIN">[15]Ana!$F$2543</definedName>
    <definedName name="HAVUE4010124602383825A20LIGWIN">[15]Ana!$F$2557</definedName>
    <definedName name="HAVUE40101246023838A20LIGWIN">[15]Ana!$F$2552</definedName>
    <definedName name="HAVUE4010180402383825A20">[15]Ana!$F$2599</definedName>
    <definedName name="HAVUE40101804023838A20">[15]Ana!$F$2595</definedName>
    <definedName name="HAVUE40101806023838A20">[15]Ana!$F$2604</definedName>
    <definedName name="HAVUE4012124402383825A20LIGWIN">[15]Ana!$F$2573</definedName>
    <definedName name="HAVUE40121244023838A20LIGWIN">[15]Ana!$F$2569</definedName>
    <definedName name="HAVUE4012124602383825A20LIGWIN">[15]Ana!$F$2583</definedName>
    <definedName name="HAVUE40121246023838A20LIGWIN">[15]Ana!$F$2578</definedName>
    <definedName name="HAVUE4012180402383825A20">[15]Ana!$F$2625</definedName>
    <definedName name="HAVUE40121804023838A20">[15]Ana!$F$2621</definedName>
    <definedName name="HAVUE4012180602383825A20">[15]Ana!$F$2635</definedName>
    <definedName name="HAVUE40121806023838A20">[15]Ana!$F$2630</definedName>
    <definedName name="HAVUELO10CONTRA" localSheetId="0">#REF!</definedName>
    <definedName name="HAVUELO10CONTRA">#REF!</definedName>
    <definedName name="HAZCH301354081225C634ADLIG">[15]Ana!$F$2652</definedName>
    <definedName name="HAZCH3013540812C634ADLIG">[15]Ana!$F$2645</definedName>
    <definedName name="HAZCH301356081225C634ADLIG">[15]Ana!$F$2666</definedName>
    <definedName name="HAZCH3013560812C634ADLIG">[15]Ana!$F$2659</definedName>
    <definedName name="HAZCH301404081225C634AD">[15]Ana!$F$2708</definedName>
    <definedName name="HAZCH3014040812C634AD">[15]Ana!$F$2701</definedName>
    <definedName name="HAZCH301406081225C634AD">[15]Ana!$F$2722</definedName>
    <definedName name="HAZCH3014060812C634AD">[15]Ana!$F$2715</definedName>
    <definedName name="HAZCH301804081225C634AD">[15]Ana!$F$2764</definedName>
    <definedName name="HAZCH3018040812C634AD">[15]Ana!$F$2757</definedName>
    <definedName name="HAZCH301806081225C634AD">[15]Ana!$F$2778</definedName>
    <definedName name="HAZCH3018060812C634AD">[15]Ana!$F$2771</definedName>
    <definedName name="HAZCH302104081225C634AD">[15]Ana!$F$2820</definedName>
    <definedName name="HAZCH3021040812C634AD">[15]Ana!$F$2813</definedName>
    <definedName name="HAZCH302106081225C634AD">[15]Ana!$F$2834</definedName>
    <definedName name="HAZCH3021060812C634AD">[15]Ana!$F$2827</definedName>
    <definedName name="HAZCH302404081225C634AD">[15]Ana!$F$2876</definedName>
    <definedName name="HAZCH3024040812C634AD">[15]Ana!$F$2869</definedName>
    <definedName name="HAZCH302406081225C634AD">[15]Ana!$F$2890</definedName>
    <definedName name="HAZCH3024060812C634AD">[15]Ana!$F$2883</definedName>
    <definedName name="HAZCH35180401225A15ADC18342CAM">[15]Ana!$F$2935</definedName>
    <definedName name="HAZCH351804012A15ADC18342CAM">[15]Ana!$F$2928</definedName>
    <definedName name="HAZCH35180601225A15ADC18342CAM">[15]Ana!$F$2949</definedName>
    <definedName name="HAZCH351806012A15ADC18342CAM">[15]Ana!$F$2942</definedName>
    <definedName name="HAZCH35210401225A15ADC18342CAM">[15]Ana!$F$2963</definedName>
    <definedName name="HAZCH352104012A15ADC18342CAM">[15]Ana!$F$2956</definedName>
    <definedName name="HAZCH35210601225A15ADC18342CAM">[15]Ana!$F$2977</definedName>
    <definedName name="HAZCH352106012A15ADC18342CAM">[15]Ana!$F$2970</definedName>
    <definedName name="HAZCH35240401225A15ADC18342CAM">[15]Ana!$F$2991</definedName>
    <definedName name="HAZCH352404012A15ADC18342CAM">[15]Ana!$F$2984</definedName>
    <definedName name="HAZCH35240601225A15ADC18342CAM">[15]Ana!$F$3005</definedName>
    <definedName name="HAZCH352406012A15ADC18342CAM">[15]Ana!$F$2998</definedName>
    <definedName name="HAZCH4013540812C634ADLIG">[15]Ana!$F$2673</definedName>
    <definedName name="HAZCH4013560812C634ADLIG">[15]Ana!$F$2680</definedName>
    <definedName name="HAZCH401404081225C634AD">[15]Ana!$F$2736</definedName>
    <definedName name="HAZCH4014040812C634AD">[15]Ana!$F$2729</definedName>
    <definedName name="HAZCH401804081225C634AD">[15]Ana!$F$2792</definedName>
    <definedName name="HAZCH4018040812C634AD">[15]Ana!$F$2785</definedName>
    <definedName name="HAZCH402104081225C634AD">[15]Ana!$F$2848</definedName>
    <definedName name="HAZCH4021040812C634AD">[15]Ana!$F$2841</definedName>
    <definedName name="HAZCH402404081225C634AD">[15]Ana!$F$2904</definedName>
    <definedName name="HAZCH4024040812C634AD">[15]Ana!$F$2897</definedName>
    <definedName name="HAZCH402406081225C634AD">[15]Ana!$F$2918</definedName>
    <definedName name="HAZCH4024060812C634AD">[15]Ana!$F$2911</definedName>
    <definedName name="HAZCH601356081225C634ADLIG">[15]Ana!$F$2694</definedName>
    <definedName name="HAZCH6013560812C634ADLIG">[15]Ana!$F$2687</definedName>
    <definedName name="HAZCH601406081225C634AD">[15]Ana!$F$2750</definedName>
    <definedName name="HAZCH6014060812C634AD">[15]Ana!$F$2743</definedName>
    <definedName name="HAZCH601806081225C634AD">[15]Ana!$F$2806</definedName>
    <definedName name="HAZCH6018060812C634AD">[15]Ana!$F$2799</definedName>
    <definedName name="HAZCH602106081225C634AD">[15]Ana!$F$2862</definedName>
    <definedName name="HAZCH6021060812C634AD">[15]Ana!$F$2855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[15]Ana!$F$3035</definedName>
    <definedName name="HAZM301512423838A30LIG">[15]Ana!$F$3041</definedName>
    <definedName name="HAZM302012423838A25LIG">[15]Ana!$F$3053</definedName>
    <definedName name="HAZM302013523838A25LIG">[15]Ana!$F$3014</definedName>
    <definedName name="HAZM302014023838A25">[15]Ana!$F$3074</definedName>
    <definedName name="HAZM30X20180">[15]Ana!$F$3095</definedName>
    <definedName name="HAZM401512423838A30LIG">[15]Ana!$F$3047</definedName>
    <definedName name="HAZM452012433838A25LIG">[15]Ana!$F$3058</definedName>
    <definedName name="HAZM452013533838A25LIG">[15]Ana!$F$3019</definedName>
    <definedName name="HAZM452014033838A25">[15]Ana!$F$3079</definedName>
    <definedName name="HAZM452018033838A25">[15]Ana!$F$3100</definedName>
    <definedName name="HAZM452512433838A25LIG">[15]Ana!$F$3063</definedName>
    <definedName name="HAZM452513533838A25LIG">[15]Ana!$F$3024</definedName>
    <definedName name="HAZM452514033838A25">[15]Ana!$F$3084</definedName>
    <definedName name="HAZM452521033838A25">[15]Ana!$F$3115</definedName>
    <definedName name="HAZM452524033838A25">[15]Ana!$F$3125</definedName>
    <definedName name="HAZM45X25180">[15]Ana!$F$3105</definedName>
    <definedName name="HAZM602512433838A25LIG">[15]Ana!$F$3068</definedName>
    <definedName name="HAZM602513533838A25LIG">[15]Ana!$F$3029</definedName>
    <definedName name="HAZM602514033838A25">[15]Ana!$F$3089</definedName>
    <definedName name="HAZM602521033838A25">[15]Ana!$F$3120</definedName>
    <definedName name="HAZM602524033838A25">[15]Ana!$F$3130</definedName>
    <definedName name="HAZM60X25180">[15]Ana!$F$3110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lo" localSheetId="0">#REF!</definedName>
    <definedName name="hilo">#REF!</definedName>
    <definedName name="Hilo_de_Nylon">[19]Insumos!$B$69:$D$69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 localSheetId="0">#REF!</definedName>
    <definedName name="Hinca_de_Pilotes">#REF!</definedName>
    <definedName name="Hinca_de_Pilotes_2">#N/A</definedName>
    <definedName name="Hinca_de_Pilotes_3">#N/A</definedName>
    <definedName name="HINCADEPILOTES" localSheetId="0">#REF!</definedName>
    <definedName name="HINCADEPILOTES">#REF!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ligadora">[15]Ana!$F$3246</definedName>
    <definedName name="HOJASEGUETA" localSheetId="0">#REF!</definedName>
    <definedName name="HOJASEGUETA">#REF!</definedName>
    <definedName name="HORACIO" localSheetId="0">#REF!</definedName>
    <definedName name="HORACIO">#REF!</definedName>
    <definedName name="HORACIO_2">"$#REF!.$L$66:$W$66"</definedName>
    <definedName name="HORACIO_3">"$#REF!.$L$66:$W$66"</definedName>
    <definedName name="horadia" localSheetId="0">#REF!</definedName>
    <definedName name="horadia">#REF!</definedName>
    <definedName name="horames" localSheetId="0">#REF!</definedName>
    <definedName name="horames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.1.2">'[26]Ana. Horm mexc mort'!$D$70</definedName>
    <definedName name="horm.1.3">'[30]Analisis Unit. '!$F$74</definedName>
    <definedName name="horm.1.3.5">'[30]Analisis Unit. '!$F$64</definedName>
    <definedName name="HORM124">[15]Ana!$F$3302</definedName>
    <definedName name="HORM124LIGADORA">[15]Ana!$F$3309</definedName>
    <definedName name="HORM124LIGAWINCHE">[15]Ana!$F$3316</definedName>
    <definedName name="HORM135">[15]Ana!$F$3281</definedName>
    <definedName name="HORM135LIGADORA">[15]Ana!$F$3288</definedName>
    <definedName name="HORM135LIGAWINCHE">[15]Ana!$F$3295</definedName>
    <definedName name="HORM140">[15]Ana!$F$3138</definedName>
    <definedName name="HORM160">[15]Ana!$F$3143</definedName>
    <definedName name="HORM180">[15]Ana!$F$3148</definedName>
    <definedName name="HORM210">[15]Ana!$F$3153</definedName>
    <definedName name="HORM240">[15]Ana!$F$3158</definedName>
    <definedName name="HORM250">[15]Ana!$F$3163</definedName>
    <definedName name="HORM260">[15]Ana!$F$3168</definedName>
    <definedName name="HORM280">[15]Ana!$F$3173</definedName>
    <definedName name="HORM300">[15]Ana!$F$3178</definedName>
    <definedName name="HORM315">[15]Ana!$F$3183</definedName>
    <definedName name="HORM350">[15]Ana!$F$3188</definedName>
    <definedName name="HORM400">[15]Ana!$F$3193</definedName>
    <definedName name="HORMFROT">[15]Ana!$F$4786</definedName>
    <definedName name="Hormigón_Industrial_180_Kg_cm2">[19]Insumos!$B$70:$D$70</definedName>
    <definedName name="Hormigón_Industrial_210_Kg_cm2">[44]Insumos!$B$71:$D$71</definedName>
    <definedName name="Hormigón_Industrial_210_Kg_cm2_1">[44]Insumos!$B$71:$D$71</definedName>
    <definedName name="Hormigón_Industrial_210_Kg_cm2_2">[44]Insumos!$B$71:$D$71</definedName>
    <definedName name="Hormigón_Industrial_210_Kg_cm2_3">[44]Insumos!$B$71:$D$71</definedName>
    <definedName name="Hormigón_Industrial_240_Kg_cm2" localSheetId="0">[7]Insumos!#REF!</definedName>
    <definedName name="Hormigón_Industrial_240_Kg_cm2">[7]Insumos!#REF!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hormigon240" localSheetId="0">#REF!</definedName>
    <definedName name="hormigon240">#REF!</definedName>
    <definedName name="Hormigon240i" localSheetId="0">[20]MATERIALES!#REF!</definedName>
    <definedName name="Hormigon240i">[20]MATERIALES!#REF!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 localSheetId="0">#REF!</definedName>
    <definedName name="HORMIGONARMADOESTRIBOS">#REF!</definedName>
    <definedName name="HORMIGONARMADOGUARDARRUEDASYDEFENSASLATERALES" localSheetId="0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0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0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0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0">#REF!</definedName>
    <definedName name="hormigonproteccionpilas">#REF!</definedName>
    <definedName name="HORMIGONSIMPLE" localSheetId="0">#REF!</definedName>
    <definedName name="HORMIGONSIMPLE">#REF!</definedName>
    <definedName name="HORMIGONVIGASPOSTENSADAS" localSheetId="0">#REF!</definedName>
    <definedName name="HORMIGONVIGASPOSTENSADAS">#REF!</definedName>
    <definedName name="hr.grader.cat.140h">'[17]Tarifas de Alquiler de Equipo'!$I$29</definedName>
    <definedName name="hr.pala.cat.966c">'[17]Tarifas de Alquiler de Equipo'!$I$54</definedName>
    <definedName name="hr.retro.cat.225">'[17]Tarifas de Alquiler de Equipo'!$I$41</definedName>
    <definedName name="hr.retro.cat.416">'[17]Tarifas de Alquiler de Equipo'!$I$46</definedName>
    <definedName name="hr.RodDin.dinapac.ca25">'[17]Tarifas de Alquiler de Equipo'!$I$80</definedName>
    <definedName name="hwinche">[15]Ana!$F$3253</definedName>
    <definedName name="imocolocjuntas">[42]INSUMOS!$F$261</definedName>
    <definedName name="IMPEST">[15]Ana!$F$3325</definedName>
    <definedName name="IMPREV" localSheetId="0">#REF!</definedName>
    <definedName name="IMPREV">#REF!</definedName>
    <definedName name="IMPREV." localSheetId="0">#REF!</definedName>
    <definedName name="IMPREV.">#REF!</definedName>
    <definedName name="IMPREVISTO" localSheetId="0">#REF!</definedName>
    <definedName name="IMPREVISTO">#REF!</definedName>
    <definedName name="IMPREVISTO1" localSheetId="0">#REF!</definedName>
    <definedName name="IMPREVISTO1">#REF!</definedName>
    <definedName name="IMPRIMACION" localSheetId="0">#REF!</definedName>
    <definedName name="IMPRIMACION">#REF!</definedName>
    <definedName name="INCR" localSheetId="0">#REF!</definedName>
    <definedName name="INCR">#REF!</definedName>
    <definedName name="INCREM" localSheetId="0">#REF!</definedName>
    <definedName name="INCREM">#REF!</definedName>
    <definedName name="ind.var.pre">'[17]Analisis Unitarios'!$K$2</definedName>
    <definedName name="indi" localSheetId="0">[38]Presup!#REF!</definedName>
    <definedName name="indi">[38]Presup!#REF!</definedName>
    <definedName name="indir" localSheetId="0">#REF!</definedName>
    <definedName name="indir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>[15]Ana!$F$3996</definedName>
    <definedName name="INOALARBCOPVC" localSheetId="0">#REF!</definedName>
    <definedName name="INOALARBCOPVC">#REF!</definedName>
    <definedName name="INOALARCOL">[15]Ana!$F$4022</definedName>
    <definedName name="INOALARCOLPVC" localSheetId="0">#REF!</definedName>
    <definedName name="INOALARCOLPVC">#REF!</definedName>
    <definedName name="INOBCOSER">[15]Ana!$F$3970</definedName>
    <definedName name="INOBCOSTAPASERPVC" localSheetId="0">#REF!</definedName>
    <definedName name="INOBCOSTAPASERPVC">#REF!</definedName>
    <definedName name="INOBCOTAPASER">[15]Ana!$F$3944</definedName>
    <definedName name="INOBCOTAPASERPVC" localSheetId="0">#REF!</definedName>
    <definedName name="INOBCOTAPASERPVC">#REF!</definedName>
    <definedName name="inodorosimplex" localSheetId="0">#REF!</definedName>
    <definedName name="inodorosimplex">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NSTVENT" localSheetId="0">#REF!</definedName>
    <definedName name="INSTVENT">#REF!</definedName>
    <definedName name="INTERRUPTOR3VIAS">[15]Ana!$F$3388</definedName>
    <definedName name="INTERRUPTOR4VIAS">[15]Ana!$F$3399</definedName>
    <definedName name="INTERRUPTORDOBLE">[15]Ana!$F$3366</definedName>
    <definedName name="INTERRUPTORPILOTO">[15]Ana!$F$3410</definedName>
    <definedName name="INTERRUPTORSENCILLO">[15]Ana!$F$3355</definedName>
    <definedName name="INTERRUPTORTRIPLE">[15]Ana!$F$3377</definedName>
    <definedName name="itabo" localSheetId="0">#REF!</definedName>
    <definedName name="itabo">#REF!</definedName>
    <definedName name="itbi" localSheetId="0">#REF!</definedName>
    <definedName name="itbi">#REF!</definedName>
    <definedName name="ITBIS">[45]Insumos!$G$2</definedName>
    <definedName name="ITBS" localSheetId="0">#REF!</definedName>
    <definedName name="ITBS">#REF!</definedName>
    <definedName name="Item2">#N/A</definedName>
    <definedName name="Izado_de_Tabletas" localSheetId="0">#REF!</definedName>
    <definedName name="Izado_de_Tabletas">#REF!</definedName>
    <definedName name="Izado_de_Tabletas_2">#N/A</definedName>
    <definedName name="Izado_de_Tabletas_3">#N/A</definedName>
    <definedName name="IZAJE" localSheetId="0">#REF!</definedName>
    <definedName name="IZAJE">#REF!</definedName>
    <definedName name="IZAJE_2">"$#REF!.$#REF!$#REF!"</definedName>
    <definedName name="IZAJE_3">"$#REF!.$#REF!$#REF!"</definedName>
    <definedName name="Izaje_de_Vigas_Postensadas" localSheetId="0">#REF!</definedName>
    <definedName name="Izaje_de_Vigas_Postensadas">#REF!</definedName>
    <definedName name="Izaje_de_Vigas_Postensadas_2">#N/A</definedName>
    <definedName name="Izaje_de_Vigas_Postensadas_3">#N/A</definedName>
    <definedName name="jminimo" localSheetId="0">#REF!</definedName>
    <definedName name="jminimo">#REF!</definedName>
    <definedName name="Jose" localSheetId="0">[39]INSUMOS!#REF!</definedName>
    <definedName name="Jose">[39]INSUMOS!#REF!</definedName>
    <definedName name="JUNTACERA" localSheetId="0">#REF!</definedName>
    <definedName name="JUNTACERA">#REF!</definedName>
    <definedName name="kerosene" localSheetId="0">#REF!</definedName>
    <definedName name="kerosene">#REF!</definedName>
    <definedName name="kglb">0.453592</definedName>
    <definedName name="Kilometro">[20]EQUIPOS!$I$25</definedName>
    <definedName name="komatsu" localSheetId="0">'[18]Listado Equipos a utilizar'!#REF!</definedName>
    <definedName name="komatsu">'[18]Listado Equipos a utilizar'!#REF!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ADEROSENCILLO" localSheetId="0">#REF!</definedName>
    <definedName name="LAVADEROSENCILLO">#REF!</definedName>
    <definedName name="LAVGRA1BCO">[15]Ana!$F$4071</definedName>
    <definedName name="LAVGRA1BCOPVC" localSheetId="0">#REF!</definedName>
    <definedName name="LAVGRA1BCOPVC">#REF!</definedName>
    <definedName name="LAVGRA2BCO">[15]Ana!$F$4046</definedName>
    <definedName name="LAVGRA2BCOPVC" localSheetId="0">#REF!</definedName>
    <definedName name="LAVGRA2BCOPVC">#REF!</definedName>
    <definedName name="LAVM1917BCO">[15]Ana!$F$4097</definedName>
    <definedName name="LAVM1917BCOPVC" localSheetId="0">#REF!</definedName>
    <definedName name="LAVM1917BCOPVC">#REF!</definedName>
    <definedName name="LAVM1917COL">[15]Ana!$F$4123</definedName>
    <definedName name="LAVM1917COLPVC" localSheetId="0">#REF!</definedName>
    <definedName name="LAVM1917COLPVC">#REF!</definedName>
    <definedName name="LAVMOVABCO">[15]Ana!$F$4150</definedName>
    <definedName name="LAVMOVABCOPVC" localSheetId="0">#REF!</definedName>
    <definedName name="LAVMOVABCOPVC">#REF!</definedName>
    <definedName name="LAVMOVACOL">[15]Ana!$F$4177</definedName>
    <definedName name="LAVMOVACOLPVC" localSheetId="0">#REF!</definedName>
    <definedName name="LAVMOVACOLPVC">#REF!</definedName>
    <definedName name="LAVMSERBCO">[15]Ana!$F$4203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balmbre18">'[30]Analisis Unit. '!$F$39</definedName>
    <definedName name="lbkg" localSheetId="0">#REF!</definedName>
    <definedName name="lbkg">#REF!</definedName>
    <definedName name="Ligado_y_vaciado" localSheetId="0">#REF!</definedName>
    <definedName name="Ligado_y_vaciado">#REF!</definedName>
    <definedName name="Ligado_y_vaciado_2">#N/A</definedName>
    <definedName name="Ligado_y_vaciado_3">#N/A</definedName>
    <definedName name="Ligado_y_Vaciado_a_Mano">[19]Insumos!$B$136:$D$136</definedName>
    <definedName name="Ligado_y_Vaciado_con_ligadora_y_Winche" localSheetId="0">[7]Insumos!#REF!</definedName>
    <definedName name="Ligado_y_Vaciado_con_ligadora_y_Winche">[7]Insumos!#REF!</definedName>
    <definedName name="Ligado_y_Vaciado_Hormigón_Industrial_____20_M3" localSheetId="0">[7]Insumos!#REF!</definedName>
    <definedName name="Ligado_y_Vaciado_Hormigón_Industrial_____20_M3">[7]Insumos!#REF!</definedName>
    <definedName name="Ligado_y_Vaciado_Hormigón_Industrial_____4_M3" localSheetId="0">[7]Insumos!#REF!</definedName>
    <definedName name="Ligado_y_Vaciado_Hormigón_Industrial_____4_M3">[7]Insumos!#REF!</definedName>
    <definedName name="Ligado_y_Vaciado_Hormigón_Industrial___10__20_M3" localSheetId="0">[7]Insumos!#REF!</definedName>
    <definedName name="Ligado_y_Vaciado_Hormigón_Industrial___10__20_M3">[7]Insumos!#REF!</definedName>
    <definedName name="Ligado_y_Vaciado_Hormigón_Industrial___4__10_M3" localSheetId="0">[7]Insumos!#REF!</definedName>
    <definedName name="Ligado_y_Vaciado_Hormigón_Industrial___4__10_M3">[7]Insumos!#REF!</definedName>
    <definedName name="ligadohormigon" localSheetId="0">[20]OBRAMANO!#REF!</definedName>
    <definedName name="ligadohormigon">[20]OBRAMANO!#REF!</definedName>
    <definedName name="ligadora" localSheetId="0">'[18]Listado Equipos a utilizar'!#REF!</definedName>
    <definedName name="ligadora">'[18]Listado Equipos a utilizar'!#REF!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LIGA">[15]Ana!$F$3262</definedName>
    <definedName name="ligawinche">[15]Ana!$F$3274</definedName>
    <definedName name="limp.des.destronque">'[17]Analisis Unitarios'!$E$500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localSheetId="0" hidden="1">'[23]ANALISIS STO DGO'!#REF!</definedName>
    <definedName name="LINE" hidden="1">'[23]ANALISIS STO DGO'!#REF!</definedName>
    <definedName name="lineout" localSheetId="0" hidden="1">'[23]ANALISIS STO DGO'!#REF!</definedName>
    <definedName name="lineout" hidden="1">'[23]ANALISIS STO DGO'!#REF!</definedName>
    <definedName name="lista" localSheetId="0">#REF!</definedName>
    <definedName name="lista">#REF!</definedName>
    <definedName name="LISTADO" localSheetId="0">#REF!</definedName>
    <definedName name="LISTADO">#REF!</definedName>
    <definedName name="Listelos_de_20_Cms_en_Baños">[19]Insumos!$B$44:$D$44</definedName>
    <definedName name="llaveacero" localSheetId="0">#REF!</definedName>
    <definedName name="llaveacero">#REF!</definedName>
    <definedName name="llaveacondicionamientohinca" localSheetId="0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0">#REF!</definedName>
    <definedName name="llaveagregado">#REF!</definedName>
    <definedName name="llaveagua" localSheetId="0">#REF!</definedName>
    <definedName name="llaveagua">#REF!</definedName>
    <definedName name="llavealambre" localSheetId="0">#REF!</definedName>
    <definedName name="llavealambre">#REF!</definedName>
    <definedName name="llaveanclajedepilotes" localSheetId="0">#REF!</definedName>
    <definedName name="llaveanclajedepilotes">#REF!</definedName>
    <definedName name="LLAVEANGULAR" localSheetId="0">#REF!</definedName>
    <definedName name="LLAVEANGULAR">#REF!</definedName>
    <definedName name="llavecablepostensado" localSheetId="0">#REF!</definedName>
    <definedName name="llavecablepostensado">#REF!</definedName>
    <definedName name="llavecastingbed" localSheetId="0">#REF!</definedName>
    <definedName name="llavecastingbed">#REF!</definedName>
    <definedName name="llavecemento" localSheetId="0">#REF!</definedName>
    <definedName name="llavecemento">#REF!</definedName>
    <definedName name="LLAVECHORRO" localSheetId="0">#REF!</definedName>
    <definedName name="LLAVECHORRO">#REF!</definedName>
    <definedName name="llaveclavos" localSheetId="0">#REF!</definedName>
    <definedName name="llaveclavos">#REF!</definedName>
    <definedName name="llavecuradoyaditivo" localSheetId="0">#REF!</definedName>
    <definedName name="llavecuradoyaditivo">#REF!</definedName>
    <definedName name="llaveempalmepilotes" localSheetId="0">#REF!</definedName>
    <definedName name="llaveempalmepilotes">#REF!</definedName>
    <definedName name="LLAVEEMPOTRAR12" localSheetId="0">#REF!</definedName>
    <definedName name="LLAVEEMPOTRAR12">#REF!</definedName>
    <definedName name="llavehincapilotes" localSheetId="0">#REF!</definedName>
    <definedName name="llavehincapilotes">#REF!</definedName>
    <definedName name="llaveizadotabletas" localSheetId="0">#REF!</definedName>
    <definedName name="llaveizadotabletas">#REF!</definedName>
    <definedName name="llaveizajevigaspostensadas" localSheetId="0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0">#REF!</definedName>
    <definedName name="llaveligadoyvaciado">#REF!</definedName>
    <definedName name="llaveligadoyvaciado_2">#N/A</definedName>
    <definedName name="llaveligadoyvaciado_3">#N/A</definedName>
    <definedName name="llavemadera" localSheetId="0">#REF!</definedName>
    <definedName name="llavemadera">#REF!</definedName>
    <definedName name="llavemadera_2">#N/A</definedName>
    <definedName name="llavemadera_3">#N/A</definedName>
    <definedName name="llavemanejocemento" localSheetId="0">#REF!</definedName>
    <definedName name="llavemanejocemento">#REF!</definedName>
    <definedName name="llavemanejocemento_2">#N/A</definedName>
    <definedName name="llavemanejocemento_3">#N/A</definedName>
    <definedName name="llavemanejopilotes" localSheetId="0">#REF!</definedName>
    <definedName name="llavemanejopilotes">#REF!</definedName>
    <definedName name="llavemanejopilotes_2">#N/A</definedName>
    <definedName name="llavemanejopilotes_3">#N/A</definedName>
    <definedName name="llavemoacero" localSheetId="0">#REF!</definedName>
    <definedName name="llavemoacero">#REF!</definedName>
    <definedName name="llavemoacero_2">#N/A</definedName>
    <definedName name="llavemoacero_3">#N/A</definedName>
    <definedName name="llavemomadera" localSheetId="0">#REF!</definedName>
    <definedName name="llavemomadera">#REF!</definedName>
    <definedName name="llavemomadera_2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" localSheetId="0">#REF!</definedName>
    <definedName name="llavetratamientomoldes">#REF!</definedName>
    <definedName name="llavetratamientomoldes_2">#N/A</definedName>
    <definedName name="llavetratamientomoldes_3">#N/A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MEMBAJADOR" localSheetId="0">#REF!</definedName>
    <definedName name="LMEMBAJADOR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etas_30x30_Italianas___S_350" localSheetId="0">[7]Insumos!#REF!</definedName>
    <definedName name="Losetas_30x30_Italianas___S_350">[7]Insumos!#REF!</definedName>
    <definedName name="Losetas_33x33_Italianas____Granito_Rosa" localSheetId="0">[7]Insumos!#REF!</definedName>
    <definedName name="Losetas_33x33_Italianas____Granito_Rosa">[7]Insumos!#REF!</definedName>
    <definedName name="Losetas_de_Barro_exagonal_Grande_C_Transp." localSheetId="0">[7]Insumos!#REF!</definedName>
    <definedName name="Losetas_de_Barro_exagonal_Grande_C_Transp.">[7]Insumos!#REF!</definedName>
    <definedName name="Losetas_de_Barro_Feria_Grande_C_Transp." localSheetId="0">[7]Insumos!#REF!</definedName>
    <definedName name="Losetas_de_Barro_Feria_Grande_C_Transp.">[7]Insumos!#REF!</definedName>
    <definedName name="LUBRICANTE" localSheetId="0">#REF!</definedName>
    <definedName name="LUBRICANTE">#REF!</definedName>
    <definedName name="lubricantes">[46]Materiales!$K$15</definedName>
    <definedName name="LUZCENITAL">[15]Ana!$F$3344</definedName>
    <definedName name="LUZPARQEMT" localSheetId="0">#REF!</definedName>
    <definedName name="LUZPARQEMT">#REF!</definedName>
    <definedName name="M" localSheetId="0">[1]Presup.!#REF!</definedName>
    <definedName name="M">[1]Presup.!#REF!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0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'[26]Costos Mano de Obra'!$O$52</definedName>
    <definedName name="M.T." localSheetId="0">[8]A!#REF!</definedName>
    <definedName name="M.T.">[8]A!#REF!</definedName>
    <definedName name="M_O_Armadura_Columna">[19]Insumos!$B$78:$D$78</definedName>
    <definedName name="M_O_Armadura_Dintel_y_Viga">[19]Insumos!$B$79:$D$79</definedName>
    <definedName name="M_O_Cantos">[19]Insumos!$B$99:$D$99</definedName>
    <definedName name="M_O_Carpintero_2da._Categoría">[19]Insumos!$B$96:$D$96</definedName>
    <definedName name="M_O_Cerámica_Italiana_en_Pared">[19]Insumos!$B$102:$D$102</definedName>
    <definedName name="M_O_Colocación_Adoquines">[19]Insumos!$B$104:$D$104</definedName>
    <definedName name="M_O_Colocación_de_Bloques_de_4">[19]Insumos!$B$105:$D$105</definedName>
    <definedName name="M_O_Colocación_de_Bloques_de_6">[19]Insumos!$B$106:$D$106</definedName>
    <definedName name="M_O_Colocación_de_Bloques_de_8">[19]Insumos!$B$107:$D$107</definedName>
    <definedName name="M_O_Colocación_Listelos">[19]Insumos!$B$114:$D$114</definedName>
    <definedName name="M_O_Colocación_Piso_Cerámica_Criolla">[19]Insumos!$B$108:$D$108</definedName>
    <definedName name="M_O_Colocación_Piso_de_Granito_40_X_40">[19]Insumos!$B$111:$D$111</definedName>
    <definedName name="M_O_Colocación_Zócalos_de_Cerámica">[19]Insumos!$B$113:$D$113</definedName>
    <definedName name="M_O_Confección_de_Andamios">[19]Insumos!$B$115:$D$115</definedName>
    <definedName name="M_O_Construcción_Acera_Frotada_y_Violinada">[19]Insumos!$B$116:$D$116</definedName>
    <definedName name="M_O_Corte_y_Amarre_de_Varilla">[19]Insumos!$B$119:$D$119</definedName>
    <definedName name="M_O_Elaboración__Vaciado_y_Frotado_Losa_de_Piso" localSheetId="0">[7]Insumos!#REF!</definedName>
    <definedName name="M_O_Elaboración__Vaciado_y_Frotado_Losa_de_Piso">[7]Insumos!#REF!</definedName>
    <definedName name="M_O_Elaboración_Cámara_Inspección">[19]Insumos!$B$120:$D$120</definedName>
    <definedName name="M_O_Elaboración_Trampa_de_Grasa">[19]Insumos!$B$121:$D$121</definedName>
    <definedName name="M_O_Encofrado_y_Desenc._Muros_Cara" localSheetId="0">[7]Insumos!#REF!</definedName>
    <definedName name="M_O_Encofrado_y_Desenc._Muros_Cara">[7]Insumos!#REF!</definedName>
    <definedName name="M_O_Envarillado_de_Escalera">[19]Insumos!$B$81:$D$81</definedName>
    <definedName name="M_O_Fino_de_Techo_Inclinado">[19]Insumos!$B$83:$D$83</definedName>
    <definedName name="M_O_Fino_de_Techo_Plano">[19]Insumos!$B$84:$D$84</definedName>
    <definedName name="M_O_Fraguache" localSheetId="0">[7]Insumos!#REF!</definedName>
    <definedName name="M_O_Fraguache">[7]Insumos!#REF!</definedName>
    <definedName name="M_O_Goteros_Colgantes">[19]Insumos!$B$85:$D$85</definedName>
    <definedName name="M_O_Llenado_de_huecos">[19]Insumos!$B$86:$D$86</definedName>
    <definedName name="M_O_Maestro">[19]Insumos!$B$87:$D$87</definedName>
    <definedName name="M_O_Malla_Eléctro_Soldada" localSheetId="0">[7]Insumos!#REF!</definedName>
    <definedName name="M_O_Malla_Eléctro_Soldada">[7]Insumos!#REF!</definedName>
    <definedName name="M_O_Obrero_Ligado">[19]Insumos!$B$88:$D$88</definedName>
    <definedName name="M_O_Pañete_Maestreado_Exterior">[19]Insumos!$B$91:$D$91</definedName>
    <definedName name="M_O_Pañete_Maestreado_Interior">[19]Insumos!$B$92:$D$92</definedName>
    <definedName name="M_O_Preparación_del_Terreno">[19]Insumos!$B$94:$D$94</definedName>
    <definedName name="M_O_Quintal_Trabajado">[19]Insumos!$B$77:$D$77</definedName>
    <definedName name="M_O_Regado__Compactación__Mojado__Trasl.Mat.__A_M">[19]Insumos!$B$132:$D$132</definedName>
    <definedName name="M_O_Regado_Mojado_y_Apisonado____Material_Granular_y_Arena" localSheetId="0">[7]Insumos!#REF!</definedName>
    <definedName name="M_O_Regado_Mojado_y_Apisonado____Material_Granular_y_Arena">[7]Insumos!#REF!</definedName>
    <definedName name="M_O_Repello" localSheetId="0">[7]Insumos!#REF!</definedName>
    <definedName name="M_O_Repello">[7]Insumos!#REF!</definedName>
    <definedName name="M_O_Subida_de_Acero_para_Losa">[19]Insumos!$B$82:$D$82</definedName>
    <definedName name="M_O_Subida_de_Materiales">[19]Insumos!$B$95:$D$95</definedName>
    <definedName name="M_O_Técnico_Calificado">[19]Insumos!$B$149:$D$149</definedName>
    <definedName name="M_O_Zabaletas">[19]Insumos!$B$98:$D$98</definedName>
    <definedName name="m2ceramica">'[30]Analisis Unit. '!$F$47</definedName>
    <definedName name="m3arena">'[30]Analisis Unit. '!$F$41</definedName>
    <definedName name="m3arepanete">'[30]Analisis Unit. '!$F$44</definedName>
    <definedName name="m3grava">'[30]Analisis Unit. '!$F$42</definedName>
    <definedName name="MA">'[25]Mano de Obra'!$D$10</definedName>
    <definedName name="MACO">[20]EQUIPOS!$I$21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C" localSheetId="0">#REF!</definedName>
    <definedName name="MADERAC">#REF!</definedName>
    <definedName name="MAESTROCARP" localSheetId="0">#REF!</definedName>
    <definedName name="MAESTROCARP">#REF!</definedName>
    <definedName name="MALLACICL6HG">[15]Ana!$F$4383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no_de_Obra_Acero" localSheetId="0">#REF!</definedName>
    <definedName name="Mano_de_Obra_Acero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tenimientodemoldes" localSheetId="0">#REF!</definedName>
    <definedName name="mantenimientodemoldes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'[18]Listado Equipos a utilizar'!#REF!</definedName>
    <definedName name="maquito">'[18]Listado Equipos a utilizar'!#REF!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[7]Insumos!#REF!</definedName>
    <definedName name="Marcos_de_Pino_Americano">[7]Insumos!#REF!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terial_Base" localSheetId="0">[7]Insumos!#REF!</definedName>
    <definedName name="Material_Base">[7]Insumos!#REF!</definedName>
    <definedName name="Material_Granular____Cascajo_T_Yubazo" localSheetId="0">[7]Insumos!#REF!</definedName>
    <definedName name="Material_Granular____Cascajo_T_Yubazo">[7]Insumos!#REF!</definedName>
    <definedName name="MBR" localSheetId="0">#REF!</definedName>
    <definedName name="MBR">#REF!</definedName>
    <definedName name="mes.camion.transp">'[17]Analisis Unitarios'!$F$58</definedName>
    <definedName name="mes.camioneta">'[17]Analisis Unitarios'!$F$57</definedName>
    <definedName name="mes.contable">'[17]Analisis Unitarios'!$F$6</definedName>
    <definedName name="mes.equipo.topo">'[17]Analisis Unitarios'!$F$20</definedName>
    <definedName name="mes.guarda.al">'[17]Analisis Unitarios'!$F$8</definedName>
    <definedName name="mes.ing.fre">'[17]Analisis Unitarios'!$F$5</definedName>
    <definedName name="mes.ing.res">'[17]Analisis Unitarios'!$F$4</definedName>
    <definedName name="mes.secretaria">'[17]Analisis Unitarios'!$F$7</definedName>
    <definedName name="mes.sereno">'[17]Analisis Unitarios'!$F$9</definedName>
    <definedName name="meses.proyecto">'[17]Analisis Unitarios'!$K$3</definedName>
    <definedName name="MEZCALAREPMOR">[15]Ana!$F$4415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NATILLA" localSheetId="0">#REF!</definedName>
    <definedName name="MEZCLANATILLA">#REF!</definedName>
    <definedName name="MEZCLAV" localSheetId="0">#REF!</definedName>
    <definedName name="MEZCLAV">#REF!</definedName>
    <definedName name="MEZEMP">[15]Ana!$F$4397</definedName>
    <definedName name="MKLLL" localSheetId="0">#REF!</definedName>
    <definedName name="MKLLL">#REF!</definedName>
    <definedName name="mlzocalo">'[30]Analisis Unit. '!$F$46</definedName>
    <definedName name="mo.cer.pared">'[30]Analisis Unit. '!$F$26</definedName>
    <definedName name="MOACERA" localSheetId="0">#REF!</definedName>
    <definedName name="MOACERA">#REF!</definedName>
    <definedName name="moacero">'[30]Analisis Unit. '!$G$9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arpinteria" localSheetId="0">#REF!</definedName>
    <definedName name="mocarpinteria">#REF!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TRIAS" localSheetId="0">#REF!</definedName>
    <definedName name="MOESTRIAS">#REF!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L" localSheetId="0">#REF!</definedName>
    <definedName name="MOFINOINCL">#REF!</definedName>
    <definedName name="MOFRAGUACHE" localSheetId="0">#REF!</definedName>
    <definedName name="MOFRAGUACHE">#REF!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jado_en_Compactación_con_equipo" localSheetId="0">[7]Insumos!#REF!</definedName>
    <definedName name="Mojado_en_Compactación_con_equipo">[7]Insumos!#REF!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PIEDRA" localSheetId="0">#REF!</definedName>
    <definedName name="MOPIEDRA">#REF!</definedName>
    <definedName name="mopintura">'[30]Analisis Unit. '!$F$27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guache">'[30]Analisis Unit. '!$F$96</definedName>
    <definedName name="morpanete">'[30]Analisis Unit. '!$F$85</definedName>
    <definedName name="mortero.1.4.pañete">'[26]Ana. Horm mexc mort'!$D$85</definedName>
    <definedName name="MORTERO110">[15]Ana!$F$4421</definedName>
    <definedName name="MORTERO12">[15]Ana!$F$4410</definedName>
    <definedName name="MORTERO13">[15]Ana!$F$4392</definedName>
    <definedName name="MORTERO14">[15]Ana!$F$4403</definedName>
    <definedName name="Mosaico_Fondo_Blanco_30x30____Corriente" localSheetId="0">[7]Insumos!#REF!</definedName>
    <definedName name="Mosaico_Fondo_Blanco_30x30____Corriente">[7]Insumos!#REF!</definedName>
    <definedName name="mosbotichinorojo" localSheetId="0">#REF!</definedName>
    <definedName name="mosbotichinorojo">#REF!</definedName>
    <definedName name="MOTRAMPA" localSheetId="0">#REF!</definedName>
    <definedName name="MOTRAMPA">#REF!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aicoFG" localSheetId="0">#REF!</definedName>
    <definedName name="mozaicoFG">#REF!</definedName>
    <definedName name="mpie">0.3048</definedName>
    <definedName name="MULTI" localSheetId="0">[8]A!#REF!</definedName>
    <definedName name="MULTI">[8]A!#REF!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s" localSheetId="0">[8]A!#REF!</definedName>
    <definedName name="muros">[8]A!#REF!</definedName>
    <definedName name="MZNATILLA" localSheetId="0">#REF!</definedName>
    <definedName name="MZNATILLA">#REF!</definedName>
    <definedName name="NADA" localSheetId="0">#REF!</definedName>
    <definedName name="NADA">#REF!</definedName>
    <definedName name="NATILLA">[15]Ana!$F$375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nissan" localSheetId="0">'[18]Listado Equipos a utilizar'!#REF!</definedName>
    <definedName name="nissan">'[18]Listado Equipos a utilizar'!#REF!</definedName>
    <definedName name="num.meses" localSheetId="0">#REF!</definedName>
    <definedName name="num.meses">#REF!</definedName>
    <definedName name="o">[13]analisis!$F$5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___Puente_Sobre_el_Matayaya__Carretera_Las_Matas_Elias_Pina">"proyecto"</definedName>
    <definedName name="OdeMElect" localSheetId="0">[39]INSUMOS!#REF!</definedName>
    <definedName name="OdeMElect">[39]INSUMOS!#REF!</definedName>
    <definedName name="OdeMPlomeria" localSheetId="0">[39]INSUMOS!#REF!</definedName>
    <definedName name="OdeMPlomeria">[39]INSUMOS!#REF!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ISOE" localSheetId="0">#REF!</definedName>
    <definedName name="OISOE">#REF!</definedName>
    <definedName name="omencofrado" localSheetId="0">'[22]O.M. y Salarios'!#REF!</definedName>
    <definedName name="omencofrado">'[22]O.M. y Salarios'!#REF!</definedName>
    <definedName name="opala">[46]Salarios!$D$16</definedName>
    <definedName name="Operadorgrader">[20]OBRAMANO!$F$74</definedName>
    <definedName name="operadorpala">[20]OBRAMANO!$F$72</definedName>
    <definedName name="operadorretro">[20]OBRAMANO!$F$77</definedName>
    <definedName name="operadorrodillo">[20]OBRAMANO!$F$75</definedName>
    <definedName name="operadortractor">[20]OBRAMANO!$F$76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>[15]Ana!$F$4225</definedName>
    <definedName name="ORI12FBCOFLUX">[15]Ana!$F$4243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[15]Ana!$F$4265</definedName>
    <definedName name="ORI1FBCOFLUX">[15]Ana!$F$4283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#REF!</definedName>
    <definedName name="ORINALSENCILLO">#REF!</definedName>
    <definedName name="ORIPEQBCO">[15]Ana!$F$4305</definedName>
    <definedName name="ORIPEQBCOPVC" localSheetId="0">#REF!</definedName>
    <definedName name="ORIPEQBCOPVC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[46]Salarios!$D$14</definedName>
    <definedName name="OXIDOROJO" localSheetId="0">#REF!</definedName>
    <definedName name="OXIDOROJO">#REF!</definedName>
    <definedName name="P" localSheetId="0">#REF!</definedName>
    <definedName name="P">#REF!</definedName>
    <definedName name="p.acera.horm">'[17]Analisis Unitarios'!$E$1580</definedName>
    <definedName name="p.acometida.agua.media">'[17]Analisis Unitarios'!$E$1182</definedName>
    <definedName name="p.bord.conten">'[17]Analisis Unitarios'!$E$1564</definedName>
    <definedName name="p.camp">'[17]Analisis Unitarios'!$E$237</definedName>
    <definedName name="p.cap.horm.2.5pulg">'[17]Analisis Unitarios'!$E$1764</definedName>
    <definedName name="p.cap.horm.2pulg">'[17]Analisis Unitarios'!$E$1765</definedName>
    <definedName name="p.demoli.acera">'[17]Analisis Unitarios'!$E$1632</definedName>
    <definedName name="p.demoli.conten">'[17]Analisis Unitarios'!$E$1645</definedName>
    <definedName name="p.demolicion.registro">'[17]Analisis Unitarios'!$E$1659</definedName>
    <definedName name="p.des.mov">'[17]Analisis Unitarios'!$F$222</definedName>
    <definedName name="p.desvio.provi">'[17]Analisis Unitarios'!$E$255</definedName>
    <definedName name="p.esc.superficie">'[17]Analisis Unitarios'!$E$656</definedName>
    <definedName name="p.exc.equipo.3m">'[17]Analisis Unitarios'!$E$534</definedName>
    <definedName name="p.exc.mano.carguio.bote.1erkm">'[17]Analisis Unitarios'!$E$558</definedName>
    <definedName name="p.imbornal.3parrillas">'[17]Analisis Unitarios'!$E$1248</definedName>
    <definedName name="p.ing">'[17]Analisis Unitarios'!$E$195</definedName>
    <definedName name="p.limpieza.ml.alc">'[17]Analisis Unitarios'!$E$570</definedName>
    <definedName name="p.mant.tran">'[17]Analisis Unitarios'!$E$275</definedName>
    <definedName name="p.obra.entrega">'[17]Analisis Unitarios'!$E$1470</definedName>
    <definedName name="p.registro.3.4X3.4">'[17]Analisis Unitarios'!$E$1329</definedName>
    <definedName name="p.registro.de.3.6a3.4X3.0">'[17]Analisis Unitarios'!$E$1548</definedName>
    <definedName name="p.rem.tub.24">'[17]Analisis Unitarios'!$E$1600</definedName>
    <definedName name="p.rem.tub.8">'[17]Analisis Unitarios'!$E$1618</definedName>
    <definedName name="p.riego.adherencia">'[17]Analisis Unitarios'!$E$1750</definedName>
    <definedName name="p.riego.imp">'[17]Analisis Unitarios'!$E$1739</definedName>
    <definedName name="p.sum.coloc.arena">'[17]Analisis Unitarios'!$E$600</definedName>
    <definedName name="p.sum.reg.niv.base">'[17]Analisis Unitarios'!$E$625</definedName>
    <definedName name="p.sum.reg.niv.subbase">'[17]Analisis Unitarios'!$E$636</definedName>
    <definedName name="p.term.sub.rasante">'[17]Analisis Unitarios'!$E$647</definedName>
    <definedName name="P.U." localSheetId="0">#REF!</definedName>
    <definedName name="P.U.">#REF!</definedName>
    <definedName name="P.U.Amercoat_385ASA">[47]Insumos!$E$15</definedName>
    <definedName name="P.U.Amercoat_385ASA_2">#N/A</definedName>
    <definedName name="P.U.Amercoat_385ASA_3">#N/A</definedName>
    <definedName name="P.U.Dimecote9">[47]Insumos!$E$13</definedName>
    <definedName name="P.U.Dimecote9_2">#N/A</definedName>
    <definedName name="P.U.Dimecote9_3">#N/A</definedName>
    <definedName name="P.U.Thinner1000">[47]Insumos!$E$12</definedName>
    <definedName name="P.U.Thinner1000_2">#N/A</definedName>
    <definedName name="P.U.Thinner1000_3">#N/A</definedName>
    <definedName name="P.U.Urethane_Acrilico">[47]Insumos!$E$17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m2" localSheetId="0">#REF!</definedName>
    <definedName name="p2m2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a" localSheetId="0">#REF!</definedName>
    <definedName name="pala">#REF!</definedName>
    <definedName name="Pala_Tramotina" localSheetId="0">[7]Insumos!#REF!</definedName>
    <definedName name="Pala_Tramotina">[7]Insumos!#REF!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EL12CIR">[15]Ana!$F$3511</definedName>
    <definedName name="PANEL16CIR">[15]Ana!$F$3518</definedName>
    <definedName name="PANEL24CIR">[15]Ana!$F$3525</definedName>
    <definedName name="PANEL2CIR">[15]Ana!$F$3483</definedName>
    <definedName name="PANEL4CIR">[15]Ana!$F$3490</definedName>
    <definedName name="PANEL612CONTRA" localSheetId="0">#REF!</definedName>
    <definedName name="PANEL612CONTRA">#REF!</definedName>
    <definedName name="PANEL6CIR">[15]Ana!$F$3497</definedName>
    <definedName name="PANEL8CIR">[15]Ana!$F$3504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RAGOMASCONTRA" localSheetId="0">#REF!</definedName>
    <definedName name="PARAGOMASCONTRA">#REF!</definedName>
    <definedName name="PASBLAMACANOR14X40X6" localSheetId="0">#REF!</definedName>
    <definedName name="PASBLAMACANOR14X40X6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>'[40]mov. tierra'!$D$26</definedName>
    <definedName name="PDa">'[41]V.Tierras A'!$D$7</definedName>
    <definedName name="PDUCHA" localSheetId="0">#REF!</definedName>
    <definedName name="PDUCHA">#REF!</definedName>
    <definedName name="PEON">'[25]Mano de Obra'!$D$15</definedName>
    <definedName name="PEONCARP" localSheetId="0">#REF!</definedName>
    <definedName name="PEONCARP">#REF!</definedName>
    <definedName name="Peones" localSheetId="0">#REF!</definedName>
    <definedName name="Peones">#REF!</definedName>
    <definedName name="Peones_2">#N/A</definedName>
    <definedName name="Peones_3">#N/A</definedName>
    <definedName name="PERI" localSheetId="0">#REF!</definedName>
    <definedName name="PERI">#REF!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SCOBAPLASTICA" localSheetId="0">#REF!</definedName>
    <definedName name="PESCOBAPLASTICA">#REF!</definedName>
    <definedName name="pesoportico" localSheetId="0">#REF!</definedName>
    <definedName name="pesoportico">#REF!</definedName>
    <definedName name="pesoportico_1">"$#REF!.$H$61"</definedName>
    <definedName name="pesoportico_2" localSheetId="0">#REF!</definedName>
    <definedName name="pesoportico_2">#REF!</definedName>
    <definedName name="pesoportico_3" localSheetId="0">#REF!</definedName>
    <definedName name="pesoportico_3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co" localSheetId="0">#REF!</definedName>
    <definedName name="pico">#REF!</definedName>
    <definedName name="Piedra_de_Río" localSheetId="0">[7]Insumos!#REF!</definedName>
    <definedName name="Piedra_de_Río">[7]Insumos!#REF!</definedName>
    <definedName name="PIEDRA_GAVIONE_M3">'[24]MATERIALES LISTADO'!$D$12</definedName>
    <definedName name="Piedra_para_Encache" localSheetId="0">[7]Insumos!#REF!</definedName>
    <definedName name="Piedra_para_Encache">[7]Insumos!#REF!</definedName>
    <definedName name="piem" localSheetId="0">#REF!</definedName>
    <definedName name="piem">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NO" localSheetId="0">#REF!</definedName>
    <definedName name="PINO">#REF!</definedName>
    <definedName name="Pino_Bruto_Americano">[19]Insumos!$B$75:$D$75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bruto">[20]MATERIALES!$G$33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>[15]Ana!$F$4430</definedName>
    <definedName name="PINTACRIEXTAND">[15]Ana!$F$4443</definedName>
    <definedName name="PINTACRIINT">[15]Ana!$F$4436</definedName>
    <definedName name="PINTECO">[15]Ana!$F$4462</definedName>
    <definedName name="PINTEPOX">[15]Ana!$F$4450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[15]Ana!$F$4456</definedName>
    <definedName name="PINTMAN">[15]Ana!$F$4469</definedName>
    <definedName name="PINTMANAND">[15]Ana!$F$4477</definedName>
    <definedName name="Pintura_Epóxica_Popular" localSheetId="0">#REF!</definedName>
    <definedName name="Pintura_Epóxica_Popular">#REF!</definedName>
    <definedName name="Pintura_Epóxica_Popular_2">#N/A</definedName>
    <definedName name="Pintura_Epóxica_Popular_3">#N/A</definedName>
    <definedName name="pinturas" localSheetId="0">#REF!</definedName>
    <definedName name="pinturas">#REF!</definedName>
    <definedName name="PISO01">[15]Ana!$F$4570</definedName>
    <definedName name="PISO09">[15]Ana!$F$4580</definedName>
    <definedName name="PISOADOCLAGRIS">[15]Ana!$F$4497</definedName>
    <definedName name="PISOADOCLAQUEM">[15]Ana!$F$4515</definedName>
    <definedName name="PISOADOCLAROJO">[15]Ana!$F$4506</definedName>
    <definedName name="PISOADOCOLGRIS">[15]Ana!$F$4524</definedName>
    <definedName name="PISOADOCOLROJO">[15]Ana!$F$4533</definedName>
    <definedName name="PISOADOMEDGRIS">[15]Ana!$F$4542</definedName>
    <definedName name="PISOADOMEDQUEM">[15]Ana!$F$4560</definedName>
    <definedName name="PISOADOMEDROJO">[15]Ana!$F$4551</definedName>
    <definedName name="PISOGRA1233030BCO">[15]Ana!$F$4616</definedName>
    <definedName name="PISOGRA1233030GRIS" localSheetId="0">#REF!</definedName>
    <definedName name="PISOGRA1233030GRIS">#REF!</definedName>
    <definedName name="PISOGRA1234040BCO">[15]Ana!$F$4634</definedName>
    <definedName name="PISOGRABOTI4040BCO">[15]Ana!$F$4589</definedName>
    <definedName name="PISOGRABOTI4040COL">[15]Ana!$F$4598</definedName>
    <definedName name="PISOGRAPROY4040">[15]Ana!$F$4607</definedName>
    <definedName name="PISOHFV10">[15]Ana!$F$4794</definedName>
    <definedName name="PISOLADEXAPEQ">[15]Ana!$F$4811</definedName>
    <definedName name="PISOLADFERIAPEQ">[15]Ana!$F$4819</definedName>
    <definedName name="PISOMOSROJ2525">[15]Ana!$F$4827</definedName>
    <definedName name="PISOPUL10">[15]Ana!$F$4803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l">[13]analisis!$G$2432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[15]Ins!$E$584</definedName>
    <definedName name="Plom" localSheetId="0">[39]INSUMOS!#REF!</definedName>
    <definedName name="Plom">[39]INSUMOS!#REF!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#REF!</definedName>
    <definedName name="PLYWOOD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rcent.herram.equi.asfalto">'[17]Analisis Unitarios'!$K$11</definedName>
    <definedName name="porcent.herram.equi.mov.tier">'[17]Analisis Unitarios'!$K$7</definedName>
    <definedName name="porcent.herram.equi.obra.arte">'[17]Analisis Unitarios'!$K$9</definedName>
    <definedName name="porcent.herram.equi.obra.arte.tub">'[17]Analisis Unitarios'!$K$21</definedName>
    <definedName name="porcent.mat.gastable">'[17]Analisis Unitarios'!$K$13</definedName>
    <definedName name="porcentaje" localSheetId="0">[48]Presupuesto!#REF!</definedName>
    <definedName name="porcentaje">[48]Presupuesto!#REF!</definedName>
    <definedName name="porcentaje_2">"$#REF!.$J$12"</definedName>
    <definedName name="porcentaje_3">"$#REF!.$J$12"</definedName>
    <definedName name="porciento" localSheetId="0">#REF!</definedName>
    <definedName name="porciento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'[49]med.mov.de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" localSheetId="0">#REF!</definedName>
    <definedName name="PRECIO">#REF!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PARARPISO" localSheetId="0">#REF!</definedName>
    <definedName name="PREPARARPISO">#REF!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A" localSheetId="0">#REF!</definedName>
    <definedName name="PRIMA">#REF!</definedName>
    <definedName name="PRIMA_2">"$#REF!.$M$38"</definedName>
    <definedName name="PRIMA_3">"$#REF!.$M$38"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yecto" localSheetId="0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 localSheetId="0">[50]peso!#REF!</definedName>
    <definedName name="prticos">[50]peso!#REF!</definedName>
    <definedName name="prticos_2">#N/A</definedName>
    <definedName name="prticos_3">#N/A</definedName>
    <definedName name="Prueba_en_Compactación_con_equipo" localSheetId="0">[7]Insumos!#REF!</definedName>
    <definedName name="Prueba_en_Compactación_con_equipo">[7]Insumos!#REF!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[15]Ana!$F$4986</definedName>
    <definedName name="PTAFRANCAOBAM2">[15]Ana!$C$4986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[15]Ana!$F$4957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[15]Ana!$C$4957</definedName>
    <definedName name="PTAPANCORPINO">[15]Ana!$F$4948</definedName>
    <definedName name="PTAPANCORPINOM2">[15]Ana!$C$4948</definedName>
    <definedName name="PTAPANESPCAOBA">[15]Ana!$F$4966</definedName>
    <definedName name="PTAPANESPCAOBAM2">[15]Ana!$C$4966</definedName>
    <definedName name="PTAPANVAIVENCAOBA">[15]Ana!$F$4974</definedName>
    <definedName name="PTAPANVAIVENCAOBAM2">[15]Ana!$C$4974</definedName>
    <definedName name="PTAPLY">[15]Ana!$F$4939</definedName>
    <definedName name="PTAPLYM2">[15]Ana!$C$4939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" localSheetId="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 localSheetId="0">#REF!</definedName>
    <definedName name="PUACERO_1_4_GRADO40">#REF!</definedName>
    <definedName name="PUACERO_1_4_GRADO40_2">#N/A</definedName>
    <definedName name="PUACERO_1_GRADO40" localSheetId="0">#REF!</definedName>
    <definedName name="PUACERO_1_GRADO40">#REF!</definedName>
    <definedName name="PUACERO_1_GRADO40_2">#N/A</definedName>
    <definedName name="PUACERO_3_4_GRADO40" localSheetId="0">#REF!</definedName>
    <definedName name="PUACERO_3_4_GRADO40">#REF!</definedName>
    <definedName name="PUACERO_3_4_GRADO40_2">#N/A</definedName>
    <definedName name="PUACERO_3_8_GRADO40" localSheetId="0">#REF!</definedName>
    <definedName name="PUACERO_3_8_GRADO40">#REF!</definedName>
    <definedName name="PUACERO_3_8_GRADO40_2">#N/A</definedName>
    <definedName name="PUADOQUINCLASICOGRIS_10X20X20" localSheetId="0">#REF!</definedName>
    <definedName name="PUADOQUINCLASICOGRIS_10X20X20">#REF!</definedName>
    <definedName name="PUADOQUINCLASICOGRIS_10X20X20_2">#N/A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 localSheetId="0">#REF!</definedName>
    <definedName name="PUBLOQUES_8_ACERO_0.80">#REF!</definedName>
    <definedName name="PUBLOQUES_8_ACERO_0.80_2">#N/A</definedName>
    <definedName name="PUBLOQUES_8_ACERO_0.80_HOYOSLLENOS" localSheetId="0">#REF!</definedName>
    <definedName name="PUBLOQUES_8_ACERO_0.80_HOYOSLLENOS">#REF!</definedName>
    <definedName name="PUBLOQUES_8_ACERO_0.80_HOYOSLLENOS_2">#N/A</definedName>
    <definedName name="PUBLOQUESDE_8_ACERO_A_0.40_HOYOSLLENOS" localSheetId="0">#REF!</definedName>
    <definedName name="PUBLOQUESDE_8_ACERO_A_0.40_HOYOSLLENOS">#REF!</definedName>
    <definedName name="PUBLOQUESDE_8_ACERO_A_0.40_HOYOSLLENOS_2">#N/A</definedName>
    <definedName name="pucabezales" localSheetId="0">#REF!</definedName>
    <definedName name="pucabezales">#REF!</definedName>
    <definedName name="PUCALICHE" localSheetId="0">#REF!</definedName>
    <definedName name="PUCALICHE">#REF!</definedName>
    <definedName name="PUCALICHE_2">#N/A</definedName>
    <definedName name="PUCAMARAINSPECCION" localSheetId="0">#REF!</definedName>
    <definedName name="PUCAMARAINSPECCION">#REF!</definedName>
    <definedName name="PUCAMARAINSPECCION_2">#N/A</definedName>
    <definedName name="PUCANTOS" localSheetId="0">#REF!</definedName>
    <definedName name="PUCANTOS">#REF!</definedName>
    <definedName name="PUCANTOS_2">#N/A</definedName>
    <definedName name="PUCARETEO" localSheetId="0">#REF!</definedName>
    <definedName name="PUCARETEO">#REF!</definedName>
    <definedName name="PUCARETEO_2">#N/A</definedName>
    <definedName name="pucastingbed" localSheetId="0">#REF!</definedName>
    <definedName name="pucastingbed">#REF!</definedName>
    <definedName name="PUCEMENTO" localSheetId="0">#REF!</definedName>
    <definedName name="PUCEMENTO">#REF!</definedName>
    <definedName name="PUCERAMICA15X15PARED" localSheetId="0">'[7]Análisis de Precios'!#REF!</definedName>
    <definedName name="PUCERAMICA15X15PARED">'[7]Análisis de Precios'!#REF!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'[7]Análisis de Precios'!#REF!</definedName>
    <definedName name="PUCISTERNA">'[7]Análisis de Precios'!#REF!</definedName>
    <definedName name="PUCOLUMNAS_C1">'[19]Análisis de Precios'!$F$210</definedName>
    <definedName name="PUCOLUMNAS_C10" localSheetId="0">'[7]Análisis de Precios'!#REF!</definedName>
    <definedName name="PUCOLUMNAS_C10">'[7]Análisis de Precios'!#REF!</definedName>
    <definedName name="PUCOLUMNAS_C11" localSheetId="0">'[7]Análisis de Precios'!#REF!</definedName>
    <definedName name="PUCOLUMNAS_C11">'[7]Análisis de Precios'!#REF!</definedName>
    <definedName name="PUCOLUMNAS_C12" localSheetId="0">'[7]Análisis de Precios'!#REF!</definedName>
    <definedName name="PUCOLUMNAS_C12">'[7]Análisis de Precios'!#REF!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'[7]Análisis de Precios'!#REF!</definedName>
    <definedName name="PUCOLUMNAS_C9">'[7]Análisis de Precios'!#REF!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'[7]Análisis de Precios'!#REF!</definedName>
    <definedName name="PUCONTEN">'[7]Análisis de Precios'!#REF!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[7]Insumos!#REF!</definedName>
    <definedName name="Puerta_Corred._Alum__Anod._Bce._Vid._Mart._Nor.">[7]Insumos!#REF!</definedName>
    <definedName name="Puerta_Corred._Alum__Anod._Bce._Vid._Transp." localSheetId="0">[7]Insumos!#REF!</definedName>
    <definedName name="Puerta_Corred._Alum__Anod._Bce._Vid._Transp.">[7]Insumos!#REF!</definedName>
    <definedName name="Puerta_Corred._Alum__Anod._Nor._Vid._Bce._Liso" localSheetId="0">[7]Insumos!#REF!</definedName>
    <definedName name="Puerta_Corred._Alum__Anod._Nor._Vid._Bce._Liso">[7]Insumos!#REF!</definedName>
    <definedName name="Puerta_Corred._Alum__Anod._Nor._Vid._Bce._Mart." localSheetId="0">[7]Insumos!#REF!</definedName>
    <definedName name="Puerta_Corred._Alum__Anod._Nor._Vid._Bce._Mart.">[7]Insumos!#REF!</definedName>
    <definedName name="Puerta_Corred._Alum__Anod._Nor._Vid._Transp." localSheetId="0">[7]Insumos!#REF!</definedName>
    <definedName name="Puerta_Corred._Alum__Anod._Nor._Vid._Transp.">[7]Insumos!#REF!</definedName>
    <definedName name="Puerta_corrediza___BCE._VID._TRANSP." localSheetId="0">[7]Insumos!#REF!</definedName>
    <definedName name="Puerta_corrediza___BCE._VID._TRANSP.">[7]Insumos!#REF!</definedName>
    <definedName name="Puerta_corrediza___BCE._VID._TRANSP._LISO" localSheetId="0">[7]Insumos!#REF!</definedName>
    <definedName name="Puerta_corrediza___BCE._VID._TRANSP._LISO">[7]Insumos!#REF!</definedName>
    <definedName name="Puerta_de_Pino_Apanelada" localSheetId="0">[7]Insumos!#REF!</definedName>
    <definedName name="Puerta_de_Pino_Apanelada">[7]Insumos!#REF!</definedName>
    <definedName name="Puerta_Pino_Americano_Tratado" localSheetId="0">[7]Insumos!#REF!</definedName>
    <definedName name="Puerta_Pino_Americano_Tratado">[7]Insumos!#REF!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s_de_Pino_T_Francesa" localSheetId="0">[7]Insumos!#REF!</definedName>
    <definedName name="Puertas_de_Pino_T_Francesa">[7]Insumos!#REF!</definedName>
    <definedName name="Puertas_de_Plywood" localSheetId="0">[7]Insumos!#REF!</definedName>
    <definedName name="Puertas_de_Plywood">[7]Insumos!#REF!</definedName>
    <definedName name="Puertas_de_Plywood_3_16" localSheetId="0">[7]Insumos!#REF!</definedName>
    <definedName name="Puertas_de_Plywood_3_16">[7]Insumos!#REF!</definedName>
    <definedName name="Puertas_Pino_Apanelada" localSheetId="0">[7]Insumos!#REF!</definedName>
    <definedName name="Puertas_Pino_Apanelada">[7]Insumos!#REF!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 localSheetId="0">#REF!</definedName>
    <definedName name="PUHORMIGON_1_2_4">#REF!</definedName>
    <definedName name="PUHORMIGON_1_2_4_2">#N/A</definedName>
    <definedName name="PUHORMIGON1_3_5" localSheetId="0">#REF!</definedName>
    <definedName name="PUHORMIGON1_3_5">#REF!</definedName>
    <definedName name="PUHORMIGON1_3_5_2">#N/A</definedName>
    <definedName name="puhormigon280" localSheetId="0">#REF!</definedName>
    <definedName name="puhormigon280">#REF!</definedName>
    <definedName name="PUHORMIGONCICLOPEO" localSheetId="0">#REF!</definedName>
    <definedName name="PUHORMIGONCICLOPEO">#REF!</definedName>
    <definedName name="PUHORMIGONCICLOPEO_2">#N/A</definedName>
    <definedName name="PUHORMIGONSIMPLE210" localSheetId="0">#REF!</definedName>
    <definedName name="PUHORMIGONSIMPLE210">#REF!</definedName>
    <definedName name="PUHORMIGONSIMPLE210_2">#N/A</definedName>
    <definedName name="puinyeccion" localSheetId="0">#REF!</definedName>
    <definedName name="puinyeccion">#REF!</definedName>
    <definedName name="PULESC" localSheetId="0">#REF!</definedName>
    <definedName name="PULESC">#REF!</definedName>
    <definedName name="pulgm" localSheetId="0">#REF!</definedName>
    <definedName name="pulgm">#REF!</definedName>
    <definedName name="Pulido_y_Brillado____De_Luxe">[19]Insumos!$B$241:$D$241</definedName>
    <definedName name="Pulido_y_Brillado_de_Piso" localSheetId="0">[7]Insumos!#REF!</definedName>
    <definedName name="Pulido_y_Brillado_de_Piso">[7]Insumos!#REF!</definedName>
    <definedName name="PULISTELOS1_2BAÑOS" localSheetId="0">#REF!</definedName>
    <definedName name="PULISTELOS1_2BAÑOS">#REF!</definedName>
    <definedName name="PULISTELOS1_2BAÑOS_2">#N/A</definedName>
    <definedName name="PULISTELOSBAÑOS" localSheetId="0">#REF!</definedName>
    <definedName name="PULISTELOSBAÑOS">#REF!</definedName>
    <definedName name="PULISTELOSBAÑOS_2">#N/A</definedName>
    <definedName name="PULMES" localSheetId="0">#REF!</definedName>
    <definedName name="PULMES">#REF!</definedName>
    <definedName name="PULOSA" localSheetId="0">#REF!</definedName>
    <definedName name="PULOSA">#REF!</definedName>
    <definedName name="PULOSA_2">#N/A</definedName>
    <definedName name="pulosaaproche" localSheetId="0">#REF!</definedName>
    <definedName name="pulosaaproche">#REF!</definedName>
    <definedName name="pulosacalzada" localSheetId="0">#REF!</definedName>
    <definedName name="pulosacalzada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UMADERA" localSheetId="0">#REF!</definedName>
    <definedName name="PUMADERA">#REF!</definedName>
    <definedName name="PUMEZCLACALARENAPISOS" localSheetId="0">#REF!</definedName>
    <definedName name="PUMEZCLACALARENAPISOS">#REF!</definedName>
    <definedName name="PUMEZCLACALARENAPISOS_2">#N/A</definedName>
    <definedName name="PUMORTERO1_1" localSheetId="0">'[7]Análisis de Precios'!#REF!</definedName>
    <definedName name="PUMORTERO1_1">'[7]Análisis de Precios'!#REF!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 localSheetId="0">#REF!</definedName>
    <definedName name="PUMORTERO1_4PARAPAÑETE">#REF!</definedName>
    <definedName name="PUMORTERO1_4PARAPAÑETE_2">#N/A</definedName>
    <definedName name="PUMORTERO1_5DE1_3" localSheetId="0">#REF!</definedName>
    <definedName name="PUMORTERO1_5DE1_3">#REF!</definedName>
    <definedName name="PUMORTERO1_5DE1_3_2">#N/A</definedName>
    <definedName name="PUMURO_M1" localSheetId="0">#REF!</definedName>
    <definedName name="PUMURO_M1">#REF!</definedName>
    <definedName name="PUMURO_M1_2">#N/A</definedName>
    <definedName name="PUMURO_M2" localSheetId="0">#REF!</definedName>
    <definedName name="PUMURO_M2">#REF!</definedName>
    <definedName name="PUMURO_M2_2">#N/A</definedName>
    <definedName name="punewjersey" localSheetId="0">#REF!</definedName>
    <definedName name="punewjersey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'[7]Análisis de Precios'!#REF!</definedName>
    <definedName name="PUPAÑETETECHO">'[7]Análisis de Precios'!#REF!</definedName>
    <definedName name="PUPINTURAACRILICAEXTERIOR" localSheetId="0">'[7]Análisis de Precios'!#REF!</definedName>
    <definedName name="PUPINTURAACRILICAEXTERIOR">'[7]Análisis de Precios'!#REF!</definedName>
    <definedName name="PUPINTURAACRILICAINTERIOR" localSheetId="0">'[7]Análisis de Precios'!#REF!</definedName>
    <definedName name="PUPINTURAACRILICAINTERIOR">'[7]Análisis de Precios'!#REF!</definedName>
    <definedName name="PUPINTURACAL" localSheetId="0">'[7]Análisis de Precios'!#REF!</definedName>
    <definedName name="PUPINTURACAL">'[7]Análisis de Precios'!#REF!</definedName>
    <definedName name="PUPINTURAMANTENIMIENTO" localSheetId="0">'[7]Análisis de Precios'!#REF!</definedName>
    <definedName name="PUPINTURAMANTENIMIENTO">'[7]Análisis de Precios'!#REF!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'[7]Análisis de Precios'!#REF!</definedName>
    <definedName name="PUPISOCERAMICACRIOLLA20X20">'[7]Análisis de Precios'!#REF!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SEPTICO" localSheetId="0">'[7]Análisis de Precios'!#REF!</definedName>
    <definedName name="PUSEPTICO">'[7]Análisis de Precios'!#REF!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'[7]Análisis de Precios'!#REF!</definedName>
    <definedName name="PUVIGA">'[7]Análisis de Precios'!#REF!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 localSheetId="0">#REF!</definedName>
    <definedName name="PUZAPATACOLUMNAS_C1">#REF!</definedName>
    <definedName name="PUZAPATACOLUMNAS_C1_2">#N/A</definedName>
    <definedName name="PUZAPATACOLUMNAS_C2" localSheetId="0">#REF!</definedName>
    <definedName name="PUZAPATACOLUMNAS_C2">#REF!</definedName>
    <definedName name="PUZAPATACOLUMNAS_C2_2">#N/A</definedName>
    <definedName name="PUZAPATACOLUMNAS_C3" localSheetId="0">#REF!</definedName>
    <definedName name="PUZAPATACOLUMNAS_C3">#REF!</definedName>
    <definedName name="PUZAPATACOLUMNAS_C3_2">#N/A</definedName>
    <definedName name="PUZAPATACOLUMNAS_C4" localSheetId="0">#REF!</definedName>
    <definedName name="PUZAPATACOLUMNAS_C4">#REF!</definedName>
    <definedName name="PUZAPATACOLUMNAS_C4_2">#N/A</definedName>
    <definedName name="PUZAPATACOLUMNAS_CC" localSheetId="0">#REF!</definedName>
    <definedName name="PUZAPATACOLUMNAS_CC">#REF!</definedName>
    <definedName name="PUZAPATACOLUMNAS_CC_2">#N/A</definedName>
    <definedName name="PUZAPATACOLUMNAS_CT" localSheetId="0">#REF!</definedName>
    <definedName name="PUZAPATACOLUMNAS_CT">#REF!</definedName>
    <definedName name="PUZAPATACOLUMNAS_CT_2">#N/A</definedName>
    <definedName name="PUZAPATACOMBINADA_C1_C12" localSheetId="0">'[7]Análisis de Precios'!#REF!</definedName>
    <definedName name="PUZAPATACOMBINADA_C1_C12">'[7]Análisis de Precios'!#REF!</definedName>
    <definedName name="PUZAPATACOMBINADA_C1_C4" localSheetId="0">'[7]Análisis de Precios'!#REF!</definedName>
    <definedName name="PUZAPATACOMBINADA_C1_C4">'[7]Análisis de Precios'!#REF!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>'[19]Análisis de Precios'!$F$201</definedName>
    <definedName name="PUZOCALOCERAMICACRIOLLADE20" localSheetId="0">'[7]Análisis de Precios'!#REF!</definedName>
    <definedName name="PUZOCALOCERAMICACRIOLLADE20">'[7]Análisis de Precios'!#REF!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>[15]Ins!$E$592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varilla">'[30]Analisis Unit. '!$F$36</definedName>
    <definedName name="QUICIOGRA30BCO">[15]Ana!$F$4841</definedName>
    <definedName name="QUICIOGRA40BCO">[15]Ana!$F$4848</definedName>
    <definedName name="QUICIOGRABOTI40COL">[15]Ana!$F$4834</definedName>
    <definedName name="QUICIOLAD">[15]Ana!$F$4862</definedName>
    <definedName name="QUICIOMOS25ROJ">[15]Ana!$F$4855</definedName>
    <definedName name="QUIEBRASOLESVERTCONTRA" localSheetId="0">#REF!</definedName>
    <definedName name="QUIEBRASOLESVERTCONTRA">#REF!</definedName>
    <definedName name="R_" localSheetId="0">[1]Presup.!#REF!</definedName>
    <definedName name="R_">[1]Presup.!#REF!</definedName>
    <definedName name="rastra" localSheetId="0">'[18]Listado Equipos a utilizar'!#REF!</definedName>
    <definedName name="rastra">'[18]Listado Equipos a utilizar'!#REF!</definedName>
    <definedName name="rastrapuas" localSheetId="0">'[18]Listado Equipos a utilizar'!#REF!</definedName>
    <definedName name="rastrapuas">'[18]Listado Equipos a utilizar'!#REF!</definedName>
    <definedName name="RE" localSheetId="0">[12]A!#REF!</definedName>
    <definedName name="RE">[12]A!#REF!</definedName>
    <definedName name="Recursos_Metalicos">[51]Recursos!$B$1:$B$76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g.compac.rell">'[26]Costos Mano de Obra'!$O$13</definedName>
    <definedName name="reg.fro.niv.hormigon">'[17]Analisis Unitarios'!$F$110</definedName>
    <definedName name="reg.niv.hid.mat">'[17]Analisis Unitarios'!$E$586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hormigon">'[26]Costos Mano de Obra'!$O$41</definedName>
    <definedName name="Regado_y_Compactación_Tosca___A_M" localSheetId="0">[7]Insumos!#REF!</definedName>
    <definedName name="Regado_y_Compactación_Tosca___A_M">[7]Insumos!#REF!</definedName>
    <definedName name="regi" localSheetId="0">'[52]Pasarela de L=60.00'!#REF!</definedName>
    <definedName name="regi">'[52]Pasarela de L=60.00'!#REF!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gla_para_Pañete____Preparada">[19]Insumos!$B$76:$D$76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l.caliche">'[26]Insumos materiales'!$J$32</definedName>
    <definedName name="RELLENOCAL">[15]Ana!$F$5008</definedName>
    <definedName name="RELLENOCALEQ">[15]Ana!$F$5015</definedName>
    <definedName name="RELLENOCALGRAN">[15]Ana!$F$5022</definedName>
    <definedName name="RELLENOCALGRANEQ">[15]Ana!$F$5030</definedName>
    <definedName name="RELLENOGRAN">[15]Ana!$F$4995</definedName>
    <definedName name="RELLENOGRANEQ">[15]Ana!$F$5002</definedName>
    <definedName name="RELLENOGRANZOTECONTRA" localSheetId="0">#REF!</definedName>
    <definedName name="RELLENOGRANZOTECONTRA">#REF!</definedName>
    <definedName name="RELLENOREP">[15]Ana!$F$5035</definedName>
    <definedName name="RELLENOREPEQ">[15]Ana!$F$5041</definedName>
    <definedName name="Remoción_de_Capa_Vegetal" localSheetId="0">[7]Insumos!#REF!</definedName>
    <definedName name="Remoción_de_Capa_Vegetal">[7]Insumos!#REF!</definedName>
    <definedName name="REMOCIONCVMANO">[15]Ana!$F$5045</definedName>
    <definedName name="REMREINSTTRANSFCONTRA" localSheetId="0">#REF!</definedName>
    <definedName name="REMREINSTTRANSFCONTRA">#REF!</definedName>
    <definedName name="rend.retro.3m">'[17]Analisis Unitarios'!$E$528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TECHO">[15]Ana!$F$392</definedName>
    <definedName name="REPLANTEO">[15]Ana!$F$5059</definedName>
    <definedName name="REPLANTEOM">[15]Ana!$F$5060</definedName>
    <definedName name="REPLANTEOM2" localSheetId="0">#REF!</definedName>
    <definedName name="REPLANTEOM2">#REF!</definedName>
    <definedName name="RESANE">[15]Ana!$F$380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R01">[15]Ana!$F$5072</definedName>
    <definedName name="REVCER09">[15]Ana!$F$5080</definedName>
    <definedName name="REVLAD248">[15]Ana!$F$5093</definedName>
    <definedName name="REVLADBIS228">[15]Ana!$F$5086</definedName>
    <definedName name="ROBLEBRA" localSheetId="0">#REF!</definedName>
    <definedName name="ROBLEBRA">#REF!</definedName>
    <definedName name="rodillo" localSheetId="0">'[18]Listado Equipos a utilizar'!#REF!</definedName>
    <definedName name="rodillo">'[18]Listado Equipos a utilizar'!#REF!</definedName>
    <definedName name="rodneu" localSheetId="0">'[18]Listado Equipos a utilizar'!#REF!</definedName>
    <definedName name="rodneu">'[18]Listado Equipos a utilizar'!#REF!</definedName>
    <definedName name="ROSETA" localSheetId="0">#REF!</definedName>
    <definedName name="ROSETA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USTICO" localSheetId="0">#REF!</definedName>
    <definedName name="RUSTICO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[8]A!#REF!</definedName>
    <definedName name="S">[8]A!#REF!</definedName>
    <definedName name="SALARIO">'[25]Mano de Obra'!$D$4</definedName>
    <definedName name="SALCAL">[15]Ana!$F$3444</definedName>
    <definedName name="SALTEL">[15]Ana!$F$3454</definedName>
    <definedName name="salud" localSheetId="0">[8]A!#REF!</definedName>
    <definedName name="salud">[8]A!#REF!</definedName>
    <definedName name="SDFSDD" localSheetId="0">#REF!</definedName>
    <definedName name="SDFSDD">#REF!</definedName>
    <definedName name="Seguetas____Ultra" localSheetId="0">[7]Insumos!#REF!</definedName>
    <definedName name="Seguetas____Ultra">[7]Insumos!#REF!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>[15]Ana!$F$3709</definedName>
    <definedName name="SEPTICOROC">[15]Ana!$F$3724</definedName>
    <definedName name="SEPTICOTIE">[15]Ana!$F$3739</definedName>
    <definedName name="Servicio.Vaciado.con.bomba">'[26]Insumos materiales'!$J$45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OL">[15]Ana!$F$3331</definedName>
    <definedName name="solap" localSheetId="0">#REF!</definedName>
    <definedName name="solap">#REF!</definedName>
    <definedName name="solvente" localSheetId="0">#REF!</definedName>
    <definedName name="solvente">#REF!</definedName>
    <definedName name="SUB" localSheetId="0">#REF!</definedName>
    <definedName name="SUB">#REF!</definedName>
    <definedName name="SUB_2">#N/A</definedName>
    <definedName name="SUB_3">#N/A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ASE" localSheetId="0">#REF!</definedName>
    <definedName name="SUBBASE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Subida.Mat.pintura">'[26]Costos Mano de Obra'!$O$55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#REF!</definedName>
    <definedName name="subtotal_2">"$#REF!.$H$59"</definedName>
    <definedName name="subtotal_3">"$#REF!.$H$59"</definedName>
    <definedName name="SUBTOTAL1" localSheetId="0">#REF!</definedName>
    <definedName name="SUBTOTAL1">#REF!</definedName>
    <definedName name="SUBTOTAL1_2">"$#REF!.$H$52"</definedName>
    <definedName name="SUBTOTAL1_3">"$#REF!.$H$52"</definedName>
    <definedName name="SUBTOTALA" localSheetId="0">#REF!</definedName>
    <definedName name="SUBTOTALA">#REF!</definedName>
    <definedName name="SUBTOTALA_2">"$#REF!.$M$53"</definedName>
    <definedName name="SUBTOTALA_3">"$#REF!.$M$53"</definedName>
    <definedName name="SUBTOTALGASTOSGENERALES" localSheetId="0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0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0">#REF!</definedName>
    <definedName name="subtotalgeneral">#REF!</definedName>
    <definedName name="SUBTOTALPRESU" localSheetId="0">#REF!</definedName>
    <definedName name="SUBTOTALPRESU">#REF!</definedName>
    <definedName name="SUBTOTALPRESU_2">"$#REF!.$F$52"</definedName>
    <definedName name="SUBTOTALPRESU_3">"$#REF!.$F$52"</definedName>
    <definedName name="SUELDO" localSheetId="0">#REF!</definedName>
    <definedName name="SUELDO">#REF!</definedName>
    <definedName name="SUELDO_2">"$#REF!.$#REF!$#REF!"</definedName>
    <definedName name="SUELDO_3">"$#REF!.$#REF!$#REF!"</definedName>
    <definedName name="sum.coloc..gravo.arena">'[17]Analisis Unitarios'!$E$614</definedName>
    <definedName name="sum.coloc.tub.18">'[17]Analisis Unitarios'!$E$1116</definedName>
    <definedName name="sum.coloc.tub.21">'[17]Analisis Unitarios'!$E$1068</definedName>
    <definedName name="sum.coloc.tub.24">'[17]Analisis Unitarios'!$E$1021</definedName>
    <definedName name="sum.coloc.tub.42">'[17]Analisis Unitarios'!$E$925</definedName>
    <definedName name="sum.coloc.tub.60">'[17]Analisis Unitarios'!$E$829</definedName>
    <definedName name="sum.coloc.tub.8">'[17]Analisis Unitarios'!$E$1164</definedName>
    <definedName name="Suministro_y_Regado_de_Tierra_Negra" localSheetId="0">[7]Insumos!#REF!</definedName>
    <definedName name="Suministro_y_Regado_de_Tierra_Negra">[7]Insumos!#REF!</definedName>
    <definedName name="SUMINISTROS" localSheetId="0">#REF!</definedName>
    <definedName name="SUMINISTROS">#REF!</definedName>
    <definedName name="t" localSheetId="0">Todas las Hojas !$A$1:$G$3</definedName>
    <definedName name="t">Todas las Hojas !$A$1:$G$3</definedName>
    <definedName name="TABIQUESBAÑOSM2CONTRA" localSheetId="0">#REF!</definedName>
    <definedName name="TABIQUESBAÑOSM2CONTRA">#REF!</definedName>
    <definedName name="TABLESTACADO" localSheetId="0">'[53]Ana.precios un'!#REF!</definedName>
    <definedName name="TABLESTACADO">'[53]Ana.precios un'!#REF!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 localSheetId="0">#REF!</definedName>
    <definedName name="tasa">#REF!</definedName>
    <definedName name="TC">'[25]Mano de Obra'!$D$14</definedName>
    <definedName name="TECHOASBTIJPIN">[15]Ana!$F$5107</definedName>
    <definedName name="TECHOTEJASFFORROCAO">[15]Ana!$F$5131</definedName>
    <definedName name="TECHOTEJASFFORROCED">[15]Ana!$F$5155</definedName>
    <definedName name="TECHOTEJASFFORROPINTRA">[15]Ana!$F$5179</definedName>
    <definedName name="TECHOTEJASFFORROROBBRA">[15]Ana!$F$5203</definedName>
    <definedName name="TECHOTEJCURVFORROCAO">[15]Ana!$F$5230</definedName>
    <definedName name="TECHOTEJCURVFORROCED">[15]Ana!$F$5257</definedName>
    <definedName name="TECHOTEJCURVFORROPINTRA">[15]Ana!$F$5284</definedName>
    <definedName name="TECHOTEJCURVFORROROBBRA">[15]Ana!$F$5311</definedName>
    <definedName name="TECHOTEJCURVSOBREFINO">[15]Ana!$F$5321</definedName>
    <definedName name="TECHOTEJCURVTIJPIN">[15]Ana!$F$5333</definedName>
    <definedName name="TECHOZIN26TIJPIN">[15]Ana!$F$5344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JAASFINST" localSheetId="0">#REF!</definedName>
    <definedName name="TEJAASFINST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ie" localSheetId="0">#REF!</definedName>
    <definedName name="tie">#REF!</definedName>
    <definedName name="tiempo.capataz">'[17]Analisis Unitarios'!$K$5</definedName>
    <definedName name="tiempo.giro.180grados.retro.exc.4.5m">'[17]Analisis Unitarios'!$E$406</definedName>
    <definedName name="tiempo.giro.90grados.retro.carguio.3m">'[17]Analisis Unitarios'!$E$442</definedName>
    <definedName name="tiempo.sereno">'[17]Analisis Unitarios'!$K$4</definedName>
    <definedName name="TIMBRE">[15]Ana!$F$3465</definedName>
    <definedName name="TINACOS" localSheetId="0">#REF!</definedName>
    <definedName name="TINACOS">#REF!</definedName>
    <definedName name="_xlnm.Print_Titles" localSheetId="0">'LISTADO PARTIDA IGLESIA PIÑA '!$1:$9</definedName>
    <definedName name="_xlnm.Print_Titles">#REF!</definedName>
    <definedName name="tiza" localSheetId="0">#REF!</definedName>
    <definedName name="tiza">#REF!</definedName>
    <definedName name="TNC">'[2]Mano Obra'!$D$17</definedName>
    <definedName name="TO" localSheetId="0">[8]A!#REF!</definedName>
    <definedName name="TO">[8]A!#REF!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ny" localSheetId="0">'[52]Pasarela de L=60.00'!#REF!</definedName>
    <definedName name="tony">'[52]Pasarela de L=60.00'!#REF!</definedName>
    <definedName name="Tope_de_Marmolite_C_Normal" localSheetId="0">[7]Insumos!#REF!</definedName>
    <definedName name="Tope_de_Marmolite_C_Normal">[7]Insumos!#REF!</definedName>
    <definedName name="TOPEMARMOLITE" localSheetId="0">#REF!</definedName>
    <definedName name="TOPEMARMOLITE">#REF!</definedName>
    <definedName name="TOPOGRAFIA" localSheetId="0">#REF!</definedName>
    <definedName name="TOPOGRAFIA">#REF!</definedName>
    <definedName name="TOPOGRAFIA_2">#N/A</definedName>
    <definedName name="TOPOGRAFIA_3">#N/A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2">"$#REF!.$B$#REF!"</definedName>
    <definedName name="TORNILLOS_3">"$#REF!.$B$#REF!"</definedName>
    <definedName name="Tornillos_5_x3_8" localSheetId="0">#REF!</definedName>
    <definedName name="Tornillos_5_x3_8">#REF!</definedName>
    <definedName name="Tornillos_5_x3_8_2">#N/A</definedName>
    <definedName name="Tornillos_5_x3_8_3">#N/A</definedName>
    <definedName name="TORNILLOSFIJARARAN" localSheetId="0">#REF!</definedName>
    <definedName name="TORNILLOSFIJARARAN">#REF!</definedName>
    <definedName name="Tosca" localSheetId="0">[7]Insumos!#REF!</definedName>
    <definedName name="Tosca">[7]Insumos!#REF!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" localSheetId="0">#REF!</definedName>
    <definedName name="totalgeneral">#REF!</definedName>
    <definedName name="totalgeneral_2">"$#REF!.$M$56"</definedName>
    <definedName name="totalgeneral_3">"$#REF!.$M$56"</definedName>
    <definedName name="TRACTORD">[31]EQUIPOS!$D$14</definedName>
    <definedName name="tractorm" localSheetId="0">'[18]Listado Equipos a utilizar'!#REF!</definedName>
    <definedName name="tractorm">'[18]Listado Equipos a utilizar'!#REF!</definedName>
    <definedName name="TRAGRACAL">[15]Ana!$F$4314</definedName>
    <definedName name="TRAGRAROC">[15]Ana!$F$4323</definedName>
    <definedName name="TRAGRATIE">[15]Ana!$F$4332</definedName>
    <definedName name="TRANINSTVENTYPTA" localSheetId="0">#REF!</definedName>
    <definedName name="TRANINSTVENTYPTA">#REF!</definedName>
    <definedName name="TRANSF750KVACONTRA" localSheetId="0">#REF!</definedName>
    <definedName name="TRANSF750KVACONTRA">#REF!</definedName>
    <definedName name="TRANSMINBARRO" localSheetId="0">#REF!</definedName>
    <definedName name="TRANSMINBARRO">#REF!</definedName>
    <definedName name="transpasf" localSheetId="0">'[18]Listado Equipos a utilizar'!#REF!</definedName>
    <definedName name="transpasf">'[18]Listado Equipos a utilizar'!#REF!</definedName>
    <definedName name="transporte">'[22]Resumen Precio Equipos'!$C$30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miento_Moldes_para_Barandilla" localSheetId="0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'[15]Ins 2'!$E$51</definedName>
    <definedName name="TRIPLESEAL" localSheetId="0">#REF!</definedName>
    <definedName name="TRIPLESEAL">#REF!</definedName>
    <definedName name="truct" localSheetId="0">[22]Materiales!#REF!</definedName>
    <definedName name="truct">[22]Materiales!#REF!</definedName>
    <definedName name="tub6x14">[13]analisis!$G$2304</definedName>
    <definedName name="tub8x12">[13]analisis!$G$2313</definedName>
    <definedName name="tub8x516">[13]analisis!$G$2322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ud" localSheetId="0">#REF!</definedName>
    <definedName name="ud">#REF!</definedName>
    <definedName name="UD." localSheetId="0">#REF!</definedName>
    <definedName name="UD.">#REF!</definedName>
    <definedName name="UNIDAD" localSheetId="0">#REF!</definedName>
    <definedName name="UNIDAD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" localSheetId="0">#REF!</definedName>
    <definedName name="us">#REF!</definedName>
    <definedName name="uso.vibrador">'[26]Costos Mano de Obra'!$O$42</definedName>
    <definedName name="usos" localSheetId="0">#REF!</definedName>
    <definedName name="usos">#REF!</definedName>
    <definedName name="VACC">[16]Precio!$F$31</definedName>
    <definedName name="vaciado" localSheetId="0">#REF!</definedName>
    <definedName name="vaciado">#REF!</definedName>
    <definedName name="VACIADOAMANO">[15]Ana!$F$3213</definedName>
    <definedName name="VACZ">[16]Precio!$F$30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[6]Analisis!#REF!</definedName>
    <definedName name="valor2">[6]Analisis!#REF!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" localSheetId="0">#REF!</definedName>
    <definedName name="valorp">#REF!</definedName>
    <definedName name="valorp_2">"$#REF!.$K$1:$K$65534"</definedName>
    <definedName name="valorp_3">"$#REF!.$K$1:$K$65534"</definedName>
    <definedName name="VALORPRESUPUESTO" localSheetId="0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0">#REF!</definedName>
    <definedName name="VALORQ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rias" localSheetId="0">[39]INSUMOS!#REF!</definedName>
    <definedName name="Varias">[39]INSUMOS!#REF!</definedName>
    <definedName name="varillas" localSheetId="0">#REF!</definedName>
    <definedName name="varillas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ent._Corred._Alum._Nat._Pint._Polvo_Vid._Transp." localSheetId="0">[7]Insumos!#REF!</definedName>
    <definedName name="Vent._Corred._Alum._Nat._Pint._Polvo_Vid._Transp.">[7]Insumos!#REF!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RGRAGRI">[15]Ana!$F$4355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ibroquín_Color_40_x40" localSheetId="0">[7]Insumos!#REF!</definedName>
    <definedName name="Vibroquín_Color_40_x40">[7]Insumos!#REF!</definedName>
    <definedName name="Vibroquín_Gris_40_x40" localSheetId="0">[7]Insumos!#REF!</definedName>
    <definedName name="Vibroquín_Gris_40_x40">[7]Insumos!#REF!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OLINAR1CARA" localSheetId="0">#REF!</definedName>
    <definedName name="VIOLINAR1CARA">#REF!</definedName>
    <definedName name="VLP">[16]Precio!$F$41</definedName>
    <definedName name="volteobote" localSheetId="0">'[18]Listado Equipos a utilizar'!#REF!</definedName>
    <definedName name="volteobote">'[18]Listado Equipos a utilizar'!#REF!</definedName>
    <definedName name="volteobotela" localSheetId="0">'[18]Listado Equipos a utilizar'!#REF!</definedName>
    <definedName name="volteobotela">'[18]Listado Equipos a utilizar'!#REF!</definedName>
    <definedName name="volteobotelargo" localSheetId="0">'[18]Listado Equipos a utilizar'!#REF!</definedName>
    <definedName name="volteobotelargo">'[18]Listado Equipos a utilizar'!#REF!</definedName>
    <definedName name="VP" localSheetId="0">[54]analisis1!#REF!</definedName>
    <definedName name="VP">[54]analisis1!#REF!</definedName>
    <definedName name="VSALALUMBCOMAN">[15]Ana!$F$5386</definedName>
    <definedName name="VSALALUMBCOPAL">[15]Ana!$F$5410</definedName>
    <definedName name="VSALALUMBROMAN">[15]Ana!$F$5392</definedName>
    <definedName name="VSALALUMBROVBROMAN">[15]Ana!$F$5398</definedName>
    <definedName name="VSALALUMNATVBROPAL">[15]Ana!$F$5416</definedName>
    <definedName name="VSALALUMNATVCMAN">[15]Ana!$F$5380</definedName>
    <definedName name="VSALALUMNATVCPAL">[15]Ana!$F$5404</definedName>
    <definedName name="VUELO10" localSheetId="0">#REF!</definedName>
    <definedName name="VUELO10">#REF!</definedName>
    <definedName name="VVC">[16]Precio!$F$39</definedName>
    <definedName name="VXCSD" localSheetId="0">#REF!</definedName>
    <definedName name="VXCSD">#REF!</definedName>
    <definedName name="W10X12">[13]analisis!$G$1534</definedName>
    <definedName name="W14X22">[13]analisis!$G$1637</definedName>
    <definedName name="W16X26">[13]analisis!$G$1814</definedName>
    <definedName name="W18X40">[13]analisis!$G$1872</definedName>
    <definedName name="W27X84">[13]analisis!$G$1977</definedName>
    <definedName name="w6x9">[13]analisis!$G$1453</definedName>
    <definedName name="WARE" localSheetId="0" hidden="1">'[23]ANALISIS STO DGO'!#REF!</definedName>
    <definedName name="WARE" hidden="1">'[23]ANALISIS STO DGO'!#REF!</definedName>
    <definedName name="ware." localSheetId="0" hidden="1">'[23]ANALISIS STO DGO'!#REF!</definedName>
    <definedName name="ware." hidden="1">'[23]ANALISIS STO DGO'!#REF!</definedName>
    <definedName name="ware.1" localSheetId="0" hidden="1">'[23]ANALISIS STO DGO'!#REF!</definedName>
    <definedName name="ware.1" hidden="1">'[23]ANALISIS STO DGO'!#REF!</definedName>
    <definedName name="WAREHOUSE" localSheetId="0" hidden="1">'[23]ANALISIS STO DGO'!#REF!</definedName>
    <definedName name="WAREHOUSE" hidden="1">'[23]ANALISIS STO DGO'!#REF!</definedName>
    <definedName name="was" localSheetId="0">#REF!</definedName>
    <definedName name="was">#REF!</definedName>
    <definedName name="wconc" localSheetId="0">#REF!</definedName>
    <definedName name="wconc">#REF!</definedName>
    <definedName name="Wimaldy" localSheetId="0" hidden="1">'[23]ANALISIS STO DGO'!#REF!</definedName>
    <definedName name="Wimaldy" hidden="1">'[23]ANALISIS STO DGO'!#REF!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[12]A!#REF!</definedName>
    <definedName name="YO">[12]A!#REF!</definedName>
    <definedName name="ZABALETAPISO">[15]Ana!$F$4866</definedName>
    <definedName name="ZABALETATECHO">[15]Ana!$F$5372</definedName>
    <definedName name="zap.muro6">'[30]Analisis Unit. '!$D$213</definedName>
    <definedName name="zapata">'[7]caseta de planta'!$C:$C</definedName>
    <definedName name="zapatasdeescaleras" localSheetId="0">#REF!</definedName>
    <definedName name="zapatasdeescaleras">#REF!</definedName>
    <definedName name="ZIN_001" localSheetId="0">#REF!</definedName>
    <definedName name="ZIN_001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29" localSheetId="0">#REF!</definedName>
    <definedName name="ZINC29">#REF!</definedName>
    <definedName name="ZINC34" localSheetId="0">#REF!</definedName>
    <definedName name="ZINC34">#REF!</definedName>
    <definedName name="Zócalo_de_Cerámica_Criolla_de_33___1era">[19]Insumos!$B$42:$D$42</definedName>
    <definedName name="zocalobotichinorojo" localSheetId="0">#REF!</definedName>
    <definedName name="zocalobotichinorojo">#REF!</definedName>
    <definedName name="ZOCESCGRAPROYAL">[15]Ana!$F$4892</definedName>
    <definedName name="ZOCGRA30BCO">[15]Ana!$F$4899</definedName>
    <definedName name="ZOCGRA30GRIS">[15]Ana!$F$4906</definedName>
    <definedName name="ZOCGRA40BCO">[15]Ana!$F$4913</definedName>
    <definedName name="ZOCGRABOTI40BCO">[15]Ana!$F$4873</definedName>
    <definedName name="ZOCGRABOTI40COL">[15]Ana!$F$4880</definedName>
    <definedName name="ZOCGRAPROYAL40">[15]Ana!$F$4887</definedName>
    <definedName name="ZOCLAD28">[15]Ana!$F$4920</definedName>
    <definedName name="ZOCMOSROJ25">[15]Ana!$F$4927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8" i="1" l="1"/>
  <c r="F218" i="1" s="1"/>
  <c r="F217" i="1"/>
  <c r="C216" i="1"/>
  <c r="F216" i="1" s="1"/>
  <c r="C215" i="1"/>
  <c r="F215" i="1" s="1"/>
  <c r="C214" i="1"/>
  <c r="F214" i="1" s="1"/>
  <c r="C211" i="1"/>
  <c r="F211" i="1" s="1"/>
  <c r="C210" i="1"/>
  <c r="F210" i="1" s="1"/>
  <c r="C209" i="1"/>
  <c r="F209" i="1" s="1"/>
  <c r="C208" i="1"/>
  <c r="F208" i="1" s="1"/>
  <c r="C207" i="1"/>
  <c r="F207" i="1" s="1"/>
  <c r="C206" i="1"/>
  <c r="F206" i="1" s="1"/>
  <c r="F205" i="1"/>
  <c r="C205" i="1"/>
  <c r="C202" i="1"/>
  <c r="F202" i="1" s="1"/>
  <c r="C201" i="1"/>
  <c r="F201" i="1" s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79" i="1"/>
  <c r="F178" i="1"/>
  <c r="C177" i="1"/>
  <c r="F177" i="1" s="1"/>
  <c r="C176" i="1"/>
  <c r="F176" i="1" s="1"/>
  <c r="F175" i="1"/>
  <c r="C174" i="1"/>
  <c r="F174" i="1" s="1"/>
  <c r="C173" i="1"/>
  <c r="F173" i="1" s="1"/>
  <c r="C172" i="1"/>
  <c r="F172" i="1" s="1"/>
  <c r="F171" i="1"/>
  <c r="C171" i="1"/>
  <c r="C170" i="1"/>
  <c r="F170" i="1" s="1"/>
  <c r="F169" i="1"/>
  <c r="C169" i="1"/>
  <c r="C168" i="1"/>
  <c r="F168" i="1" s="1"/>
  <c r="C167" i="1"/>
  <c r="F167" i="1" s="1"/>
  <c r="C166" i="1"/>
  <c r="F166" i="1" s="1"/>
  <c r="C165" i="1"/>
  <c r="F165" i="1" s="1"/>
  <c r="C164" i="1"/>
  <c r="F164" i="1" s="1"/>
  <c r="F161" i="1"/>
  <c r="C160" i="1"/>
  <c r="F160" i="1" s="1"/>
  <c r="C159" i="1"/>
  <c r="F159" i="1" s="1"/>
  <c r="C158" i="1"/>
  <c r="F158" i="1" s="1"/>
  <c r="F157" i="1"/>
  <c r="C157" i="1"/>
  <c r="C156" i="1"/>
  <c r="F156" i="1" s="1"/>
  <c r="C155" i="1"/>
  <c r="F155" i="1" s="1"/>
  <c r="C154" i="1"/>
  <c r="F154" i="1" s="1"/>
  <c r="C153" i="1"/>
  <c r="F153" i="1" s="1"/>
  <c r="C152" i="1"/>
  <c r="F152" i="1" s="1"/>
  <c r="C151" i="1"/>
  <c r="F151" i="1" s="1"/>
  <c r="C150" i="1"/>
  <c r="F150" i="1" s="1"/>
  <c r="C149" i="1"/>
  <c r="F149" i="1" s="1"/>
  <c r="F148" i="1"/>
  <c r="C148" i="1"/>
  <c r="C147" i="1"/>
  <c r="F147" i="1" s="1"/>
  <c r="F144" i="1"/>
  <c r="F143" i="1"/>
  <c r="F142" i="1"/>
  <c r="F141" i="1"/>
  <c r="F140" i="1"/>
  <c r="C140" i="1"/>
  <c r="C139" i="1"/>
  <c r="F139" i="1" s="1"/>
  <c r="F138" i="1"/>
  <c r="F137" i="1"/>
  <c r="F136" i="1"/>
  <c r="F135" i="1"/>
  <c r="F134" i="1"/>
  <c r="F133" i="1"/>
  <c r="C130" i="1"/>
  <c r="F130" i="1" s="1"/>
  <c r="C129" i="1"/>
  <c r="F129" i="1" s="1"/>
  <c r="C128" i="1"/>
  <c r="F128" i="1" s="1"/>
  <c r="C127" i="1"/>
  <c r="F127" i="1" s="1"/>
  <c r="C126" i="1"/>
  <c r="F126" i="1" s="1"/>
  <c r="C125" i="1"/>
  <c r="F125" i="1" s="1"/>
  <c r="C122" i="1"/>
  <c r="F122" i="1" s="1"/>
  <c r="C121" i="1"/>
  <c r="F121" i="1" s="1"/>
  <c r="C120" i="1"/>
  <c r="F120" i="1" s="1"/>
  <c r="C119" i="1"/>
  <c r="F119" i="1" s="1"/>
  <c r="F118" i="1"/>
  <c r="C118" i="1"/>
  <c r="C117" i="1"/>
  <c r="F117" i="1" s="1"/>
  <c r="F114" i="1"/>
  <c r="C114" i="1"/>
  <c r="C113" i="1"/>
  <c r="F113" i="1" s="1"/>
  <c r="C112" i="1"/>
  <c r="F112" i="1" s="1"/>
  <c r="F111" i="1"/>
  <c r="C111" i="1"/>
  <c r="C110" i="1"/>
  <c r="F110" i="1" s="1"/>
  <c r="C109" i="1"/>
  <c r="F109" i="1" s="1"/>
  <c r="C106" i="1"/>
  <c r="F106" i="1" s="1"/>
  <c r="G106" i="1" s="1"/>
  <c r="C103" i="1"/>
  <c r="F103" i="1" s="1"/>
  <c r="C102" i="1"/>
  <c r="F102" i="1" s="1"/>
  <c r="C99" i="1"/>
  <c r="F99" i="1" s="1"/>
  <c r="C98" i="1"/>
  <c r="F98" i="1" s="1"/>
  <c r="C95" i="1"/>
  <c r="F95" i="1" s="1"/>
  <c r="C94" i="1"/>
  <c r="F94" i="1" s="1"/>
  <c r="C93" i="1"/>
  <c r="F93" i="1" s="1"/>
  <c r="C92" i="1"/>
  <c r="F92" i="1" s="1"/>
  <c r="C91" i="1"/>
  <c r="F91" i="1" s="1"/>
  <c r="F88" i="1"/>
  <c r="C88" i="1"/>
  <c r="C87" i="1"/>
  <c r="F87" i="1" s="1"/>
  <c r="C86" i="1"/>
  <c r="F86" i="1" s="1"/>
  <c r="F85" i="1"/>
  <c r="C85" i="1"/>
  <c r="C84" i="1"/>
  <c r="F84" i="1" s="1"/>
  <c r="F83" i="1"/>
  <c r="C83" i="1"/>
  <c r="C82" i="1"/>
  <c r="F82" i="1" s="1"/>
  <c r="C81" i="1"/>
  <c r="F81" i="1" s="1"/>
  <c r="C78" i="1"/>
  <c r="F78" i="1" s="1"/>
  <c r="C77" i="1"/>
  <c r="F77" i="1" s="1"/>
  <c r="C76" i="1"/>
  <c r="F76" i="1" s="1"/>
  <c r="C75" i="1"/>
  <c r="F75" i="1" s="1"/>
  <c r="C74" i="1"/>
  <c r="F74" i="1" s="1"/>
  <c r="C73" i="1"/>
  <c r="F73" i="1" s="1"/>
  <c r="C72" i="1"/>
  <c r="F72" i="1" s="1"/>
  <c r="C71" i="1"/>
  <c r="F71" i="1" s="1"/>
  <c r="C70" i="1"/>
  <c r="F70" i="1" s="1"/>
  <c r="F69" i="1"/>
  <c r="C69" i="1"/>
  <c r="C68" i="1"/>
  <c r="F68" i="1" s="1"/>
  <c r="C67" i="1"/>
  <c r="F67" i="1" s="1"/>
  <c r="F66" i="1"/>
  <c r="C66" i="1"/>
  <c r="C65" i="1"/>
  <c r="F65" i="1" s="1"/>
  <c r="F64" i="1"/>
  <c r="C64" i="1"/>
  <c r="C63" i="1"/>
  <c r="F63" i="1" s="1"/>
  <c r="C62" i="1"/>
  <c r="F62" i="1" s="1"/>
  <c r="F61" i="1"/>
  <c r="C61" i="1"/>
  <c r="C60" i="1"/>
  <c r="F60" i="1" s="1"/>
  <c r="C59" i="1"/>
  <c r="F59" i="1" s="1"/>
  <c r="F58" i="1"/>
  <c r="C58" i="1"/>
  <c r="C57" i="1"/>
  <c r="F57" i="1" s="1"/>
  <c r="C56" i="1"/>
  <c r="F56" i="1" s="1"/>
  <c r="C55" i="1"/>
  <c r="F55" i="1" s="1"/>
  <c r="C54" i="1"/>
  <c r="F54" i="1" s="1"/>
  <c r="C53" i="1"/>
  <c r="F53" i="1" s="1"/>
  <c r="C52" i="1"/>
  <c r="F52" i="1" s="1"/>
  <c r="C51" i="1"/>
  <c r="F51" i="1" s="1"/>
  <c r="C48" i="1"/>
  <c r="F48" i="1" s="1"/>
  <c r="C47" i="1"/>
  <c r="F47" i="1" s="1"/>
  <c r="F46" i="1"/>
  <c r="C46" i="1"/>
  <c r="C45" i="1"/>
  <c r="F45" i="1" s="1"/>
  <c r="F42" i="1"/>
  <c r="C42" i="1"/>
  <c r="F41" i="1"/>
  <c r="F40" i="1"/>
  <c r="C39" i="1"/>
  <c r="F39" i="1" s="1"/>
  <c r="F38" i="1"/>
  <c r="C38" i="1"/>
  <c r="F31" i="1"/>
  <c r="F30" i="1"/>
  <c r="F27" i="1"/>
  <c r="F26" i="1"/>
  <c r="F25" i="1"/>
  <c r="F24" i="1"/>
  <c r="F21" i="1"/>
  <c r="F20" i="1"/>
  <c r="F19" i="1"/>
  <c r="F18" i="1"/>
  <c r="F17" i="1"/>
  <c r="F16" i="1"/>
  <c r="F15" i="1"/>
  <c r="F14" i="1"/>
  <c r="F13" i="1"/>
  <c r="G99" i="1" l="1"/>
  <c r="G218" i="1"/>
  <c r="G130" i="1"/>
  <c r="G122" i="1"/>
  <c r="G197" i="1"/>
  <c r="G27" i="1"/>
  <c r="G33" i="1" s="1"/>
  <c r="G31" i="1"/>
  <c r="G21" i="1"/>
  <c r="G42" i="1"/>
  <c r="G48" i="1"/>
  <c r="G88" i="1"/>
  <c r="G114" i="1"/>
  <c r="G211" i="1"/>
  <c r="G78" i="1"/>
  <c r="G103" i="1"/>
  <c r="G95" i="1"/>
  <c r="G161" i="1"/>
  <c r="G179" i="1"/>
  <c r="G144" i="1"/>
  <c r="C200" i="1"/>
  <c r="F200" i="1" s="1"/>
  <c r="G202" i="1" s="1"/>
  <c r="G228" i="1" l="1"/>
  <c r="G220" i="1"/>
  <c r="G229" i="1" l="1"/>
  <c r="F223" i="1" l="1"/>
  <c r="G223" i="1" s="1"/>
  <c r="G225" i="1" l="1"/>
  <c r="G230" i="1" s="1"/>
  <c r="G232" i="1" s="1"/>
  <c r="G236" i="1" l="1"/>
  <c r="G244" i="1" s="1"/>
  <c r="G235" i="1"/>
  <c r="G242" i="1"/>
  <c r="G237" i="1"/>
  <c r="G241" i="1"/>
  <c r="G240" i="1"/>
  <c r="G239" i="1"/>
  <c r="G238" i="1"/>
  <c r="G243" i="1" l="1"/>
  <c r="G245" i="1" s="1"/>
  <c r="G247" i="1" l="1"/>
  <c r="G249" i="1" s="1"/>
  <c r="G268" i="1" s="1"/>
  <c r="G251" i="1" l="1"/>
</calcChain>
</file>

<file path=xl/sharedStrings.xml><?xml version="1.0" encoding="utf-8"?>
<sst xmlns="http://schemas.openxmlformats.org/spreadsheetml/2006/main" count="609" uniqueCount="286">
  <si>
    <t>MINISTERIO  DE OBRAS PUBLICAS Y COMUNICACIONES</t>
  </si>
  <si>
    <t>MOPC, SANTO DOMINGO, REP. DOM.</t>
  </si>
  <si>
    <t>PRESUPUESTOS DE EDIFICACIONES.</t>
  </si>
  <si>
    <t xml:space="preserve">                                     PROVINCIA DE SAN CRISTOBAL, R. D.</t>
  </si>
  <si>
    <t xml:space="preserve">                            </t>
  </si>
  <si>
    <t>No.</t>
  </si>
  <si>
    <t>PARTIDAS</t>
  </si>
  <si>
    <t>CANT.</t>
  </si>
  <si>
    <t>UD</t>
  </si>
  <si>
    <t>P. U.</t>
  </si>
  <si>
    <t>VALOR</t>
  </si>
  <si>
    <t>SUB-TOTAL</t>
  </si>
  <si>
    <t>I.-</t>
  </si>
  <si>
    <t xml:space="preserve"> REMOCIONES Y BOTES:</t>
  </si>
  <si>
    <t>1.-</t>
  </si>
  <si>
    <t>EDIFICACION DE LA IGLESIA:</t>
  </si>
  <si>
    <t>a.-</t>
  </si>
  <si>
    <t>Remoción de techo de zinc y madera.</t>
  </si>
  <si>
    <t>m2</t>
  </si>
  <si>
    <t>b.-</t>
  </si>
  <si>
    <t>Remoción de puertas de madera.</t>
  </si>
  <si>
    <t>c.-</t>
  </si>
  <si>
    <t>Remoción de ventanas de madera.</t>
  </si>
  <si>
    <t>Uds</t>
  </si>
  <si>
    <t>d.-</t>
  </si>
  <si>
    <t>Remoción de puertas de principal.</t>
  </si>
  <si>
    <t>e.-</t>
  </si>
  <si>
    <t>Remoción de muros de madera (Tablas de Palma).</t>
  </si>
  <si>
    <t>f.-</t>
  </si>
  <si>
    <t>Demolición de muros de bloques SNP.</t>
  </si>
  <si>
    <t>g.-</t>
  </si>
  <si>
    <t>Demolición de muros de bloques BNP.</t>
  </si>
  <si>
    <t>h.-</t>
  </si>
  <si>
    <t>Demolición de zapata de muro.</t>
  </si>
  <si>
    <t>m3</t>
  </si>
  <si>
    <t>i.-</t>
  </si>
  <si>
    <t>Demolición de piso.</t>
  </si>
  <si>
    <t>2.-</t>
  </si>
  <si>
    <t>BAÑOS (LETRINAS):</t>
  </si>
  <si>
    <t>Demolición de cajones (0.60*0.40) mts</t>
  </si>
  <si>
    <t>3.-</t>
  </si>
  <si>
    <t>ACARREO, TRASLADO Y BOTES DE REMOCIONES:</t>
  </si>
  <si>
    <t>Acarreo y traslado de escombros al lugar de bote.</t>
  </si>
  <si>
    <t>PA</t>
  </si>
  <si>
    <t>Bote material proveniente de remociones.</t>
  </si>
  <si>
    <t xml:space="preserve">SUB-TOTAL REMOCIONES Y BOTES. </t>
  </si>
  <si>
    <t>RD$</t>
  </si>
  <si>
    <t>II.-</t>
  </si>
  <si>
    <t>IGLESIA CATOLICA LA PIÑA:</t>
  </si>
  <si>
    <t>PRELIMINARES:</t>
  </si>
  <si>
    <t xml:space="preserve">Limpieza del solar </t>
  </si>
  <si>
    <t>Fumigación del solar contra comején.</t>
  </si>
  <si>
    <t>Caseta de materiales.</t>
  </si>
  <si>
    <t>pa</t>
  </si>
  <si>
    <t>Letrero en obra.</t>
  </si>
  <si>
    <t>ud</t>
  </si>
  <si>
    <t>Replanteo general del edificio.</t>
  </si>
  <si>
    <t>MOVIMIENTO DE TIERRA:</t>
  </si>
  <si>
    <t>Excavación  en caliche a mano</t>
  </si>
  <si>
    <t>Relleno de reposición.</t>
  </si>
  <si>
    <t>Relleno compactado  de e =  0.30 mts.</t>
  </si>
  <si>
    <t>Bote material excavado</t>
  </si>
  <si>
    <t>HORMIGÓN ARMADO EN:</t>
  </si>
  <si>
    <t>Zapatas de muros de 0.15 mts.</t>
  </si>
  <si>
    <t>Zapatas de muros de 0.20 mts.</t>
  </si>
  <si>
    <t>Zapatas de columnas ZC1 (1.00*0.60*0.30) mts.</t>
  </si>
  <si>
    <t>Zapatas de columnas ZC2 (1.00*1.00*0.30) mts.</t>
  </si>
  <si>
    <t>Zapata de muros ZM1 (h = 0.45 mts).</t>
  </si>
  <si>
    <t>Zapata de muros ZM2 (h = 0.45 mts).</t>
  </si>
  <si>
    <t>Zapata de muros ZM3 (h = 0.45 mts).</t>
  </si>
  <si>
    <t>Zapata de muros ZM4 (h = 0.45 mts).</t>
  </si>
  <si>
    <t xml:space="preserve">Viga de amarre BNP de (0.15*0.12) mts. </t>
  </si>
  <si>
    <t>j.-</t>
  </si>
  <si>
    <t xml:space="preserve">Viga de amarre BNP de (0.20*0.12) mts. </t>
  </si>
  <si>
    <t>k.-</t>
  </si>
  <si>
    <t>Columnas C1 (0.47*0.20) mts.</t>
  </si>
  <si>
    <t>l.-</t>
  </si>
  <si>
    <t>Columnas C2 (0.35*0.20) mts.</t>
  </si>
  <si>
    <t>m.-</t>
  </si>
  <si>
    <t>Columnas CA (0.20*0.15) mts.</t>
  </si>
  <si>
    <t>n.-</t>
  </si>
  <si>
    <t>Muros de hormigón M1 (e = 0.20 mts).</t>
  </si>
  <si>
    <t>ñ.-</t>
  </si>
  <si>
    <t>Muros de hormigón M2 (e = 0.20 mts).</t>
  </si>
  <si>
    <t>o.-</t>
  </si>
  <si>
    <t>Muros de hormigón M3 (e = 0.20 mts).</t>
  </si>
  <si>
    <t>p.-</t>
  </si>
  <si>
    <t>Muros de hormigón M4 (e = 0.20 mts).</t>
  </si>
  <si>
    <t>q.-</t>
  </si>
  <si>
    <t>Muros de hormigón M5 (e = 0.20 mts).</t>
  </si>
  <si>
    <t>r.-</t>
  </si>
  <si>
    <t xml:space="preserve">Viga V1 (0.20*0.85) mts. </t>
  </si>
  <si>
    <t>s.-</t>
  </si>
  <si>
    <t xml:space="preserve">Viga V2 (0.20*0.35) mts. </t>
  </si>
  <si>
    <t>t.-</t>
  </si>
  <si>
    <t xml:space="preserve">Viga V3A (0.20*0.42) mts. </t>
  </si>
  <si>
    <t>u.-</t>
  </si>
  <si>
    <t xml:space="preserve">Viga V3B (0.20*0.35) mts. </t>
  </si>
  <si>
    <t>v.-</t>
  </si>
  <si>
    <t xml:space="preserve">Viga VA (0.20*0.20) mts.  </t>
  </si>
  <si>
    <t>w.-</t>
  </si>
  <si>
    <t xml:space="preserve">Dintel D1 (0.20*0.20)mts. </t>
  </si>
  <si>
    <t>x.-</t>
  </si>
  <si>
    <t xml:space="preserve">Dintel D2 (0.20*0.30)mts. </t>
  </si>
  <si>
    <t>y.-</t>
  </si>
  <si>
    <t xml:space="preserve">Losa de piso de e = 0.08 mts.  con malla electro soldada D2.7*D2.7*150*1.50 </t>
  </si>
  <si>
    <t>z.-</t>
  </si>
  <si>
    <t>Losas macizas  (e = 0.15) mts. (Planas)</t>
  </si>
  <si>
    <t>a1.-</t>
  </si>
  <si>
    <t>Losas macizas  (e = 0.15) mts. (Inclinadas)</t>
  </si>
  <si>
    <t xml:space="preserve"> </t>
  </si>
  <si>
    <t>4.-</t>
  </si>
  <si>
    <t>MUROS DE BLOQUES:</t>
  </si>
  <si>
    <r>
      <t xml:space="preserve">Suministro y colocación de muro M1 de 0.20 mts BNP con Asv 1 f 3/8" a 0.20 mts y Ash 2 </t>
    </r>
    <r>
      <rPr>
        <sz val="10"/>
        <rFont val="Symbol"/>
        <family val="1"/>
        <charset val="2"/>
      </rPr>
      <t>f</t>
    </r>
    <r>
      <rPr>
        <sz val="10"/>
        <rFont val="Times New Roman"/>
        <family val="1"/>
      </rPr>
      <t xml:space="preserve"> 3/8" a 0.20 mts</t>
    </r>
  </si>
  <si>
    <r>
      <t>Suministro y colocación de muro M2 de 0.20 mts BNP con Asv 1 f 3/8" a 0.20 mts y Ash 2</t>
    </r>
    <r>
      <rPr>
        <sz val="10"/>
        <rFont val="Symbol"/>
        <family val="1"/>
        <charset val="2"/>
      </rPr>
      <t xml:space="preserve"> f</t>
    </r>
    <r>
      <rPr>
        <sz val="10"/>
        <rFont val="Times New Roman"/>
        <family val="1"/>
      </rPr>
      <t xml:space="preserve"> 3/8" a 0.20 mts</t>
    </r>
  </si>
  <si>
    <r>
      <t xml:space="preserve">Suministro y colocación de muro M1 de 0.20 mts SNP con Asv 1 </t>
    </r>
    <r>
      <rPr>
        <sz val="10"/>
        <rFont val="Symbol"/>
        <family val="1"/>
        <charset val="2"/>
      </rPr>
      <t>f</t>
    </r>
    <r>
      <rPr>
        <sz val="10"/>
        <rFont val="Times New Roman"/>
        <family val="1"/>
      </rPr>
      <t xml:space="preserve"> 3/8" a 0.20 mts y Ash 2 </t>
    </r>
    <r>
      <rPr>
        <sz val="10"/>
        <rFont val="Symbol"/>
        <family val="1"/>
        <charset val="2"/>
      </rPr>
      <t>f</t>
    </r>
    <r>
      <rPr>
        <sz val="10"/>
        <rFont val="Times New Roman"/>
        <family val="1"/>
      </rPr>
      <t xml:space="preserve"> 3/8" a 0.20 mts</t>
    </r>
  </si>
  <si>
    <r>
      <t xml:space="preserve">Suministro y colocación de muro M2 de 0.20 mts SNP con Asv 1 </t>
    </r>
    <r>
      <rPr>
        <sz val="10"/>
        <rFont val="Symbol"/>
        <family val="1"/>
        <charset val="2"/>
      </rPr>
      <t>f</t>
    </r>
    <r>
      <rPr>
        <sz val="10"/>
        <rFont val="Times New Roman"/>
        <family val="1"/>
      </rPr>
      <t xml:space="preserve"> 3/8" a 0.20 mts y Ash 2 </t>
    </r>
    <r>
      <rPr>
        <sz val="10"/>
        <rFont val="Symbol"/>
        <family val="1"/>
        <charset val="2"/>
      </rPr>
      <t xml:space="preserve">f </t>
    </r>
    <r>
      <rPr>
        <sz val="10"/>
        <rFont val="Times New Roman"/>
        <family val="1"/>
      </rPr>
      <t>3/8" a 0.20 mts</t>
    </r>
  </si>
  <si>
    <t>Suministro y colocación de muro de 0.20 mts SNP con Asv 1 Ø 3/8" a 0.80 mts.</t>
  </si>
  <si>
    <r>
      <t xml:space="preserve">Suministro y colocación de muro de 0.15 mts. SNP con Asv 1 </t>
    </r>
    <r>
      <rPr>
        <sz val="10"/>
        <rFont val="Symbol"/>
        <family val="1"/>
        <charset val="2"/>
      </rPr>
      <t>f</t>
    </r>
    <r>
      <rPr>
        <sz val="10"/>
        <rFont val="Times New Roman"/>
        <family val="1"/>
      </rPr>
      <t xml:space="preserve"> 3/8" a 0.60 mts. </t>
    </r>
  </si>
  <si>
    <t>Suministro y colocación de muro de bloques calados (0.20*0.20*0.20) mts. (Medio bock ornamental) (Pasarela)</t>
  </si>
  <si>
    <t>Suministro y colocación de muro de bloques calados (0.20*0.20*0.20) mts. (Medio bock ornamental)  (Lado frontal y posterior)</t>
  </si>
  <si>
    <t>uds</t>
  </si>
  <si>
    <t>5.-</t>
  </si>
  <si>
    <t>TERMINACIÓN DE SUPERFICIES:</t>
  </si>
  <si>
    <t>Suministro y colocación de pañete liso en muros interiores.</t>
  </si>
  <si>
    <t>Suministro y colocación de pañete liso sobre muros exteriores.</t>
  </si>
  <si>
    <t>Suministro y colocación de pañete liso en superficies de hormigón.</t>
  </si>
  <si>
    <t>Suministro y colocación de fraguache en muros y superficies de hormigón.</t>
  </si>
  <si>
    <t>Suministro y colocación de cantos en general.</t>
  </si>
  <si>
    <t>ml</t>
  </si>
  <si>
    <t>6.-</t>
  </si>
  <si>
    <t>TERMINACIÓN DE PISOS:</t>
  </si>
  <si>
    <t>Suministro y colocación de terminación de piso de cemento pulido con helicóptero y estrías de 5.00 mm espaciados cada 2.00 mts en ambas direcciones en salón de asamblea y baños.</t>
  </si>
  <si>
    <t>Suministro y colocación de piso de cemento texturizado con estrías de 5.00 cms espaciados cada 0.65 mts en una dirección en extertior.</t>
  </si>
  <si>
    <t>7.-</t>
  </si>
  <si>
    <t>ESCALONES DE ACCESO:</t>
  </si>
  <si>
    <t>Suministro y colocación de escalones de acceso de cemento pulido a salón y altar.</t>
  </si>
  <si>
    <t>Suministro y colocación de escalones de acceso de cemento texturizado en exterior.</t>
  </si>
  <si>
    <t>8.-</t>
  </si>
  <si>
    <t>REVESTIMIENTOS:</t>
  </si>
  <si>
    <t>Suministro y colocación de  cerámica blanca (0.20 x 0.20) en baños.</t>
  </si>
  <si>
    <t>9.-</t>
  </si>
  <si>
    <t>TERMINACIÓN DE TECHOS:</t>
  </si>
  <si>
    <t>Suministro y colocación de fino de mezcla en techo  plano.</t>
  </si>
  <si>
    <t>Suministro y colocación de fino de mezcla en techo  inclinado.</t>
  </si>
  <si>
    <t>Suministro y colocación de impermeabilizante de (e=3.00mm ) tipo granular con terminación de pintura de aluminio en techo plano.</t>
  </si>
  <si>
    <t>Suministro y colocación de impermeabilizante acrílico en techo inclinado.</t>
  </si>
  <si>
    <t>Suministro y colocación de zabaleta en techo.</t>
  </si>
  <si>
    <r>
      <t xml:space="preserve">Suministro y colocación de desagües de techo </t>
    </r>
    <r>
      <rPr>
        <sz val="10"/>
        <rFont val="Symbol"/>
        <family val="1"/>
        <charset val="2"/>
      </rPr>
      <t>f</t>
    </r>
    <r>
      <rPr>
        <sz val="10"/>
        <rFont val="Times New Roman"/>
        <family val="1"/>
      </rPr>
      <t xml:space="preserve"> 3" de h = 4.75 mts. </t>
    </r>
  </si>
  <si>
    <t>10.-</t>
  </si>
  <si>
    <t>PORTAJE:</t>
  </si>
  <si>
    <t xml:space="preserve">Suministro y colocación de puertas apaneladas de andiroba P1 de (1.00*2.10) mts. </t>
  </si>
  <si>
    <t xml:space="preserve">Suministro y colocación de puertas apaneladas de andiroba P2 de (0.90*2.10) mts. </t>
  </si>
  <si>
    <t>Suministro y colocación de puertas polimetal blanca lisa  P3 de (1.00*2.10) mts</t>
  </si>
  <si>
    <t xml:space="preserve">Suministro y colocación de puerta P4 (1.32*2.50) mts de rejas de hierro con marcos en perfiles (4"x4") y (2"x4") y paños fijos en pasarela . </t>
  </si>
  <si>
    <t xml:space="preserve">Suministro y colocación de puerta P5 (1.30*2.30) mts de rejas de hierro con marcos en perfiles (4"x4") y (2"x4") en entrada . </t>
  </si>
  <si>
    <t xml:space="preserve">Suministro y colocación de puerta P6 (1.32*2.50) mts de rejas de hierro con marcos en perfiles (4"x4") y (2"x4") y paños fijos en pasarela . </t>
  </si>
  <si>
    <t>11.-</t>
  </si>
  <si>
    <t>VENTANAS:</t>
  </si>
  <si>
    <t>Suministro y colocación de ventanas  V1 fijas de vidrio y marcos de aluminio P40 de (0.60*1.60) mts. con un paño proyectado (0.60*0.60) mts.</t>
  </si>
  <si>
    <t xml:space="preserve">Suministro y colocación de ventanas V2 proyectada de vidrio y marcos de aluminio P40 de (0.60*0.63) mts. </t>
  </si>
  <si>
    <t>Suministro y colocación de ventanas  V3 fijas de vidrio y marcos de aluminio P40 de (1.00*1.00) mts. con un paño proyectado (1.00*0.50) mts.</t>
  </si>
  <si>
    <t>Suministro y colocación de ventanas V4 fijas de vidrio y marcos de aluminio P40 de (1.00*1.00) mts.</t>
  </si>
  <si>
    <t>Suministro y colocación de ventanas  V5 fijas de vidrio y marcos de aluminio P40 de (1.00*0.95) mts. con un paño proyectado (0.95*0.50) mts.</t>
  </si>
  <si>
    <t>Suministro y colocación de ventanas  V6 proyectadas de vidrio y marcos de aluminio P40 de (1.80*0.40) mts.</t>
  </si>
  <si>
    <t>12.-</t>
  </si>
  <si>
    <t>INSTALACION SANITARIA</t>
  </si>
  <si>
    <t>Suministro y colocación de inodoros blancos  completos.</t>
  </si>
  <si>
    <t>Suministro y colocación de lavamanos de pared incluye mezcladora.</t>
  </si>
  <si>
    <t>Suministro y colocación de vertedero forrado de azulejos.</t>
  </si>
  <si>
    <r>
      <t xml:space="preserve">Suministro y colocación de desagües de  piso  </t>
    </r>
    <r>
      <rPr>
        <sz val="10"/>
        <rFont val="Calibri"/>
        <family val="2"/>
      </rPr>
      <t>Ø</t>
    </r>
    <r>
      <rPr>
        <sz val="10"/>
        <rFont val="Times New Roman"/>
        <family val="1"/>
      </rPr>
      <t xml:space="preserve">  2".</t>
    </r>
  </si>
  <si>
    <t>Suministro y colocación de vapón de registro  Ø  4".</t>
  </si>
  <si>
    <t>Columnas de ventilación  Ø 3" de H = 5.50 mts.</t>
  </si>
  <si>
    <r>
      <t xml:space="preserve">Tuberías de drenaje exterior de PVC </t>
    </r>
    <r>
      <rPr>
        <sz val="10"/>
        <rFont val="Symbol"/>
        <family val="1"/>
        <charset val="2"/>
      </rPr>
      <t>f</t>
    </r>
    <r>
      <rPr>
        <sz val="10"/>
        <rFont val="Times New Roman"/>
        <family val="1"/>
      </rPr>
      <t xml:space="preserve"> 4" SDR-41.</t>
    </r>
  </si>
  <si>
    <r>
      <t xml:space="preserve">Suministro y colocación de tubería de abastecimiento de </t>
    </r>
    <r>
      <rPr>
        <sz val="10"/>
        <rFont val="Symbol"/>
        <family val="1"/>
        <charset val="2"/>
      </rPr>
      <t>f</t>
    </r>
    <r>
      <rPr>
        <sz val="10"/>
        <rFont val="Times New Roman"/>
        <family val="1"/>
      </rPr>
      <t xml:space="preserve"> 3/4" SCH-40.</t>
    </r>
  </si>
  <si>
    <t>Cámara de inspección de (0.80*0.80*0.8) mts</t>
  </si>
  <si>
    <t>Suministro y colocación de tinaco de 300 glas</t>
  </si>
  <si>
    <t>Suministro y colocación de tuberías y piezas interior por aparatos</t>
  </si>
  <si>
    <t>p.a.</t>
  </si>
  <si>
    <t xml:space="preserve">Mano de obra de plomero </t>
  </si>
  <si>
    <t>SEPTICO DE DOS CÁMARAS CON FILTRO DE ARENA Y GRAVA:</t>
  </si>
  <si>
    <t>Excavación.</t>
  </si>
  <si>
    <t>Bote de Material Sobrante.</t>
  </si>
  <si>
    <t>Relleno compactado e = 0.20 m</t>
  </si>
  <si>
    <t>Losa de fondo e = 0.20 mts</t>
  </si>
  <si>
    <t>Losa de superior e = 0.15 mts</t>
  </si>
  <si>
    <t>Losa de perforada e = 0.12 mts.</t>
  </si>
  <si>
    <r>
      <t xml:space="preserve">Suministro y colocación de muros de bloques de 0.20 mts BNP con </t>
    </r>
    <r>
      <rPr>
        <sz val="10"/>
        <rFont val="Symbol"/>
        <family val="1"/>
        <charset val="2"/>
      </rPr>
      <t>f</t>
    </r>
    <r>
      <rPr>
        <sz val="10"/>
        <rFont val="Times New Roman"/>
        <family val="1"/>
      </rPr>
      <t xml:space="preserve"> 3/8" a 0.40 mts.</t>
    </r>
  </si>
  <si>
    <t>Suministro y colocación de pañete pulido en muros y losa de fondo.</t>
  </si>
  <si>
    <t>Suministro y colocación de zabaleta en losa de fondo.</t>
  </si>
  <si>
    <t>Suministro y colocación de fino en losa superior.</t>
  </si>
  <si>
    <t>Suministro y colocación de cantos.</t>
  </si>
  <si>
    <t>Suministro y colocación de tapas de H. A. (0.70*0.70) m.</t>
  </si>
  <si>
    <t>Suministro y colocación de filtro de arena y grava clasificadas (1.00*0.80*0.75) mts</t>
  </si>
  <si>
    <t>Suministro y colocación de tuberías y piezas</t>
  </si>
  <si>
    <t>13.-</t>
  </si>
  <si>
    <t>CISTERNA (2.60*1.90*2.60) MTS:</t>
  </si>
  <si>
    <t>Losa de fondo e = 0.15 mts</t>
  </si>
  <si>
    <t>Suministro y colocación de tapas de cisterna de acero inoxidable (0.80*0.80) m.</t>
  </si>
  <si>
    <t>Suministro y colocación de bomba de 0.50 HP.</t>
  </si>
  <si>
    <t>Suministro y colocación de panque hidroneumático de 42 gls</t>
  </si>
  <si>
    <t>Mano de obra de instalación de tanque y bomba</t>
  </si>
  <si>
    <t>14.-</t>
  </si>
  <si>
    <t>INSTALACION ELÉCTRICA:</t>
  </si>
  <si>
    <t xml:space="preserve">S/C Salidas de iluminación en techo </t>
  </si>
  <si>
    <t xml:space="preserve">S/C Salidas de interruptores simples </t>
  </si>
  <si>
    <t xml:space="preserve">S/C Salidas de interruptores triples </t>
  </si>
  <si>
    <t>S/C Salidas de tomacorrientes 120V dobles aterrizado y polarizado</t>
  </si>
  <si>
    <t>S/C de Luminarias tipo Campana colgante, E27x1 de 25W, LED</t>
  </si>
  <si>
    <t>S/C de Luminarias Aplique de pared, E27x1, 25W, LED</t>
  </si>
  <si>
    <t>S/C de Luminarias Panel circular, 18W, LED</t>
  </si>
  <si>
    <t xml:space="preserve">S/C Salidas de abanicos de techo </t>
  </si>
  <si>
    <t xml:space="preserve">S/C Salidas de control de abanicos </t>
  </si>
  <si>
    <t>S/C Salidas de sonido en techo en Pvc-3/4"¢</t>
  </si>
  <si>
    <t>S/C Panel de distribución (PA- TLM-12/8C ), de circuitos formado por: 7- Bkrs. 20A/1P</t>
  </si>
  <si>
    <t>S/C Alimentador  desde PBP a panel (PA) compuesto por: 2C- thhn  No.8 fases, 1C-thhn No.10 neutro, 1C-thhn No.10 tierra, Tubería PVC-sdr-26 de 1" ¢, (Distancia asumida)</t>
  </si>
  <si>
    <t>pies</t>
  </si>
  <si>
    <t>S/C Base de contador 125A/2P con Breaker 40Amp/2p-120-240V Nema 1R.</t>
  </si>
  <si>
    <t>S/C Registro de sonido (RA) 6"x 6"x 4" en tubería de 1"</t>
  </si>
  <si>
    <t>S/C Registro de sonido (RA) 6"x 6"x 4" en tubería de 1" en piso</t>
  </si>
  <si>
    <t>S/C Registro de teléfono y data 6"x 6"x 4" en tubería de 1"</t>
  </si>
  <si>
    <t>15.-</t>
  </si>
  <si>
    <t>PINTURA (DOS MANOS):</t>
  </si>
  <si>
    <t xml:space="preserve">Suministro y aplicación de base de primer </t>
  </si>
  <si>
    <t>Suministro y aplicación de pintura acrílica  en interior.</t>
  </si>
  <si>
    <t xml:space="preserve">Suministro y aplicación de pintura acrílica sobre techo. </t>
  </si>
  <si>
    <t>16.-</t>
  </si>
  <si>
    <t>PAISAJISMO:</t>
  </si>
  <si>
    <t>Acondicionamiento del área.</t>
  </si>
  <si>
    <t>Suministro de relleno de tierra negra (e= 0.10 mts).</t>
  </si>
  <si>
    <t>Regado de tierra negra</t>
  </si>
  <si>
    <t>Suministro y colocación de gramas.</t>
  </si>
  <si>
    <t>Suministro y colocación de palma Alejandra.</t>
  </si>
  <si>
    <t>Suministro y colocación  de iris (flor blanca).</t>
  </si>
  <si>
    <t>Suministro y colocación  de rhoeo discolor (magueyito).</t>
  </si>
  <si>
    <t>17.-</t>
  </si>
  <si>
    <t>MISCELANEOS</t>
  </si>
  <si>
    <r>
      <t xml:space="preserve">Suministro y colocación de barandas tipo 1 de tubos de hierro negros </t>
    </r>
    <r>
      <rPr>
        <sz val="10"/>
        <rFont val="Symbol"/>
        <family val="1"/>
        <charset val="2"/>
      </rPr>
      <t>f</t>
    </r>
    <r>
      <rPr>
        <sz val="10"/>
        <rFont val="Times New Roman"/>
        <family val="1"/>
      </rPr>
      <t xml:space="preserve"> 2"  y Parales en hierro negro  </t>
    </r>
    <r>
      <rPr>
        <sz val="10"/>
        <rFont val="Symbol"/>
        <family val="1"/>
        <charset val="2"/>
      </rPr>
      <t>f</t>
    </r>
    <r>
      <rPr>
        <sz val="10"/>
        <rFont val="Times New Roman"/>
        <family val="1"/>
      </rPr>
      <t xml:space="preserve"> 1 1/2" en rampas h = 0.90 mts.</t>
    </r>
  </si>
  <si>
    <t>Suministro y colocación de barandas tipo 2 de tubos de hierro negros  2"x 2"  y Parales en hierro negro   1 1/2" x 1 1/2" en salón h = 0.90 mts.</t>
  </si>
  <si>
    <t>Suministro y colocación de estructura metálica de en perfiles de 2" x 2" forrado de ondulina transparente de fibras en hueco de techo pasarela.</t>
  </si>
  <si>
    <t>Cruz frontal en alto relieve (2.43*1.18) mts.</t>
  </si>
  <si>
    <t>Suministro y colocación de andamios exteriores</t>
  </si>
  <si>
    <t xml:space="preserve">SUB-TOTAL IGLESIA.  </t>
  </si>
  <si>
    <t>III.-</t>
  </si>
  <si>
    <t>LIMPIEZA  CONTINUA Y  FINAL:</t>
  </si>
  <si>
    <t>Limpieza  continua  y  final</t>
  </si>
  <si>
    <t>SUB-TOTAL LIMPIEZA  CONTINUA Y  FINAL.</t>
  </si>
  <si>
    <t>RESUMEN GENERAL:</t>
  </si>
  <si>
    <t>SUB-TOTAL REMOCIONES Y BOTES.</t>
  </si>
  <si>
    <t>SUB-TOTAL IGLESIA.</t>
  </si>
  <si>
    <t>SUB-TOTAL  GENERAL.</t>
  </si>
  <si>
    <t>GASTOS INDIRECTOS:</t>
  </si>
  <si>
    <t>DIRECCIÓN TÉCNICA</t>
  </si>
  <si>
    <t>INSPECCIÓN Y SUPERVISIÓN DE OBRAS.</t>
  </si>
  <si>
    <t>IMPREVISTOS.</t>
  </si>
  <si>
    <t>SEGUROS Y FIANZAS.</t>
  </si>
  <si>
    <t>GASTOS ADMINISTRATIVOS.</t>
  </si>
  <si>
    <t>TRANSPORTE.</t>
  </si>
  <si>
    <t xml:space="preserve">LEY 686 </t>
  </si>
  <si>
    <t>CODIA</t>
  </si>
  <si>
    <t>ITBIS 18% (DE LA DIRECCIÓN TÉCNICA).</t>
  </si>
  <si>
    <t>INSPECCIÓN DE CALIDAD DE LOS MATERIALES (ROTURA DE PROBETAS) ESTA PARTADA SERÁ PAGADA CONTRA FACTURA.</t>
  </si>
  <si>
    <t>ESTUDIO  DE  SUELOS.</t>
  </si>
  <si>
    <t>SUB-TOTAL GASTOS INDIRECTOS.</t>
  </si>
  <si>
    <t>TOTAL  GENERAL.</t>
  </si>
  <si>
    <t>COSTO/M2. =</t>
  </si>
  <si>
    <t>NOTAS:.-</t>
  </si>
  <si>
    <t>a).-</t>
  </si>
  <si>
    <t>b).-</t>
  </si>
  <si>
    <t>Los volúmenes de este presupuesto serán pagados de acuerdo a levantamiento en obra y a las cubicaciones  realizadas  por la supervisión  y aprobadas  por el  MOPC  .-</t>
  </si>
  <si>
    <t>c).-</t>
  </si>
  <si>
    <t>Los precios alzados (P.A.) serán pagados en las cubicaciones mediante desglose de partidas previa autorización del MOPC y aprobado por la supervisión.-</t>
  </si>
  <si>
    <t>d).-</t>
  </si>
  <si>
    <t>La partida de Inspección y  Supervisión de Obras  pertenece al MOPC.-</t>
  </si>
  <si>
    <t>e).-</t>
  </si>
  <si>
    <t>La partida de Imprevistos solo podrá ser utilizada  previa autorización  del  MOPC.-</t>
  </si>
  <si>
    <t>PREPARADO POR:</t>
  </si>
  <si>
    <t>REVISADO POR:</t>
  </si>
  <si>
    <t>GERALDO A. CUEVAS  E.</t>
  </si>
  <si>
    <t>JOSE MIGUEL GONZÁLEZ</t>
  </si>
  <si>
    <t>Analista de Costos</t>
  </si>
  <si>
    <t>Santo Domingo, D. N.</t>
  </si>
  <si>
    <t>ml/gc</t>
  </si>
  <si>
    <t>Presupuesto preparado de acuerdo a Volante No.703-18 d / f  16 / 07 / 2018  de la Dirección General de Edificaciones  del MOPC.- y de acuerdo a planos suministrados.</t>
  </si>
  <si>
    <t>19 de Julio del 2018</t>
  </si>
  <si>
    <t>PRESUP.   No  52-18  PARA LA RECONSTRUCCIÓN DE LA "IGLESIA CATOLICA DE LA PIÑA (JAMEY)"  UBICADA EN 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</si>
</sst>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0"/>
    <numFmt numFmtId="167" formatCode="[$-1C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name val="Symbol"/>
      <family val="1"/>
      <charset val="2"/>
    </font>
    <font>
      <sz val="10"/>
      <name val="Calibri"/>
      <family val="2"/>
    </font>
    <font>
      <sz val="10"/>
      <color theme="0" tint="-0.34998626667073579"/>
      <name val="Times New Roman"/>
      <family val="1"/>
    </font>
    <font>
      <b/>
      <sz val="10"/>
      <color theme="0" tint="-0.34998626667073579"/>
      <name val="Times New Roman"/>
      <family val="1"/>
    </font>
    <font>
      <b/>
      <sz val="10"/>
      <color rgb="FF7030A0"/>
      <name val="Times New Roman"/>
      <family val="1"/>
    </font>
    <font>
      <b/>
      <sz val="10"/>
      <color rgb="FFFF000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" fontId="9" fillId="0" borderId="0" applyNumberFormat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4" fontId="9" fillId="0" borderId="0" applyNumberFormat="0"/>
  </cellStyleXfs>
  <cellXfs count="159">
    <xf numFmtId="0" fontId="0" fillId="0" borderId="0" xfId="0"/>
    <xf numFmtId="4" fontId="4" fillId="0" borderId="0" xfId="3" applyNumberFormat="1" applyFont="1" applyFill="1" applyBorder="1" applyAlignment="1"/>
    <xf numFmtId="4" fontId="4" fillId="0" borderId="0" xfId="3" applyNumberFormat="1" applyFont="1" applyFill="1" applyBorder="1" applyAlignment="1">
      <alignment horizontal="left"/>
    </xf>
    <xf numFmtId="4" fontId="4" fillId="0" borderId="0" xfId="4" applyNumberFormat="1" applyFont="1" applyFill="1" applyAlignment="1">
      <alignment horizontal="right"/>
    </xf>
    <xf numFmtId="0" fontId="6" fillId="0" borderId="0" xfId="0" applyFont="1" applyFill="1" applyAlignment="1">
      <alignment horizontal="left"/>
    </xf>
    <xf numFmtId="4" fontId="7" fillId="0" borderId="0" xfId="3" applyNumberFormat="1" applyFont="1" applyFill="1" applyBorder="1" applyAlignment="1">
      <alignment horizontal="left"/>
    </xf>
    <xf numFmtId="4" fontId="7" fillId="0" borderId="0" xfId="3" applyNumberFormat="1" applyFont="1" applyFill="1" applyBorder="1" applyAlignment="1"/>
    <xf numFmtId="4" fontId="7" fillId="0" borderId="0" xfId="4" applyNumberFormat="1" applyFont="1" applyFill="1" applyAlignment="1">
      <alignment horizontal="right"/>
    </xf>
    <xf numFmtId="0" fontId="8" fillId="0" borderId="0" xfId="0" applyFont="1" applyFill="1" applyAlignment="1">
      <alignment horizontal="left"/>
    </xf>
    <xf numFmtId="166" fontId="10" fillId="0" borderId="0" xfId="5" applyNumberFormat="1" applyFont="1" applyFill="1" applyAlignment="1">
      <alignment horizontal="left" vertical="center"/>
    </xf>
    <xf numFmtId="4" fontId="11" fillId="0" borderId="0" xfId="5" applyNumberFormat="1" applyFont="1" applyFill="1" applyAlignment="1">
      <alignment horizontal="centerContinuous"/>
    </xf>
    <xf numFmtId="43" fontId="11" fillId="0" borderId="0" xfId="6" applyFont="1" applyFill="1" applyAlignment="1">
      <alignment horizontal="centerContinuous"/>
    </xf>
    <xf numFmtId="43" fontId="11" fillId="0" borderId="0" xfId="6" applyFont="1" applyFill="1" applyAlignment="1">
      <alignment horizontal="center"/>
    </xf>
    <xf numFmtId="43" fontId="12" fillId="0" borderId="0" xfId="6" applyFont="1" applyFill="1" applyAlignment="1">
      <alignment horizontal="right"/>
    </xf>
    <xf numFmtId="0" fontId="11" fillId="0" borderId="0" xfId="5" applyNumberFormat="1" applyFont="1" applyFill="1"/>
    <xf numFmtId="0" fontId="13" fillId="2" borderId="0" xfId="5" applyNumberFormat="1" applyFont="1" applyFill="1"/>
    <xf numFmtId="166" fontId="10" fillId="0" borderId="1" xfId="5" applyNumberFormat="1" applyFont="1" applyFill="1" applyBorder="1" applyAlignment="1">
      <alignment horizontal="center" vertical="center"/>
    </xf>
    <xf numFmtId="4" fontId="10" fillId="0" borderId="1" xfId="5" applyNumberFormat="1" applyFont="1" applyFill="1" applyBorder="1" applyAlignment="1">
      <alignment horizontal="center"/>
    </xf>
    <xf numFmtId="43" fontId="10" fillId="0" borderId="1" xfId="7" applyFont="1" applyFill="1" applyBorder="1" applyAlignment="1">
      <alignment horizontal="center"/>
    </xf>
    <xf numFmtId="43" fontId="10" fillId="0" borderId="1" xfId="7" applyFont="1" applyFill="1" applyBorder="1" applyAlignment="1">
      <alignment horizontal="right"/>
    </xf>
    <xf numFmtId="4" fontId="9" fillId="0" borderId="0" xfId="5" applyFont="1" applyFill="1"/>
    <xf numFmtId="166" fontId="10" fillId="0" borderId="0" xfId="5" applyNumberFormat="1" applyFont="1" applyFill="1" applyBorder="1" applyAlignment="1">
      <alignment horizontal="left" vertical="center"/>
    </xf>
    <xf numFmtId="4" fontId="10" fillId="0" borderId="0" xfId="5" applyNumberFormat="1" applyFont="1" applyFill="1" applyBorder="1" applyAlignment="1">
      <alignment horizontal="center"/>
    </xf>
    <xf numFmtId="43" fontId="10" fillId="0" borderId="0" xfId="7" applyFont="1" applyFill="1" applyBorder="1" applyAlignment="1">
      <alignment horizontal="center"/>
    </xf>
    <xf numFmtId="164" fontId="10" fillId="0" borderId="0" xfId="1" applyFont="1" applyFill="1" applyBorder="1" applyAlignment="1"/>
    <xf numFmtId="43" fontId="10" fillId="0" borderId="0" xfId="7" applyFont="1" applyFill="1" applyBorder="1" applyAlignment="1">
      <alignment horizontal="right"/>
    </xf>
    <xf numFmtId="166" fontId="10" fillId="0" borderId="0" xfId="5" applyNumberFormat="1" applyFont="1" applyFill="1" applyBorder="1" applyAlignment="1">
      <alignment horizontal="center" vertical="center"/>
    </xf>
    <xf numFmtId="4" fontId="10" fillId="0" borderId="0" xfId="5" applyFont="1" applyFill="1" applyBorder="1"/>
    <xf numFmtId="43" fontId="9" fillId="0" borderId="0" xfId="7" applyFont="1" applyFill="1" applyBorder="1" applyAlignment="1">
      <alignment horizontal="center"/>
    </xf>
    <xf numFmtId="4" fontId="9" fillId="0" borderId="0" xfId="5" applyNumberFormat="1" applyFont="1" applyFill="1" applyBorder="1" applyAlignment="1">
      <alignment horizontal="center"/>
    </xf>
    <xf numFmtId="164" fontId="9" fillId="0" borderId="0" xfId="1" applyFont="1" applyFill="1" applyBorder="1" applyAlignment="1"/>
    <xf numFmtId="43" fontId="9" fillId="0" borderId="0" xfId="7" applyFont="1" applyFill="1" applyBorder="1" applyAlignment="1">
      <alignment horizontal="right"/>
    </xf>
    <xf numFmtId="4" fontId="9" fillId="3" borderId="0" xfId="5" applyFont="1" applyFill="1"/>
    <xf numFmtId="43" fontId="9" fillId="0" borderId="0" xfId="7" applyFont="1" applyFill="1" applyBorder="1"/>
    <xf numFmtId="4" fontId="9" fillId="4" borderId="0" xfId="5" applyFont="1" applyFill="1"/>
    <xf numFmtId="4" fontId="10" fillId="0" borderId="0" xfId="5" applyNumberFormat="1" applyFont="1" applyFill="1" applyBorder="1" applyAlignment="1">
      <alignment horizontal="left"/>
    </xf>
    <xf numFmtId="166" fontId="9" fillId="0" borderId="0" xfId="5" applyNumberFormat="1" applyFont="1" applyFill="1" applyBorder="1" applyAlignment="1">
      <alignment horizontal="center" vertical="center"/>
    </xf>
    <xf numFmtId="4" fontId="9" fillId="0" borderId="0" xfId="5" applyNumberFormat="1" applyFont="1" applyFill="1" applyBorder="1" applyAlignment="1">
      <alignment horizontal="left"/>
    </xf>
    <xf numFmtId="43" fontId="9" fillId="0" borderId="0" xfId="7" applyFont="1" applyFill="1" applyBorder="1" applyAlignment="1"/>
    <xf numFmtId="10" fontId="9" fillId="0" borderId="0" xfId="2" applyNumberFormat="1" applyFont="1" applyFill="1"/>
    <xf numFmtId="4" fontId="9" fillId="0" borderId="0" xfId="5" applyFont="1" applyFill="1" applyAlignment="1">
      <alignment horizontal="center" vertical="center"/>
    </xf>
    <xf numFmtId="4" fontId="10" fillId="0" borderId="0" xfId="5" applyFont="1" applyFill="1" applyBorder="1" applyAlignment="1">
      <alignment horizontal="left"/>
    </xf>
    <xf numFmtId="4" fontId="9" fillId="0" borderId="0" xfId="7" applyNumberFormat="1" applyFont="1" applyFill="1" applyBorder="1" applyAlignment="1">
      <alignment horizontal="center"/>
    </xf>
    <xf numFmtId="0" fontId="9" fillId="0" borderId="0" xfId="5" applyNumberFormat="1" applyFont="1" applyFill="1" applyBorder="1" applyAlignment="1">
      <alignment horizontal="justify" vertical="top"/>
    </xf>
    <xf numFmtId="43" fontId="9" fillId="0" borderId="0" xfId="7" applyFont="1" applyFill="1" applyBorder="1" applyAlignment="1">
      <alignment vertical="top"/>
    </xf>
    <xf numFmtId="164" fontId="9" fillId="0" borderId="0" xfId="5" applyNumberFormat="1" applyFont="1" applyFill="1" applyBorder="1" applyAlignment="1">
      <alignment horizontal="center" vertical="top"/>
    </xf>
    <xf numFmtId="43" fontId="9" fillId="0" borderId="0" xfId="7" applyNumberFormat="1" applyFont="1" applyFill="1" applyBorder="1" applyAlignment="1">
      <alignment vertical="top"/>
    </xf>
    <xf numFmtId="4" fontId="9" fillId="0" borderId="0" xfId="5" applyFont="1" applyFill="1" applyBorder="1" applyAlignment="1">
      <alignment horizontal="left"/>
    </xf>
    <xf numFmtId="4" fontId="9" fillId="0" borderId="0" xfId="5" applyFont="1" applyFill="1" applyBorder="1" applyAlignment="1">
      <alignment horizontal="center"/>
    </xf>
    <xf numFmtId="0" fontId="14" fillId="0" borderId="0" xfId="5" applyNumberFormat="1" applyFont="1" applyFill="1" applyBorder="1"/>
    <xf numFmtId="43" fontId="14" fillId="0" borderId="0" xfId="7" applyFont="1" applyFill="1" applyBorder="1" applyAlignment="1"/>
    <xf numFmtId="164" fontId="9" fillId="0" borderId="0" xfId="5" applyNumberFormat="1" applyFont="1" applyFill="1" applyBorder="1" applyAlignment="1">
      <alignment horizontal="center"/>
    </xf>
    <xf numFmtId="164" fontId="9" fillId="0" borderId="0" xfId="1" applyFont="1" applyFill="1" applyAlignment="1"/>
    <xf numFmtId="0" fontId="14" fillId="0" borderId="0" xfId="5" applyNumberFormat="1" applyFont="1" applyFill="1" applyBorder="1" applyAlignment="1">
      <alignment wrapText="1"/>
    </xf>
    <xf numFmtId="166" fontId="9" fillId="0" borderId="0" xfId="5" applyNumberFormat="1" applyFont="1" applyFill="1" applyBorder="1" applyAlignment="1">
      <alignment horizontal="center"/>
    </xf>
    <xf numFmtId="4" fontId="9" fillId="0" borderId="0" xfId="5" applyFont="1" applyFill="1" applyAlignment="1"/>
    <xf numFmtId="4" fontId="9" fillId="0" borderId="0" xfId="5" applyFont="1" applyFill="1" applyBorder="1" applyAlignment="1">
      <alignment horizontal="left" wrapText="1"/>
    </xf>
    <xf numFmtId="10" fontId="15" fillId="0" borderId="0" xfId="2" applyNumberFormat="1" applyFont="1" applyFill="1"/>
    <xf numFmtId="164" fontId="10" fillId="0" borderId="0" xfId="7" applyNumberFormat="1" applyFont="1" applyFill="1" applyBorder="1" applyAlignment="1">
      <alignment horizontal="right"/>
    </xf>
    <xf numFmtId="43" fontId="14" fillId="0" borderId="0" xfId="7" applyFont="1" applyFill="1" applyBorder="1"/>
    <xf numFmtId="10" fontId="9" fillId="0" borderId="0" xfId="2" applyNumberFormat="1" applyFont="1" applyFill="1" applyAlignment="1"/>
    <xf numFmtId="164" fontId="10" fillId="0" borderId="0" xfId="1" applyFont="1" applyFill="1" applyBorder="1" applyAlignment="1">
      <alignment horizontal="right"/>
    </xf>
    <xf numFmtId="4" fontId="10" fillId="0" borderId="0" xfId="5" applyFont="1" applyFill="1"/>
    <xf numFmtId="166" fontId="10" fillId="0" borderId="0" xfId="5" applyNumberFormat="1" applyFont="1" applyFill="1" applyAlignment="1">
      <alignment horizontal="center" vertical="center"/>
    </xf>
    <xf numFmtId="43" fontId="9" fillId="0" borderId="0" xfId="7" applyFont="1" applyFill="1" applyAlignment="1">
      <alignment horizontal="right"/>
    </xf>
    <xf numFmtId="4" fontId="9" fillId="0" borderId="0" xfId="5" applyNumberFormat="1" applyFont="1" applyFill="1" applyAlignment="1">
      <alignment horizontal="center"/>
    </xf>
    <xf numFmtId="4" fontId="9" fillId="0" borderId="0" xfId="5" applyFont="1" applyFill="1" applyAlignment="1">
      <alignment wrapText="1"/>
    </xf>
    <xf numFmtId="43" fontId="9" fillId="0" borderId="0" xfId="6" applyFont="1" applyFill="1" applyBorder="1" applyAlignment="1">
      <alignment horizontal="right"/>
    </xf>
    <xf numFmtId="0" fontId="9" fillId="0" borderId="0" xfId="5" applyNumberFormat="1" applyFont="1" applyFill="1" applyBorder="1" applyAlignment="1">
      <alignment horizontal="left"/>
    </xf>
    <xf numFmtId="43" fontId="9" fillId="0" borderId="0" xfId="6" applyFont="1" applyFill="1" applyBorder="1" applyAlignment="1">
      <alignment horizontal="center"/>
    </xf>
    <xf numFmtId="4" fontId="9" fillId="0" borderId="0" xfId="0" applyNumberFormat="1" applyFont="1" applyFill="1" applyAlignment="1">
      <alignment horizontal="center"/>
    </xf>
    <xf numFmtId="43" fontId="9" fillId="0" borderId="0" xfId="6" applyFont="1" applyFill="1" applyAlignment="1">
      <alignment horizontal="center"/>
    </xf>
    <xf numFmtId="0" fontId="9" fillId="0" borderId="0" xfId="5" applyNumberFormat="1" applyFont="1" applyFill="1"/>
    <xf numFmtId="0" fontId="9" fillId="0" borderId="0" xfId="5" applyNumberFormat="1" applyFont="1" applyFill="1" applyAlignment="1">
      <alignment wrapText="1"/>
    </xf>
    <xf numFmtId="164" fontId="9" fillId="0" borderId="0" xfId="1" applyFont="1" applyFill="1"/>
    <xf numFmtId="0" fontId="9" fillId="0" borderId="0" xfId="0" applyFont="1" applyFill="1" applyAlignment="1">
      <alignment vertical="justify"/>
    </xf>
    <xf numFmtId="4" fontId="9" fillId="0" borderId="0" xfId="8" applyNumberFormat="1" applyFont="1" applyFill="1" applyAlignment="1"/>
    <xf numFmtId="4" fontId="9" fillId="0" borderId="0" xfId="8" applyNumberFormat="1" applyFont="1" applyFill="1" applyAlignment="1">
      <alignment horizontal="right"/>
    </xf>
    <xf numFmtId="0" fontId="14" fillId="0" borderId="0" xfId="0" applyFont="1"/>
    <xf numFmtId="0" fontId="9" fillId="0" borderId="0" xfId="0" applyFont="1" applyFill="1" applyAlignment="1">
      <alignment vertical="top"/>
    </xf>
    <xf numFmtId="4" fontId="9" fillId="0" borderId="0" xfId="8" applyNumberFormat="1" applyFont="1" applyFill="1" applyAlignment="1">
      <alignment vertical="top"/>
    </xf>
    <xf numFmtId="4" fontId="9" fillId="0" borderId="0" xfId="0" applyNumberFormat="1" applyFont="1" applyFill="1" applyAlignment="1">
      <alignment horizontal="center" vertical="top"/>
    </xf>
    <xf numFmtId="4" fontId="9" fillId="0" borderId="0" xfId="8" applyNumberFormat="1" applyFont="1" applyFill="1" applyAlignment="1">
      <alignment horizontal="right" vertical="top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center" vertical="top"/>
    </xf>
    <xf numFmtId="43" fontId="14" fillId="0" borderId="0" xfId="9" applyFont="1" applyFill="1" applyAlignment="1">
      <alignment horizontal="center" vertical="top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center" vertical="top"/>
    </xf>
    <xf numFmtId="0" fontId="9" fillId="0" borderId="0" xfId="0" applyFont="1" applyFill="1" applyAlignment="1"/>
    <xf numFmtId="164" fontId="9" fillId="0" borderId="0" xfId="1" applyFont="1" applyFill="1" applyAlignment="1">
      <alignment horizontal="right"/>
    </xf>
    <xf numFmtId="0" fontId="14" fillId="0" borderId="0" xfId="0" applyFont="1" applyAlignment="1"/>
    <xf numFmtId="0" fontId="14" fillId="0" borderId="0" xfId="0" applyFont="1" applyAlignment="1">
      <alignment horizontal="center" vertical="center"/>
    </xf>
    <xf numFmtId="0" fontId="10" fillId="0" borderId="0" xfId="0" applyFont="1" applyFill="1" applyAlignment="1">
      <alignment horizontal="left"/>
    </xf>
    <xf numFmtId="164" fontId="14" fillId="0" borderId="0" xfId="1" applyFont="1" applyAlignment="1">
      <alignment vertical="top"/>
    </xf>
    <xf numFmtId="0" fontId="14" fillId="0" borderId="0" xfId="0" applyFont="1" applyAlignment="1">
      <alignment vertical="top"/>
    </xf>
    <xf numFmtId="164" fontId="9" fillId="0" borderId="0" xfId="1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164" fontId="14" fillId="0" borderId="0" xfId="1" applyFont="1" applyAlignment="1"/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vertical="top"/>
    </xf>
    <xf numFmtId="166" fontId="9" fillId="0" borderId="0" xfId="5" applyNumberFormat="1" applyFont="1" applyFill="1" applyBorder="1" applyAlignment="1">
      <alignment horizontal="left" vertical="center"/>
    </xf>
    <xf numFmtId="166" fontId="10" fillId="0" borderId="0" xfId="5" applyNumberFormat="1" applyFont="1" applyFill="1" applyBorder="1" applyAlignment="1">
      <alignment horizontal="right" vertical="center"/>
    </xf>
    <xf numFmtId="43" fontId="10" fillId="0" borderId="0" xfId="7" applyFont="1" applyFill="1" applyAlignment="1">
      <alignment horizontal="right"/>
    </xf>
    <xf numFmtId="10" fontId="9" fillId="0" borderId="0" xfId="7" applyNumberFormat="1" applyFont="1" applyFill="1" applyAlignment="1">
      <alignment horizontal="right"/>
    </xf>
    <xf numFmtId="43" fontId="9" fillId="0" borderId="0" xfId="7" applyFont="1" applyFill="1" applyAlignment="1"/>
    <xf numFmtId="43" fontId="9" fillId="0" borderId="0" xfId="7" applyFont="1" applyFill="1"/>
    <xf numFmtId="4" fontId="15" fillId="0" borderId="0" xfId="5" applyFont="1" applyFill="1"/>
    <xf numFmtId="10" fontId="9" fillId="0" borderId="0" xfId="10" applyNumberFormat="1" applyFont="1" applyFill="1" applyAlignment="1">
      <alignment horizontal="right"/>
    </xf>
    <xf numFmtId="10" fontId="18" fillId="0" borderId="0" xfId="10" applyNumberFormat="1" applyFont="1" applyFill="1"/>
    <xf numFmtId="0" fontId="9" fillId="0" borderId="0" xfId="0" applyFont="1" applyFill="1" applyAlignment="1">
      <alignment horizontal="left" wrapText="1"/>
    </xf>
    <xf numFmtId="4" fontId="18" fillId="0" borderId="0" xfId="5" applyFont="1" applyFill="1"/>
    <xf numFmtId="166" fontId="9" fillId="0" borderId="0" xfId="5" applyNumberFormat="1" applyFont="1" applyFill="1" applyAlignment="1">
      <alignment horizontal="left" vertical="center"/>
    </xf>
    <xf numFmtId="43" fontId="10" fillId="0" borderId="0" xfId="7" applyFont="1" applyFill="1"/>
    <xf numFmtId="43" fontId="10" fillId="0" borderId="0" xfId="7" applyFont="1" applyFill="1" applyAlignment="1">
      <alignment horizontal="center"/>
    </xf>
    <xf numFmtId="4" fontId="10" fillId="0" borderId="0" xfId="5" applyNumberFormat="1" applyFont="1" applyFill="1" applyAlignment="1">
      <alignment horizontal="center"/>
    </xf>
    <xf numFmtId="4" fontId="10" fillId="0" borderId="0" xfId="5" applyFont="1" applyFill="1" applyAlignment="1">
      <alignment horizontal="right"/>
    </xf>
    <xf numFmtId="4" fontId="19" fillId="0" borderId="0" xfId="5" applyFont="1" applyFill="1"/>
    <xf numFmtId="43" fontId="10" fillId="0" borderId="0" xfId="7" applyNumberFormat="1" applyFont="1" applyFill="1" applyAlignment="1">
      <alignment horizontal="right"/>
    </xf>
    <xf numFmtId="4" fontId="20" fillId="0" borderId="0" xfId="5" applyFont="1" applyFill="1"/>
    <xf numFmtId="4" fontId="21" fillId="0" borderId="0" xfId="5" applyFont="1" applyFill="1"/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wrapText="1"/>
    </xf>
    <xf numFmtId="4" fontId="8" fillId="0" borderId="0" xfId="0" applyNumberFormat="1" applyFont="1" applyFill="1" applyAlignment="1"/>
    <xf numFmtId="0" fontId="8" fillId="0" borderId="0" xfId="0" applyFont="1" applyFill="1" applyAlignment="1">
      <alignment horizontal="center"/>
    </xf>
    <xf numFmtId="4" fontId="8" fillId="0" borderId="0" xfId="0" applyNumberFormat="1" applyFont="1" applyFill="1" applyAlignment="1">
      <alignment horizontal="right"/>
    </xf>
    <xf numFmtId="165" fontId="7" fillId="0" borderId="0" xfId="11" applyFont="1" applyFill="1" applyAlignment="1">
      <alignment horizontal="right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7" fillId="0" borderId="0" xfId="0" applyFont="1" applyFill="1" applyAlignment="1">
      <alignment horizontal="right"/>
    </xf>
    <xf numFmtId="4" fontId="8" fillId="0" borderId="0" xfId="0" applyNumberFormat="1" applyFont="1" applyFill="1" applyAlignment="1">
      <alignment horizontal="center"/>
    </xf>
    <xf numFmtId="164" fontId="7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vertical="center"/>
    </xf>
    <xf numFmtId="4" fontId="7" fillId="0" borderId="0" xfId="0" applyNumberFormat="1" applyFont="1" applyFill="1" applyAlignment="1"/>
    <xf numFmtId="0" fontId="7" fillId="0" borderId="0" xfId="0" applyFont="1" applyFill="1" applyAlignment="1">
      <alignment horizontal="center"/>
    </xf>
    <xf numFmtId="4" fontId="7" fillId="0" borderId="0" xfId="0" applyNumberFormat="1" applyFont="1" applyFill="1" applyAlignment="1">
      <alignment horizontal="right"/>
    </xf>
    <xf numFmtId="0" fontId="7" fillId="0" borderId="0" xfId="0" applyFont="1" applyFill="1"/>
    <xf numFmtId="43" fontId="22" fillId="0" borderId="0" xfId="7" applyFont="1" applyFill="1" applyBorder="1" applyAlignment="1">
      <alignment horizontal="right"/>
    </xf>
    <xf numFmtId="4" fontId="10" fillId="0" borderId="0" xfId="5" applyFont="1" applyFill="1" applyAlignment="1"/>
    <xf numFmtId="4" fontId="10" fillId="0" borderId="0" xfId="8" applyNumberFormat="1" applyFont="1" applyFill="1" applyAlignment="1">
      <alignment horizontal="right"/>
    </xf>
    <xf numFmtId="4" fontId="10" fillId="0" borderId="0" xfId="8" applyNumberFormat="1" applyFont="1" applyFill="1" applyAlignment="1">
      <alignment horizontal="right" vertical="top"/>
    </xf>
    <xf numFmtId="0" fontId="23" fillId="0" borderId="0" xfId="0" applyFont="1" applyFill="1" applyAlignment="1">
      <alignment vertical="top"/>
    </xf>
    <xf numFmtId="43" fontId="10" fillId="0" borderId="0" xfId="6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left" vertical="top"/>
    </xf>
    <xf numFmtId="2" fontId="7" fillId="0" borderId="0" xfId="0" applyNumberFormat="1" applyFont="1" applyFill="1" applyBorder="1" applyAlignment="1">
      <alignment horizontal="left" vertical="top"/>
    </xf>
    <xf numFmtId="166" fontId="10" fillId="0" borderId="0" xfId="5" applyNumberFormat="1" applyFont="1" applyFill="1" applyAlignment="1">
      <alignment horizontal="left"/>
    </xf>
    <xf numFmtId="0" fontId="8" fillId="0" borderId="0" xfId="0" applyFont="1" applyFill="1" applyAlignment="1">
      <alignment horizontal="center"/>
    </xf>
    <xf numFmtId="43" fontId="10" fillId="0" borderId="0" xfId="7" applyFont="1" applyFill="1" applyBorder="1" applyAlignment="1">
      <alignment horizontal="right"/>
    </xf>
    <xf numFmtId="4" fontId="9" fillId="0" borderId="0" xfId="12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13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wrapText="1"/>
    </xf>
    <xf numFmtId="167" fontId="8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top"/>
    </xf>
  </cellXfs>
  <cellStyles count="14">
    <cellStyle name="Comma 2" xfId="4"/>
    <cellStyle name="Millares" xfId="1" builtinId="3"/>
    <cellStyle name="Millares 19" xfId="11"/>
    <cellStyle name="Millares 2" xfId="3"/>
    <cellStyle name="Millares 2 3" xfId="6"/>
    <cellStyle name="Millares 3 2 2" xfId="8"/>
    <cellStyle name="Millares 3 2 5" xfId="9"/>
    <cellStyle name="Millares 3 5" xfId="7"/>
    <cellStyle name="Normal" xfId="0" builtinId="0"/>
    <cellStyle name="Normal 2 5" xfId="5"/>
    <cellStyle name="Normal 8 2" xfId="12"/>
    <cellStyle name="Normal_EDIFICIO VILLA OLIMPICA 2" xfId="13"/>
    <cellStyle name="Porcentaje" xfId="2" builtinId="5"/>
    <cellStyle name="Porcentaje 2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892968</xdr:colOff>
      <xdr:row>1</xdr:row>
      <xdr:rowOff>29765</xdr:rowOff>
    </xdr:from>
    <xdr:to>
      <xdr:col>6</xdr:col>
      <xdr:colOff>349722</xdr:colOff>
      <xdr:row>2</xdr:row>
      <xdr:rowOff>166807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1143" y="229790"/>
          <a:ext cx="1123629" cy="3275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gmet-pre-01\mis%20documentos\DONALD%20PC%20VOL%202\METRO\INGENIERIA%20METALICA\PASARELA%20ESTACION%20ISABELA\PASARELA%20PEATONAL%20ESTACION%20ISABEL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ic\DATOSCUB\Proyectos%20Especiales\Obras%20Sector%20Salud%20(H-S)%202000\NORTE\Santiago\Cub.%20Reparacion%20Sub-centro%20de%20Salud%20Licey,%20Santiago%20(2)(Incremento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ald\My%20Documents\Documentos%20Compartidos%20(Donald-Geovanny)\Presupuestos%20TRANSPARENTADOS\Omar%20CD%20System\Presupuesto%20Nave%20Omar%20CD%20VER.%20TECH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ALIBUR\Presupuesto\An&#225;lisis%201,%202,%203\Copia%20de%20Analis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0.0.18\Users\Users\supervision\AppData\Local\Microsoft\Windows\Temporary%20Internet%20Files\Low\Content.IE5\ALDN6VTN\CARPETA%20GENERAL\San%20Francisco%20de%20Macoris\Analisis%20de%20Precios%20Unitari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efs01\kfwpresupuesto\Documents%20and%20Settings\Soraya%20%20Mora\My%20Documents\SEE-KFW\BAHORUCO%20(NEIBA)\Documentos%20Soraya\SEE-2003\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bencosme\Downloads\Administrador%20de%20Obras%20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01\ingenieria\Documents%20and%20Settings\Raul%20N.%20%20Rizek\My%20Documents\Carretera%20Sto.%20Dgo.%20-%20Samana\Precios%20Rincon%20de%20Molinill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E_LAS_CASAS/ANALISIS_TOD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Escritorio/metodologia%20Presupuestos/Analisis%20de%20Edificacion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alibur\Presupuesto\PROYECTO%20PIEDRA%20BLANCA\JOEL\APC\InaconsaACT\Volumenes%20del%20Presupuesto\bPrimer%20Nivel\CIAceros%201erN.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alibur\Presupuesto\Documents%20and%20Settings\JOEL\APC\InaconsaACT\Soportes%20Analisis,Presupuestos,Controles\BPreliminar\Soportes%20Grales.Controles%20de%20Obr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alibur\Presupuesto\Documents%20and%20Settings\Ray\Escritorio\Presupuesto%20Habitacional%20Piedra%20Blanca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alibur\presupuesto\CARPETAS%20DEPTO.%20PRESUPUESTOS\YANEL%20FERNANDEZ\sanchez%20ramirez\iteco\EDIFICIO%20ADMINISTRATIVO%20ITEC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BACKUP%20JULIO/wandel/escritorio%201/PRESUPUESTOS/Peravia/Salinas/PRESUPUESTO%20viviend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ALIBUR\Presupuesto\Documents%20and%20Settings\Tony%20Hernandez\Mis%20documentos\presupuesto\presupuesto\SANCHEZ%20CURIEL\CADENA%20MAR%20PROYECTO\LOLIN%20NAVE%20PTA%20C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is%20Mota/My%20Documents/Arq.%20Fajar/CDE/Planos/Subestaci&#243;n%20Duverg&#23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cardo%20Leslie\Documents\PRESUPUESTO%20GARDEN%20TOWER%20(Autosaved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ic\presupuesto\CARPETAS%20DEPTO.%20PRESUPUESTOS\FERNANDEZ\ANALISIS\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ime\Documents\Oficina%20Comision%20Desarrollo%20Provincial\Iglesia%20Catalina\Iglesia%20Catalina%20(version%20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leinier\e\Documents%20and%20Settings\Ing.%20Tony%20Hernandez\Escritorio\Comedor%20Juegos%20Regionales%20Bayaguan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ynet-17\E\LICITACION%20VILLAS%20TIPO%20PRESIDENCIAL%20BISONO\Villa%20%20Presidencial4,5,6%20BISONO-ultimo%20DEFINITIV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vestigador\amell%20(d)\DONALD%20EXELL\D'%20DONALD\D'%20RaSol\presupuesto\presupuesto\Pres.%20Cubierta%20Alt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p\AppData\Local\Temp\Rar$DIa0.969\ANALISIS\MURO%20DE%20GAVIONES%20RIO%20PANSO\Presupuesto%20Canalizacion%20rio%20Ocoa,%20%20%20R.D.,jio%202012%20-%20copia%20(1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alibur\presupuesto\Users\yanel\Documents\PERSONALTRABAJOS\YANEL%200IS0E\YANEL%20FERNANDEZ\ITECO\edf.%20administrativo\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vestigador\amell%20(d)\DONALD%20EXELL\D'%20DONALD\D'%20RaSol\presupuesto\presupuesto\antony's\SANCHEZ%20CURIEL\DSD%20(tanques%20falconbridge+varios)\nave%20fadoc%20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talicas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-03\Almacen%20(D)\LP\Mis%20doc.%20of\OZORIA%202006\LAS%20AMERICAS\PRESUPUESTO\PRES.%20TUNEL%20CHARLE%20REV%20ABRIL%2007\TUNEL%20CHARLES%20ABRIL%2007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gmet-pre-01\mis%20documentos\donald%20geobanny\Barrick\Paquete%20II\PIT%20OFFICE\PRESUPUESTO%20PIT%20OFFIC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ic\presupuesto\Documents%20and%20Settings\yfernandez\Mis%20documentos\poyectos\PRESUPUESTO%20RESIDENCIA%20ORQUIDEA%20TIPO%20A%20definitivo%20AGOSTO2006(1)(1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lopez\Documents\TRABAJOS%20%20VARIADOS\GERALDO%20CUEVAS\PRESUPUESTO%20Y%20AN&#193;LISIS%20DE%20COSTOS\PRESUPUESTO%20IGLESIA%20CATOLICA%20DE%20LA%20PI&#209;A%20%20(JAMEY),%20SAN%20CRISTOB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ALIBUR\Presupuesto\presupuesto%20donald%202007\DONALD%20PC%20VOL%202\Archivo%20Horacio\Proyectos%20Ingenieria%20Metalica\Concurso%20Mao\Presupuestos\Presupuesto%20gener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ic\p-especi\Obras%20Sector%20Salud%20(H-S)%202000\NORTE\Santiago\Cub.%20Policlinica%20en%20el%20Sector%20La%20Joya,%20palo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gmet-pre-01\mis%20documentos\presupuesto%20donald%202007\DONALD%20PC%20VOL%202\Archivo%20Horacio\Proyectos%20Ingenieria%20Metalica\Concurso%20Mao\Presupuestos\Presupuesto%20gen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  <sheetName val="Hoja2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Equipos a utilizar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Obra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itado Estancia 2 Niveles"/>
      <sheetName val="Listado de Precios (Oficial)"/>
      <sheetName val="Listado de Proyectos"/>
      <sheetName val="Preferencias"/>
      <sheetName val="Materiales"/>
      <sheetName val="M.O. Ministerio Trabajo"/>
      <sheetName val="Servicios"/>
      <sheetName val="Cotizaciones"/>
      <sheetName val="Analisis"/>
      <sheetName val="Presupuesto"/>
      <sheetName val="Cronogramas"/>
      <sheetName val="Finanzas"/>
      <sheetName val="Ingresos - Egresos"/>
      <sheetName val="Muros"/>
      <sheetName val="Puertas-Ventanas"/>
      <sheetName val="H.A."/>
      <sheetName val="Escaleras - Rampas"/>
      <sheetName val="Acero Est."/>
      <sheetName val="Techos-Cielo Raso"/>
      <sheetName val="Pisos"/>
      <sheetName val="M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No.</v>
          </cell>
          <cell r="B1" t="str">
            <v>Actividades En Almacen Central Obras Públicas</v>
          </cell>
          <cell r="C1" t="str">
            <v>Vol</v>
          </cell>
          <cell r="D1" t="str">
            <v>% desp.</v>
          </cell>
          <cell r="E1" t="str">
            <v>Ud</v>
          </cell>
          <cell r="F1" t="str">
            <v>P.U.</v>
          </cell>
          <cell r="G1" t="str">
            <v>Importe</v>
          </cell>
          <cell r="H1" t="str">
            <v>Valor</v>
          </cell>
        </row>
        <row r="2">
          <cell r="A2" t="str">
            <v>I</v>
          </cell>
          <cell r="B2" t="str">
            <v>Estructuras Metalicas</v>
          </cell>
          <cell r="C2">
            <v>0</v>
          </cell>
          <cell r="D2">
            <v>0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0.001</v>
          </cell>
          <cell r="B3" t="str">
            <v>Análisis de Costo Unitario de 390 m2 de Remoción Paneles de Aluzinc h= 2,97 m 1er Nivel :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 t="str">
            <v>a)</v>
          </cell>
          <cell r="B4" t="str">
            <v>Mano de Obra: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0</v>
          </cell>
          <cell r="B5" t="str">
            <v>MO-1001-3 [MA] Maestro de área (MA)</v>
          </cell>
          <cell r="C5">
            <v>7.8027999999999995</v>
          </cell>
          <cell r="D5">
            <v>7.9060729495115294E-4</v>
          </cell>
          <cell r="E5" t="str">
            <v>Día</v>
          </cell>
          <cell r="F5">
            <v>1495</v>
          </cell>
          <cell r="G5">
            <v>11674.41</v>
          </cell>
          <cell r="H5">
            <v>0</v>
          </cell>
        </row>
        <row r="6">
          <cell r="A6">
            <v>0</v>
          </cell>
          <cell r="B6" t="str">
            <v>MO-1001-7 [TC] Técnico calificado (TC)</v>
          </cell>
          <cell r="C6">
            <v>15.605599999999999</v>
          </cell>
          <cell r="D6">
            <v>5.2642160376717298E-4</v>
          </cell>
          <cell r="E6" t="str">
            <v>Día</v>
          </cell>
          <cell r="F6">
            <v>545.1</v>
          </cell>
          <cell r="G6">
            <v>8511.09</v>
          </cell>
          <cell r="H6">
            <v>0</v>
          </cell>
        </row>
        <row r="7">
          <cell r="A7">
            <v>0</v>
          </cell>
          <cell r="B7" t="str">
            <v>MO-1001-8 [TNC] Técnico no calificado o PEON (TNC)</v>
          </cell>
          <cell r="C7">
            <v>46.816799999999994</v>
          </cell>
          <cell r="D7">
            <v>9.4377998022198814E-5</v>
          </cell>
          <cell r="E7" t="str">
            <v>Día</v>
          </cell>
          <cell r="F7">
            <v>497.95</v>
          </cell>
          <cell r="G7">
            <v>23314.63</v>
          </cell>
          <cell r="H7">
            <v>0</v>
          </cell>
        </row>
        <row r="8">
          <cell r="A8" t="str">
            <v>b)</v>
          </cell>
          <cell r="B8" t="str">
            <v>Herramientas, Servicios: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0</v>
          </cell>
          <cell r="B9" t="str">
            <v>Herramientas y equipos</v>
          </cell>
          <cell r="C9">
            <v>1</v>
          </cell>
          <cell r="D9">
            <v>0</v>
          </cell>
          <cell r="E9" t="str">
            <v>m2</v>
          </cell>
          <cell r="F9">
            <v>696</v>
          </cell>
          <cell r="G9">
            <v>696</v>
          </cell>
          <cell r="H9">
            <v>0</v>
          </cell>
        </row>
        <row r="10">
          <cell r="A10">
            <v>1</v>
          </cell>
          <cell r="B10" t="str">
            <v>Remoción Paneles de Aluzinc h= 2,97 m 1er Nivel</v>
          </cell>
          <cell r="C10">
            <v>390.14</v>
          </cell>
          <cell r="D10">
            <v>0</v>
          </cell>
          <cell r="E10" t="str">
            <v>m2</v>
          </cell>
          <cell r="F10">
            <v>0</v>
          </cell>
          <cell r="G10">
            <v>0</v>
          </cell>
          <cell r="H10">
            <v>113.28</v>
          </cell>
        </row>
        <row r="11">
          <cell r="F11">
            <v>0</v>
          </cell>
        </row>
        <row r="12">
          <cell r="A12" t="str">
            <v>0.002</v>
          </cell>
          <cell r="B12" t="str">
            <v>Análisis de Costo Unitario de 566 m2 de Remoción Paneles de Aluzinc h= 4,31 m 2do. Nivel :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a)</v>
          </cell>
          <cell r="B13" t="str">
            <v>Mano de Obra: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0</v>
          </cell>
          <cell r="B14" t="str">
            <v>MO-1001-3 [MA] Maestro de área (MA)</v>
          </cell>
          <cell r="C14">
            <v>11.323399999999999</v>
          </cell>
          <cell r="D14">
            <v>7.9060729495115294E-4</v>
          </cell>
          <cell r="E14" t="str">
            <v>Día</v>
          </cell>
          <cell r="F14">
            <v>1495</v>
          </cell>
          <cell r="G14">
            <v>16941.87</v>
          </cell>
          <cell r="H14">
            <v>0</v>
          </cell>
        </row>
        <row r="15">
          <cell r="A15">
            <v>0</v>
          </cell>
          <cell r="B15" t="str">
            <v>MO-1001-7 [TC] Técnico calificado (TC)</v>
          </cell>
          <cell r="C15">
            <v>22.646799999999999</v>
          </cell>
          <cell r="D15">
            <v>5.2642160376717298E-4</v>
          </cell>
          <cell r="E15" t="str">
            <v>Día</v>
          </cell>
          <cell r="F15">
            <v>545.1</v>
          </cell>
          <cell r="G15">
            <v>12351.27</v>
          </cell>
          <cell r="H15">
            <v>0</v>
          </cell>
        </row>
        <row r="16">
          <cell r="A16">
            <v>0</v>
          </cell>
          <cell r="B16" t="str">
            <v>MO-1001-8 [TNC] Técnico no calificado o PEON (TNC)</v>
          </cell>
          <cell r="C16">
            <v>67.940399999999997</v>
          </cell>
          <cell r="D16">
            <v>9.4377998022198814E-5</v>
          </cell>
          <cell r="E16" t="str">
            <v>Día</v>
          </cell>
          <cell r="F16">
            <v>497.95</v>
          </cell>
          <cell r="G16">
            <v>33834.120000000003</v>
          </cell>
          <cell r="H16">
            <v>0</v>
          </cell>
        </row>
        <row r="17">
          <cell r="A17" t="str">
            <v>b)</v>
          </cell>
          <cell r="B17" t="str">
            <v>Herramientas, Servicios: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0</v>
          </cell>
          <cell r="B18" t="str">
            <v>Herramientas y equipos</v>
          </cell>
          <cell r="C18">
            <v>1</v>
          </cell>
          <cell r="D18">
            <v>0</v>
          </cell>
          <cell r="E18" t="str">
            <v>m2</v>
          </cell>
          <cell r="F18">
            <v>1010.04</v>
          </cell>
          <cell r="G18">
            <v>1010.04</v>
          </cell>
          <cell r="H18">
            <v>0</v>
          </cell>
        </row>
        <row r="19">
          <cell r="A19">
            <v>2</v>
          </cell>
          <cell r="B19" t="str">
            <v>Remoción Paneles de Aluzinc h= 4,31 m 2do. Nivel</v>
          </cell>
          <cell r="C19">
            <v>566.16999999999996</v>
          </cell>
          <cell r="D19">
            <v>0</v>
          </cell>
          <cell r="E19" t="str">
            <v>m2</v>
          </cell>
          <cell r="F19">
            <v>0</v>
          </cell>
          <cell r="G19">
            <v>0</v>
          </cell>
          <cell r="H19">
            <v>113.28</v>
          </cell>
        </row>
        <row r="20">
          <cell r="F20">
            <v>0</v>
          </cell>
        </row>
        <row r="21">
          <cell r="A21" t="str">
            <v>0.003</v>
          </cell>
          <cell r="B21" t="str">
            <v>Análisis de Costo Unitario de 880 m2 de Remoción Techo de Aluzinc h= 7.27m :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a)</v>
          </cell>
          <cell r="B22" t="str">
            <v>Mano de Obra: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0</v>
          </cell>
          <cell r="B23" t="str">
            <v>MO-1001-3 [MA] Maestro de área (MA)</v>
          </cell>
          <cell r="C23">
            <v>22</v>
          </cell>
          <cell r="D23">
            <v>7.9060729495115294E-4</v>
          </cell>
          <cell r="E23" t="str">
            <v>Día</v>
          </cell>
          <cell r="F23">
            <v>1495</v>
          </cell>
          <cell r="G23">
            <v>32916</v>
          </cell>
          <cell r="H23">
            <v>0</v>
          </cell>
        </row>
        <row r="24">
          <cell r="A24">
            <v>0</v>
          </cell>
          <cell r="B24" t="str">
            <v>MO-1001-7 [TC] Técnico calificado (TC)</v>
          </cell>
          <cell r="C24">
            <v>44</v>
          </cell>
          <cell r="D24">
            <v>5.2642160376717298E-4</v>
          </cell>
          <cell r="E24" t="str">
            <v>Día</v>
          </cell>
          <cell r="F24">
            <v>545.1</v>
          </cell>
          <cell r="G24">
            <v>23997.03</v>
          </cell>
          <cell r="H24">
            <v>0</v>
          </cell>
        </row>
        <row r="25">
          <cell r="A25">
            <v>0</v>
          </cell>
          <cell r="B25" t="str">
            <v>MO-1001-8 [TNC] Técnico no calificado o PEON (TNC)</v>
          </cell>
          <cell r="C25">
            <v>132</v>
          </cell>
          <cell r="D25">
            <v>9.4377998022198814E-5</v>
          </cell>
          <cell r="E25" t="str">
            <v>Día</v>
          </cell>
          <cell r="F25">
            <v>497.95</v>
          </cell>
          <cell r="G25">
            <v>65735.600000000006</v>
          </cell>
          <cell r="H25">
            <v>0</v>
          </cell>
        </row>
        <row r="26">
          <cell r="A26" t="str">
            <v>b)</v>
          </cell>
          <cell r="B26" t="str">
            <v>Herramientas, Servicios: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0</v>
          </cell>
          <cell r="B27" t="str">
            <v>Herramientas y equipos</v>
          </cell>
          <cell r="C27">
            <v>1</v>
          </cell>
          <cell r="D27">
            <v>0</v>
          </cell>
          <cell r="E27" t="str">
            <v>m2</v>
          </cell>
          <cell r="F27">
            <v>1962.38</v>
          </cell>
          <cell r="G27">
            <v>1962.38</v>
          </cell>
          <cell r="H27">
            <v>0</v>
          </cell>
        </row>
        <row r="28">
          <cell r="A28">
            <v>3</v>
          </cell>
          <cell r="B28" t="str">
            <v>Remoción Techo de Aluzinc h= 7.27m</v>
          </cell>
          <cell r="C28">
            <v>880</v>
          </cell>
          <cell r="D28">
            <v>0</v>
          </cell>
          <cell r="E28" t="str">
            <v>m2</v>
          </cell>
          <cell r="F28">
            <v>0</v>
          </cell>
          <cell r="G28">
            <v>0</v>
          </cell>
          <cell r="H28">
            <v>141.6</v>
          </cell>
        </row>
        <row r="29">
          <cell r="F29">
            <v>0</v>
          </cell>
        </row>
        <row r="30">
          <cell r="A30" t="str">
            <v>0.004</v>
          </cell>
          <cell r="B30" t="str">
            <v>Análisis de Costo Unitario de 020 Ud de Remoción Correas de Techumbre de Aluzinc [0.20 x 0.40 x 40.00] h=7.27 (20 Ud) :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 t="str">
            <v>a)</v>
          </cell>
          <cell r="B31" t="str">
            <v>Mano de Obra: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0</v>
          </cell>
          <cell r="B32" t="str">
            <v>MO-1001-3 [MA] Maestro de área (MA)</v>
          </cell>
          <cell r="C32">
            <v>0.2</v>
          </cell>
          <cell r="D32">
            <v>7.9060729495115294E-4</v>
          </cell>
          <cell r="E32" t="str">
            <v>Día</v>
          </cell>
          <cell r="F32">
            <v>1495</v>
          </cell>
          <cell r="G32">
            <v>299.24</v>
          </cell>
          <cell r="H32">
            <v>0</v>
          </cell>
        </row>
        <row r="33">
          <cell r="A33">
            <v>0</v>
          </cell>
          <cell r="B33" t="str">
            <v>MO-1001-7 [TC] Técnico calificado (TC)</v>
          </cell>
          <cell r="C33">
            <v>4</v>
          </cell>
          <cell r="D33">
            <v>5.2642160376717298E-4</v>
          </cell>
          <cell r="E33" t="str">
            <v>Día</v>
          </cell>
          <cell r="F33">
            <v>545.1</v>
          </cell>
          <cell r="G33">
            <v>2181.5500000000002</v>
          </cell>
          <cell r="H33">
            <v>0</v>
          </cell>
        </row>
        <row r="34">
          <cell r="A34">
            <v>0</v>
          </cell>
          <cell r="B34" t="str">
            <v>MO-1001-8 [TNC] Técnico no calificado o PEON (TNC)</v>
          </cell>
          <cell r="C34">
            <v>12</v>
          </cell>
          <cell r="D34">
            <v>9.4377998022198814E-5</v>
          </cell>
          <cell r="E34" t="str">
            <v>Día</v>
          </cell>
          <cell r="F34">
            <v>497.95</v>
          </cell>
          <cell r="G34">
            <v>5975.96</v>
          </cell>
          <cell r="H34">
            <v>0</v>
          </cell>
        </row>
        <row r="35">
          <cell r="A35" t="str">
            <v>b)</v>
          </cell>
          <cell r="B35" t="str">
            <v>Herramientas, Servicios: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0</v>
          </cell>
          <cell r="B36" t="str">
            <v>Herramientas y equipos</v>
          </cell>
          <cell r="C36">
            <v>1</v>
          </cell>
          <cell r="D36">
            <v>0</v>
          </cell>
          <cell r="E36" t="str">
            <v>Ud</v>
          </cell>
          <cell r="F36">
            <v>135.31</v>
          </cell>
          <cell r="G36">
            <v>135.31</v>
          </cell>
          <cell r="H36">
            <v>0</v>
          </cell>
        </row>
        <row r="37">
          <cell r="A37">
            <v>4</v>
          </cell>
          <cell r="B37" t="str">
            <v>Remoción Correas de Techumbre de Aluzinc [0.20 x 0.40 x 40.00] h=7.27 (20 Ud)</v>
          </cell>
          <cell r="C37">
            <v>20</v>
          </cell>
          <cell r="D37">
            <v>0</v>
          </cell>
          <cell r="E37" t="str">
            <v>Ud</v>
          </cell>
          <cell r="F37">
            <v>0</v>
          </cell>
          <cell r="G37">
            <v>0</v>
          </cell>
          <cell r="H37">
            <v>429.6</v>
          </cell>
        </row>
        <row r="38">
          <cell r="F38">
            <v>0</v>
          </cell>
        </row>
        <row r="39">
          <cell r="A39" t="str">
            <v>0.005</v>
          </cell>
          <cell r="B39" t="str">
            <v>Análisis de Costo Unitario de 337 m2 de Colocación Aluzinc en Paredes h= 3.04m 1er Nivel :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a)</v>
          </cell>
          <cell r="B40" t="str">
            <v>Materiales: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0</v>
          </cell>
          <cell r="B41" t="str">
            <v>Aluzinc Cal. 26 - 42'' x 20' USG</v>
          </cell>
          <cell r="C41">
            <v>51.843605671338324</v>
          </cell>
          <cell r="D41">
            <v>4.3210845118823782E-4</v>
          </cell>
          <cell r="E41" t="str">
            <v>Ud</v>
          </cell>
          <cell r="F41">
            <v>1980</v>
          </cell>
          <cell r="G41">
            <v>102694.7</v>
          </cell>
          <cell r="H41">
            <v>0</v>
          </cell>
        </row>
        <row r="42">
          <cell r="A42">
            <v>0</v>
          </cell>
          <cell r="B42" t="str">
            <v xml:space="preserve">Tornillo Autotaladrante 8mm x 35 </v>
          </cell>
          <cell r="C42">
            <v>3034.35</v>
          </cell>
          <cell r="D42">
            <v>9.4115758964510497E-6</v>
          </cell>
          <cell r="E42" t="str">
            <v>Ud</v>
          </cell>
          <cell r="F42">
            <v>15</v>
          </cell>
          <cell r="G42">
            <v>45515.68</v>
          </cell>
          <cell r="H42">
            <v>0</v>
          </cell>
        </row>
        <row r="43">
          <cell r="A43" t="str">
            <v>b)</v>
          </cell>
          <cell r="B43" t="str">
            <v>Mano de Obra: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0</v>
          </cell>
          <cell r="B44" t="str">
            <v>MO-1001-3 [MA] Maestro de área (MA)</v>
          </cell>
          <cell r="C44">
            <v>22.476666666666667</v>
          </cell>
          <cell r="D44">
            <v>7.9060729495115294E-4</v>
          </cell>
          <cell r="E44" t="str">
            <v>Día</v>
          </cell>
          <cell r="F44">
            <v>1495</v>
          </cell>
          <cell r="G44">
            <v>33629.18</v>
          </cell>
          <cell r="H44">
            <v>0</v>
          </cell>
        </row>
        <row r="45">
          <cell r="A45">
            <v>0</v>
          </cell>
          <cell r="B45" t="str">
            <v>MO-1001-7 [TC] Técnico calificado (TC)</v>
          </cell>
          <cell r="C45">
            <v>44.953333333333333</v>
          </cell>
          <cell r="D45">
            <v>5.2642160376717298E-4</v>
          </cell>
          <cell r="E45" t="str">
            <v>Día</v>
          </cell>
          <cell r="F45">
            <v>545.1</v>
          </cell>
          <cell r="G45">
            <v>24516.959999999999</v>
          </cell>
          <cell r="H45">
            <v>0</v>
          </cell>
        </row>
        <row r="46">
          <cell r="A46">
            <v>0</v>
          </cell>
          <cell r="B46" t="str">
            <v>MO-1001-8 [TNC] Técnico no calificado o PEON (TNC)</v>
          </cell>
          <cell r="C46">
            <v>134.85999999999999</v>
          </cell>
          <cell r="D46">
            <v>9.4377998022198814E-5</v>
          </cell>
          <cell r="E46" t="str">
            <v>Día</v>
          </cell>
          <cell r="F46">
            <v>497.95</v>
          </cell>
          <cell r="G46">
            <v>67159.87</v>
          </cell>
          <cell r="H46">
            <v>371.66249443867713</v>
          </cell>
        </row>
        <row r="47">
          <cell r="A47" t="str">
            <v>c)</v>
          </cell>
          <cell r="B47" t="str">
            <v>Herramientas, Servicios: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0</v>
          </cell>
          <cell r="B48" t="str">
            <v>Herramientas y equipos</v>
          </cell>
          <cell r="C48">
            <v>1</v>
          </cell>
          <cell r="D48">
            <v>0</v>
          </cell>
          <cell r="E48" t="str">
            <v>m2</v>
          </cell>
          <cell r="F48">
            <v>4376.26</v>
          </cell>
          <cell r="G48">
            <v>4376.26</v>
          </cell>
          <cell r="H48">
            <v>0</v>
          </cell>
        </row>
        <row r="49">
          <cell r="A49">
            <v>5</v>
          </cell>
          <cell r="B49" t="str">
            <v>Colocación Aluzinc en Paredes h= 3.04m 1er Nivel</v>
          </cell>
          <cell r="C49">
            <v>337.15</v>
          </cell>
          <cell r="D49">
            <v>0</v>
          </cell>
          <cell r="E49" t="str">
            <v>m2</v>
          </cell>
          <cell r="F49">
            <v>0</v>
          </cell>
          <cell r="G49">
            <v>0</v>
          </cell>
          <cell r="H49">
            <v>824.24</v>
          </cell>
        </row>
        <row r="50">
          <cell r="F50">
            <v>0</v>
          </cell>
        </row>
        <row r="51">
          <cell r="A51" t="str">
            <v>0.006</v>
          </cell>
          <cell r="B51" t="str">
            <v>Análisis de Costo Unitario de 003 m2 de Colocación Aluzinc translucido en Paredes 1er Nivel :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 t="str">
            <v>a)</v>
          </cell>
          <cell r="B52" t="str">
            <v>Materiales: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0</v>
          </cell>
          <cell r="B53" t="str">
            <v>Aluzinc Traslucidos 36'' x 10 .5'</v>
          </cell>
          <cell r="C53">
            <v>0.98412895238488873</v>
          </cell>
          <cell r="D53">
            <v>3.7604469890840614E-3</v>
          </cell>
          <cell r="E53" t="str">
            <v>Ud</v>
          </cell>
          <cell r="F53">
            <v>4720</v>
          </cell>
          <cell r="G53">
            <v>4662.5600000000004</v>
          </cell>
          <cell r="H53">
            <v>0</v>
          </cell>
        </row>
        <row r="54">
          <cell r="A54">
            <v>0</v>
          </cell>
          <cell r="B54" t="str">
            <v xml:space="preserve">Tornillo Autotaladrante 8mm x 35 </v>
          </cell>
          <cell r="C54">
            <v>25.919999999999998</v>
          </cell>
          <cell r="D54">
            <v>9.4115758964510497E-6</v>
          </cell>
          <cell r="E54" t="str">
            <v>Ud</v>
          </cell>
          <cell r="F54">
            <v>15</v>
          </cell>
          <cell r="G54">
            <v>388.8</v>
          </cell>
          <cell r="H54">
            <v>0</v>
          </cell>
        </row>
        <row r="55">
          <cell r="A55" t="str">
            <v>b)</v>
          </cell>
          <cell r="B55" t="str">
            <v>Mano de Obra: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0</v>
          </cell>
          <cell r="B56" t="str">
            <v>MO-1001-3 [MA] Maestro de área (MA)</v>
          </cell>
          <cell r="C56">
            <v>0.192</v>
          </cell>
          <cell r="D56">
            <v>7.9060729495115294E-4</v>
          </cell>
          <cell r="E56" t="str">
            <v>Día</v>
          </cell>
          <cell r="F56">
            <v>1495</v>
          </cell>
          <cell r="G56">
            <v>287.27</v>
          </cell>
          <cell r="H56">
            <v>0</v>
          </cell>
        </row>
        <row r="57">
          <cell r="A57">
            <v>0</v>
          </cell>
          <cell r="B57" t="str">
            <v>MO-1001-7 [TC] Técnico calificado (TC)</v>
          </cell>
          <cell r="C57">
            <v>0.38400000000000001</v>
          </cell>
          <cell r="D57">
            <v>5.2642160376717298E-4</v>
          </cell>
          <cell r="E57" t="str">
            <v>Día</v>
          </cell>
          <cell r="F57">
            <v>545.1</v>
          </cell>
          <cell r="G57">
            <v>209.43</v>
          </cell>
          <cell r="H57">
            <v>0</v>
          </cell>
        </row>
        <row r="58">
          <cell r="A58">
            <v>0</v>
          </cell>
          <cell r="B58" t="str">
            <v>MO-1001-8 [TNC] Técnico no calificado o PEON (TNC)</v>
          </cell>
          <cell r="C58">
            <v>1.1519999999999999</v>
          </cell>
          <cell r="D58">
            <v>9.4377998022198814E-5</v>
          </cell>
          <cell r="E58" t="str">
            <v>Día</v>
          </cell>
          <cell r="F58">
            <v>497.95</v>
          </cell>
          <cell r="G58">
            <v>573.69000000000005</v>
          </cell>
          <cell r="H58">
            <v>371.66319444444451</v>
          </cell>
        </row>
        <row r="59">
          <cell r="A59" t="str">
            <v>c)</v>
          </cell>
          <cell r="B59" t="str">
            <v>Herramientas, Servicios: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0</v>
          </cell>
          <cell r="B60" t="str">
            <v>Herramientas y equipos</v>
          </cell>
          <cell r="C60">
            <v>1</v>
          </cell>
          <cell r="D60">
            <v>0</v>
          </cell>
          <cell r="E60" t="str">
            <v>m2</v>
          </cell>
          <cell r="F60">
            <v>97.95</v>
          </cell>
          <cell r="G60">
            <v>97.95</v>
          </cell>
          <cell r="H60">
            <v>0</v>
          </cell>
        </row>
        <row r="61">
          <cell r="A61">
            <v>6</v>
          </cell>
          <cell r="B61" t="str">
            <v>Colocación Aluzinc translucido en Paredes 1er Nivel</v>
          </cell>
          <cell r="C61">
            <v>2.88</v>
          </cell>
          <cell r="D61">
            <v>0</v>
          </cell>
          <cell r="E61" t="str">
            <v>m2</v>
          </cell>
          <cell r="F61">
            <v>0</v>
          </cell>
          <cell r="G61">
            <v>0</v>
          </cell>
          <cell r="H61">
            <v>2159.62</v>
          </cell>
        </row>
        <row r="62">
          <cell r="F62">
            <v>0</v>
          </cell>
        </row>
        <row r="63">
          <cell r="A63" t="str">
            <v>0.007</v>
          </cell>
          <cell r="B63" t="str">
            <v>Análisis de Costo Unitario de 002 Vje de Movilización y Desmovilización Grua 20 ton :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c)</v>
          </cell>
          <cell r="B64" t="str">
            <v>Herramientas, Servicios: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0</v>
          </cell>
          <cell r="B65" t="str">
            <v>Movilización y Desmovilización</v>
          </cell>
          <cell r="C65">
            <v>1</v>
          </cell>
          <cell r="D65">
            <v>0</v>
          </cell>
          <cell r="E65" t="str">
            <v>Vje</v>
          </cell>
          <cell r="F65">
            <v>25000</v>
          </cell>
          <cell r="G65">
            <v>25000</v>
          </cell>
          <cell r="H65">
            <v>0</v>
          </cell>
        </row>
        <row r="66">
          <cell r="A66">
            <v>7</v>
          </cell>
          <cell r="B66" t="str">
            <v>Movilización y Desmovilización Grua 20 ton</v>
          </cell>
          <cell r="C66">
            <v>2</v>
          </cell>
          <cell r="D66">
            <v>0</v>
          </cell>
          <cell r="E66" t="str">
            <v>Vje</v>
          </cell>
          <cell r="F66">
            <v>0</v>
          </cell>
          <cell r="G66">
            <v>0</v>
          </cell>
          <cell r="H66">
            <v>12500</v>
          </cell>
        </row>
        <row r="67">
          <cell r="F67">
            <v>0</v>
          </cell>
        </row>
        <row r="68">
          <cell r="A68" t="str">
            <v>0.008</v>
          </cell>
          <cell r="B68" t="str">
            <v>Análisis de Costo Unitario de 023 Ud de Columnas Perfil W14x61 - [30 ft] ASTM A50 :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 t="str">
            <v>a)</v>
          </cell>
          <cell r="B69" t="str">
            <v>Materiales: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0</v>
          </cell>
          <cell r="B70" t="str">
            <v>Columnas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0</v>
          </cell>
          <cell r="B71" t="str">
            <v>Perfil W14x61 - [30 ft] ASTM A50</v>
          </cell>
          <cell r="C71">
            <v>7.2692475940507437</v>
          </cell>
          <cell r="D71">
            <v>3.1743643749059719E-2</v>
          </cell>
          <cell r="E71" t="str">
            <v>Ud</v>
          </cell>
          <cell r="F71">
            <v>36700</v>
          </cell>
          <cell r="G71">
            <v>275250</v>
          </cell>
          <cell r="H71">
            <v>0</v>
          </cell>
        </row>
        <row r="72">
          <cell r="A72">
            <v>0</v>
          </cell>
          <cell r="B72" t="str">
            <v>Placas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0</v>
          </cell>
          <cell r="B73" t="str">
            <v>Plancha 4' x 8 ' x 1 1/2'' ASTM A36</v>
          </cell>
          <cell r="C73">
            <v>2.4888746473524308</v>
          </cell>
          <cell r="D73">
            <v>4.4700333379199793E-3</v>
          </cell>
          <cell r="E73" t="str">
            <v>Ud</v>
          </cell>
          <cell r="F73">
            <v>49008</v>
          </cell>
          <cell r="G73">
            <v>122520</v>
          </cell>
          <cell r="H73">
            <v>0</v>
          </cell>
        </row>
        <row r="74">
          <cell r="A74">
            <v>0</v>
          </cell>
          <cell r="B74" t="str">
            <v>Esparragos y Pernos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0</v>
          </cell>
          <cell r="B75" t="str">
            <v>Perno ø 1'' x 19'' F1554 A36</v>
          </cell>
          <cell r="C75">
            <v>92</v>
          </cell>
          <cell r="D75">
            <v>0</v>
          </cell>
          <cell r="E75" t="str">
            <v>Ud</v>
          </cell>
          <cell r="F75">
            <v>244</v>
          </cell>
          <cell r="G75">
            <v>22448</v>
          </cell>
          <cell r="H75">
            <v>0</v>
          </cell>
        </row>
        <row r="76">
          <cell r="A76">
            <v>0</v>
          </cell>
          <cell r="B76" t="str">
            <v>Pintura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0</v>
          </cell>
          <cell r="B77" t="str">
            <v>Pintura Multi-Purpose Epoxy Haze Gray</v>
          </cell>
          <cell r="C77">
            <v>0.8</v>
          </cell>
          <cell r="D77">
            <v>3.1126905187964009E-2</v>
          </cell>
          <cell r="E77" t="str">
            <v>Cub.</v>
          </cell>
          <cell r="F77">
            <v>6991.53</v>
          </cell>
          <cell r="G77">
            <v>5767.32</v>
          </cell>
          <cell r="H77">
            <v>0</v>
          </cell>
        </row>
        <row r="78">
          <cell r="A78">
            <v>0</v>
          </cell>
          <cell r="B78" t="str">
            <v>Pintura High Gloss Urethane Gris Perla</v>
          </cell>
          <cell r="C78">
            <v>8</v>
          </cell>
          <cell r="D78">
            <v>1.2758369610331095E-3</v>
          </cell>
          <cell r="E78" t="str">
            <v>Gls</v>
          </cell>
          <cell r="F78">
            <v>2542.37</v>
          </cell>
          <cell r="G78">
            <v>20364.91</v>
          </cell>
          <cell r="H78">
            <v>0</v>
          </cell>
        </row>
        <row r="79">
          <cell r="A79">
            <v>0</v>
          </cell>
          <cell r="B79" t="str">
            <v>Grout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0</v>
          </cell>
          <cell r="B80" t="str">
            <v>Morteo Listo Grout 640 kg/cm²</v>
          </cell>
          <cell r="C80">
            <v>39.807692307692307</v>
          </cell>
          <cell r="D80">
            <v>4.5998160073597322E-3</v>
          </cell>
          <cell r="E80" t="str">
            <v>Fdas</v>
          </cell>
          <cell r="F80">
            <v>885</v>
          </cell>
          <cell r="G80">
            <v>35391.86</v>
          </cell>
          <cell r="H80">
            <v>0</v>
          </cell>
        </row>
        <row r="81">
          <cell r="A81">
            <v>0</v>
          </cell>
          <cell r="B81" t="str">
            <v>Miscelaneos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0</v>
          </cell>
          <cell r="B82" t="str">
            <v>Electrodo E70XX Universal 1/8''</v>
          </cell>
          <cell r="C82">
            <v>4.6000000000000005</v>
          </cell>
          <cell r="D82">
            <v>1.8132232974332177E-3</v>
          </cell>
          <cell r="E82" t="str">
            <v>Lbs</v>
          </cell>
          <cell r="F82">
            <v>55.34</v>
          </cell>
          <cell r="G82">
            <v>255.03</v>
          </cell>
          <cell r="H82">
            <v>0</v>
          </cell>
        </row>
        <row r="83">
          <cell r="A83">
            <v>0</v>
          </cell>
          <cell r="B83" t="str">
            <v>Acetileno 390</v>
          </cell>
          <cell r="C83">
            <v>115</v>
          </cell>
          <cell r="D83">
            <v>2.9124228170907001E-4</v>
          </cell>
          <cell r="E83" t="str">
            <v>p3</v>
          </cell>
          <cell r="F83">
            <v>11.39</v>
          </cell>
          <cell r="G83">
            <v>1310.23</v>
          </cell>
          <cell r="H83">
            <v>0</v>
          </cell>
        </row>
        <row r="84">
          <cell r="A84">
            <v>0</v>
          </cell>
          <cell r="B84" t="str">
            <v>Oxigeno Industrial 220</v>
          </cell>
          <cell r="C84">
            <v>345</v>
          </cell>
          <cell r="D84">
            <v>2.5130553102724074E-4</v>
          </cell>
          <cell r="E84" t="str">
            <v>p3</v>
          </cell>
          <cell r="F84">
            <v>3.17</v>
          </cell>
          <cell r="G84">
            <v>1093.92</v>
          </cell>
          <cell r="H84">
            <v>0</v>
          </cell>
        </row>
        <row r="85">
          <cell r="A85">
            <v>0</v>
          </cell>
          <cell r="B85" t="str">
            <v>Disco p/ esmerilar</v>
          </cell>
          <cell r="C85">
            <v>15.333333333333334</v>
          </cell>
          <cell r="D85">
            <v>2.6560766884754826E-3</v>
          </cell>
          <cell r="E85" t="str">
            <v>Ud</v>
          </cell>
          <cell r="F85">
            <v>340</v>
          </cell>
          <cell r="G85">
            <v>5227.18</v>
          </cell>
          <cell r="H85">
            <v>0</v>
          </cell>
        </row>
        <row r="86">
          <cell r="A86" t="str">
            <v>b)</v>
          </cell>
          <cell r="B86" t="str">
            <v>Fabricación: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0</v>
          </cell>
          <cell r="B87" t="str">
            <v xml:space="preserve">SandBlasting </v>
          </cell>
          <cell r="C87">
            <v>12</v>
          </cell>
          <cell r="D87">
            <v>2.7020278965390171E-4</v>
          </cell>
          <cell r="E87" t="str">
            <v>m2</v>
          </cell>
          <cell r="F87">
            <v>200</v>
          </cell>
          <cell r="G87">
            <v>2400.65</v>
          </cell>
          <cell r="H87">
            <v>0</v>
          </cell>
        </row>
        <row r="88">
          <cell r="A88">
            <v>0</v>
          </cell>
          <cell r="B88" t="str">
            <v>Fabricación Estructura Metalica - Columna</v>
          </cell>
          <cell r="C88">
            <v>6.651361548556431</v>
          </cell>
          <cell r="D88">
            <v>2.6939040234834798E-2</v>
          </cell>
          <cell r="E88" t="str">
            <v>Ton</v>
          </cell>
          <cell r="F88">
            <v>44092.45</v>
          </cell>
          <cell r="G88">
            <v>301175.37</v>
          </cell>
          <cell r="H88">
            <v>0</v>
          </cell>
        </row>
        <row r="89">
          <cell r="A89">
            <v>0</v>
          </cell>
          <cell r="B89" t="str">
            <v>Fabricación Estructura Metalica - Placa</v>
          </cell>
          <cell r="C89">
            <v>2.3893196614583334</v>
          </cell>
          <cell r="D89">
            <v>2.2029350310709381E-4</v>
          </cell>
          <cell r="E89" t="str">
            <v>Ton</v>
          </cell>
          <cell r="F89">
            <v>33069.339999999997</v>
          </cell>
          <cell r="G89">
            <v>79030.63</v>
          </cell>
          <cell r="H89">
            <v>0</v>
          </cell>
        </row>
        <row r="90">
          <cell r="A90" t="str">
            <v>c)</v>
          </cell>
          <cell r="B90" t="str">
            <v>Operación Instalación: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0</v>
          </cell>
          <cell r="B91" t="str">
            <v>Izaje: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0</v>
          </cell>
          <cell r="B92" t="str">
            <v>MO-1001-9 [MAM] Maestro de Carpinteria Metalica</v>
          </cell>
          <cell r="C92">
            <v>2</v>
          </cell>
          <cell r="D92">
            <v>0</v>
          </cell>
          <cell r="E92" t="str">
            <v>Día</v>
          </cell>
          <cell r="F92">
            <v>2040.1</v>
          </cell>
          <cell r="G92">
            <v>4080.2</v>
          </cell>
          <cell r="H92">
            <v>0</v>
          </cell>
        </row>
        <row r="93">
          <cell r="A93">
            <v>0</v>
          </cell>
          <cell r="B93" t="str">
            <v>MO-1001-10 [OPE] Operador de Equipo Pesado (GRUA)</v>
          </cell>
          <cell r="C93">
            <v>2</v>
          </cell>
          <cell r="D93">
            <v>0</v>
          </cell>
          <cell r="E93" t="str">
            <v>Día</v>
          </cell>
          <cell r="F93">
            <v>1684.75</v>
          </cell>
          <cell r="G93">
            <v>3369.5</v>
          </cell>
          <cell r="H93">
            <v>0</v>
          </cell>
        </row>
        <row r="94">
          <cell r="A94">
            <v>0</v>
          </cell>
          <cell r="B94" t="str">
            <v>Tornilleria: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0</v>
          </cell>
          <cell r="B95" t="str">
            <v>MO-1001-13 [AEM] Armadores Estructuras Metalica</v>
          </cell>
          <cell r="C95">
            <v>4</v>
          </cell>
          <cell r="D95">
            <v>0</v>
          </cell>
          <cell r="E95" t="str">
            <v>Día</v>
          </cell>
          <cell r="F95">
            <v>1186.8</v>
          </cell>
          <cell r="G95">
            <v>4747.2</v>
          </cell>
          <cell r="H95">
            <v>0</v>
          </cell>
        </row>
        <row r="96">
          <cell r="A96">
            <v>0</v>
          </cell>
          <cell r="B96" t="str">
            <v>MO-1001-14 [AyEM] Ayudante Estructuras Metalica</v>
          </cell>
          <cell r="C96">
            <v>4</v>
          </cell>
          <cell r="D96">
            <v>0</v>
          </cell>
          <cell r="E96" t="str">
            <v>Día</v>
          </cell>
          <cell r="F96">
            <v>831.45</v>
          </cell>
          <cell r="G96">
            <v>3325.8</v>
          </cell>
          <cell r="H96">
            <v>0</v>
          </cell>
        </row>
        <row r="97">
          <cell r="A97">
            <v>0</v>
          </cell>
          <cell r="B97" t="str">
            <v>Soldadura de Campo: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0</v>
          </cell>
          <cell r="B98" t="str">
            <v>MO-1001-11 [SEM] Soldadores - Estructura Metalica</v>
          </cell>
          <cell r="C98">
            <v>2</v>
          </cell>
          <cell r="D98">
            <v>0</v>
          </cell>
          <cell r="E98" t="str">
            <v>Día</v>
          </cell>
          <cell r="F98">
            <v>1186.8</v>
          </cell>
          <cell r="G98">
            <v>2373.6</v>
          </cell>
          <cell r="H98">
            <v>0</v>
          </cell>
        </row>
        <row r="99">
          <cell r="A99">
            <v>0</v>
          </cell>
          <cell r="B99" t="str">
            <v>Pintura: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0</v>
          </cell>
          <cell r="B100" t="str">
            <v>MO-1001-12 [PEM] Pintor Estructura Metalica</v>
          </cell>
          <cell r="C100">
            <v>4</v>
          </cell>
          <cell r="D100">
            <v>0</v>
          </cell>
          <cell r="E100" t="str">
            <v>Día</v>
          </cell>
          <cell r="F100">
            <v>948.75</v>
          </cell>
          <cell r="G100">
            <v>3795</v>
          </cell>
          <cell r="H100">
            <v>0</v>
          </cell>
        </row>
        <row r="101">
          <cell r="A101" t="str">
            <v>d)</v>
          </cell>
          <cell r="B101" t="str">
            <v>Herramientas, Servicios: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0</v>
          </cell>
          <cell r="B102" t="str">
            <v>Grua Hidraulica 20 Toneladas</v>
          </cell>
          <cell r="C102">
            <v>2</v>
          </cell>
          <cell r="D102">
            <v>0</v>
          </cell>
          <cell r="E102" t="str">
            <v>Día</v>
          </cell>
          <cell r="F102">
            <v>30000</v>
          </cell>
          <cell r="G102">
            <v>60000</v>
          </cell>
          <cell r="H102">
            <v>0</v>
          </cell>
        </row>
        <row r="103">
          <cell r="A103">
            <v>0</v>
          </cell>
          <cell r="B103" t="str">
            <v>Pistola Neumatica p/ Tornilleria</v>
          </cell>
          <cell r="C103">
            <v>2</v>
          </cell>
          <cell r="D103">
            <v>0</v>
          </cell>
          <cell r="E103" t="str">
            <v>Día</v>
          </cell>
          <cell r="F103">
            <v>700</v>
          </cell>
          <cell r="G103">
            <v>1400</v>
          </cell>
          <cell r="H103">
            <v>0</v>
          </cell>
        </row>
        <row r="104">
          <cell r="A104">
            <v>0</v>
          </cell>
          <cell r="B104" t="str">
            <v>Compresor p/ Pintura</v>
          </cell>
          <cell r="C104">
            <v>2</v>
          </cell>
          <cell r="D104">
            <v>0</v>
          </cell>
          <cell r="E104" t="str">
            <v>Día</v>
          </cell>
          <cell r="F104">
            <v>600</v>
          </cell>
          <cell r="G104">
            <v>1200</v>
          </cell>
          <cell r="H104">
            <v>0</v>
          </cell>
        </row>
        <row r="105">
          <cell r="A105">
            <v>8</v>
          </cell>
          <cell r="B105" t="str">
            <v>Columnas Perfil W14x61 - [30 ft] ASTM A50</v>
          </cell>
          <cell r="C105">
            <v>23</v>
          </cell>
          <cell r="D105">
            <v>0</v>
          </cell>
          <cell r="E105" t="str">
            <v>Ud</v>
          </cell>
          <cell r="F105" t="str">
            <v>Lbs</v>
          </cell>
          <cell r="G105">
            <v>52.901234861617134</v>
          </cell>
          <cell r="H105">
            <v>41588.1</v>
          </cell>
        </row>
        <row r="106">
          <cell r="F106">
            <v>0</v>
          </cell>
        </row>
        <row r="107">
          <cell r="A107" t="str">
            <v>0.009</v>
          </cell>
          <cell r="B107" t="str">
            <v>Análisis de Costo Unitario de 1.225 pl de Viga Perfil W16x26 - [30 ft] ASTM A50 :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>a)</v>
          </cell>
          <cell r="B108" t="str">
            <v>Materiales: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0</v>
          </cell>
          <cell r="B109" t="str">
            <v>Viga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0</v>
          </cell>
          <cell r="B110" t="str">
            <v>Perfil W16x26 - [30 ft] ASTM A50</v>
          </cell>
          <cell r="C110">
            <v>40.849190726159229</v>
          </cell>
          <cell r="D110">
            <v>3.6918546282043007E-3</v>
          </cell>
          <cell r="E110" t="str">
            <v>Ud</v>
          </cell>
          <cell r="F110">
            <v>18800</v>
          </cell>
          <cell r="G110">
            <v>770800</v>
          </cell>
          <cell r="H110">
            <v>0</v>
          </cell>
        </row>
        <row r="111">
          <cell r="A111">
            <v>0</v>
          </cell>
          <cell r="B111" t="str">
            <v>Pintura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0</v>
          </cell>
          <cell r="B112" t="str">
            <v>Pintura Multi-Purpose Epoxy Haze Gray</v>
          </cell>
          <cell r="C112">
            <v>0.45387989695732478</v>
          </cell>
          <cell r="D112">
            <v>3.1126905187964009E-2</v>
          </cell>
          <cell r="E112" t="str">
            <v>Cub.</v>
          </cell>
          <cell r="F112">
            <v>6991.53</v>
          </cell>
          <cell r="G112">
            <v>3272.09</v>
          </cell>
          <cell r="H112">
            <v>0</v>
          </cell>
        </row>
        <row r="113">
          <cell r="A113">
            <v>0</v>
          </cell>
          <cell r="B113" t="str">
            <v>Pintura High Gloss Urethane Gris Perla</v>
          </cell>
          <cell r="C113">
            <v>4.5387989695732482</v>
          </cell>
          <cell r="D113">
            <v>1.2758369610331095E-3</v>
          </cell>
          <cell r="E113" t="str">
            <v>Gls</v>
          </cell>
          <cell r="F113">
            <v>2542.37</v>
          </cell>
          <cell r="G113">
            <v>11554.03</v>
          </cell>
          <cell r="H113">
            <v>0</v>
          </cell>
        </row>
        <row r="114">
          <cell r="A114">
            <v>0</v>
          </cell>
          <cell r="B114" t="str">
            <v>Grout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0</v>
          </cell>
          <cell r="B115" t="str">
            <v>Morteo Listo Grout 640 kg/cm²</v>
          </cell>
          <cell r="C115">
            <v>0</v>
          </cell>
          <cell r="D115">
            <v>4.5998160073597322E-3</v>
          </cell>
          <cell r="E115" t="str">
            <v>Fdas</v>
          </cell>
          <cell r="F115">
            <v>885</v>
          </cell>
          <cell r="G115">
            <v>0</v>
          </cell>
          <cell r="H115">
            <v>0</v>
          </cell>
        </row>
        <row r="116">
          <cell r="A116">
            <v>0</v>
          </cell>
          <cell r="B116" t="str">
            <v>Miscelaneos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0</v>
          </cell>
          <cell r="B117" t="str">
            <v>Electrodo E70XX Universal 1/8''</v>
          </cell>
          <cell r="C117">
            <v>4.7793553149606298</v>
          </cell>
          <cell r="D117">
            <v>1.8132232974332177E-3</v>
          </cell>
          <cell r="E117" t="str">
            <v>Lbs</v>
          </cell>
          <cell r="F117">
            <v>55.34</v>
          </cell>
          <cell r="G117">
            <v>264.97000000000003</v>
          </cell>
          <cell r="H117">
            <v>0</v>
          </cell>
        </row>
        <row r="118">
          <cell r="A118">
            <v>0</v>
          </cell>
          <cell r="B118" t="str">
            <v>Acetileno 390</v>
          </cell>
          <cell r="C118">
            <v>15.931184383202099</v>
          </cell>
          <cell r="D118">
            <v>2.9124228170907001E-4</v>
          </cell>
          <cell r="E118" t="str">
            <v>p3</v>
          </cell>
          <cell r="F118">
            <v>11.39</v>
          </cell>
          <cell r="G118">
            <v>181.51</v>
          </cell>
          <cell r="H118">
            <v>0</v>
          </cell>
        </row>
        <row r="119">
          <cell r="A119">
            <v>0</v>
          </cell>
          <cell r="B119" t="str">
            <v>Oxigeno Industrial 220</v>
          </cell>
          <cell r="C119">
            <v>12.74494750656168</v>
          </cell>
          <cell r="D119">
            <v>2.5130553102724074E-4</v>
          </cell>
          <cell r="E119" t="str">
            <v>p3</v>
          </cell>
          <cell r="F119">
            <v>3.17</v>
          </cell>
          <cell r="G119">
            <v>40.409999999999997</v>
          </cell>
          <cell r="H119">
            <v>0</v>
          </cell>
        </row>
        <row r="120">
          <cell r="A120">
            <v>0</v>
          </cell>
          <cell r="B120" t="str">
            <v>Disco p/ esmerilar</v>
          </cell>
          <cell r="C120">
            <v>5.2572908464566934</v>
          </cell>
          <cell r="D120">
            <v>2.6560766884754826E-3</v>
          </cell>
          <cell r="E120" t="str">
            <v>Ud</v>
          </cell>
          <cell r="F120">
            <v>340</v>
          </cell>
          <cell r="G120">
            <v>1792.23</v>
          </cell>
          <cell r="H120">
            <v>0</v>
          </cell>
        </row>
        <row r="121">
          <cell r="A121" t="str">
            <v>b)</v>
          </cell>
          <cell r="B121" t="str">
            <v>Fabricación: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0</v>
          </cell>
          <cell r="B122" t="str">
            <v xml:space="preserve">SandBlasting </v>
          </cell>
          <cell r="C122">
            <v>6.8081984543598715</v>
          </cell>
          <cell r="D122">
            <v>2.7020278965390171E-4</v>
          </cell>
          <cell r="E122" t="str">
            <v>m2</v>
          </cell>
          <cell r="F122">
            <v>200</v>
          </cell>
          <cell r="G122">
            <v>1362.01</v>
          </cell>
          <cell r="H122">
            <v>0</v>
          </cell>
        </row>
        <row r="123">
          <cell r="A123">
            <v>0</v>
          </cell>
          <cell r="B123" t="str">
            <v>Fabricación Estructura Metalica - Viga</v>
          </cell>
          <cell r="C123">
            <v>15.931184383202099</v>
          </cell>
          <cell r="D123">
            <v>6.9186355473309881E-3</v>
          </cell>
          <cell r="E123" t="str">
            <v>Ton</v>
          </cell>
          <cell r="F123">
            <v>39683</v>
          </cell>
          <cell r="G123">
            <v>636571.13</v>
          </cell>
          <cell r="H123">
            <v>0</v>
          </cell>
        </row>
        <row r="124">
          <cell r="A124" t="str">
            <v>c)</v>
          </cell>
          <cell r="B124" t="str">
            <v>Operación Instalación: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0</v>
          </cell>
          <cell r="B125" t="str">
            <v>Izaje: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0</v>
          </cell>
          <cell r="B126" t="str">
            <v>MO-1001-9 [MAM] Maestro de Carpinteria Metalica</v>
          </cell>
          <cell r="C126">
            <v>5</v>
          </cell>
          <cell r="D126">
            <v>0</v>
          </cell>
          <cell r="E126" t="str">
            <v>Día</v>
          </cell>
          <cell r="F126">
            <v>2040.1</v>
          </cell>
          <cell r="G126">
            <v>10200.5</v>
          </cell>
          <cell r="H126">
            <v>0</v>
          </cell>
        </row>
        <row r="127">
          <cell r="A127">
            <v>0</v>
          </cell>
          <cell r="B127" t="str">
            <v>MO-1001-10 [OPE] Operador de Equipo Pesado (GRUA)</v>
          </cell>
          <cell r="C127">
            <v>2</v>
          </cell>
          <cell r="D127">
            <v>0</v>
          </cell>
          <cell r="E127" t="str">
            <v>Día</v>
          </cell>
          <cell r="F127">
            <v>1684.75</v>
          </cell>
          <cell r="G127">
            <v>3369.5</v>
          </cell>
          <cell r="H127">
            <v>0</v>
          </cell>
        </row>
        <row r="128">
          <cell r="A128">
            <v>0</v>
          </cell>
          <cell r="B128" t="str">
            <v>Tornilleria: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0</v>
          </cell>
          <cell r="B129" t="str">
            <v>MO-1001-13 [AEM] Armadores Estructuras Metalica</v>
          </cell>
          <cell r="C129">
            <v>10</v>
          </cell>
          <cell r="D129">
            <v>0</v>
          </cell>
          <cell r="E129" t="str">
            <v>Día</v>
          </cell>
          <cell r="F129">
            <v>1186.8</v>
          </cell>
          <cell r="G129">
            <v>11868</v>
          </cell>
          <cell r="H129">
            <v>0</v>
          </cell>
        </row>
        <row r="130">
          <cell r="A130">
            <v>0</v>
          </cell>
          <cell r="B130" t="str">
            <v>MO-1001-14 [AyEM] Ayudante Estructuras Metalica</v>
          </cell>
          <cell r="C130">
            <v>10</v>
          </cell>
          <cell r="D130">
            <v>0</v>
          </cell>
          <cell r="E130" t="str">
            <v>Día</v>
          </cell>
          <cell r="F130">
            <v>831.45</v>
          </cell>
          <cell r="G130">
            <v>8314.5</v>
          </cell>
          <cell r="H130">
            <v>0</v>
          </cell>
        </row>
        <row r="131">
          <cell r="A131">
            <v>0</v>
          </cell>
          <cell r="B131" t="str">
            <v>Soldadura de Campo: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0</v>
          </cell>
          <cell r="B132" t="str">
            <v>MO-1001-11 [SEM] Soldadores - Estructura Metalica</v>
          </cell>
          <cell r="C132">
            <v>5</v>
          </cell>
          <cell r="D132">
            <v>0</v>
          </cell>
          <cell r="E132" t="str">
            <v>Día</v>
          </cell>
          <cell r="F132">
            <v>1186.8</v>
          </cell>
          <cell r="G132">
            <v>5934</v>
          </cell>
          <cell r="H132">
            <v>0</v>
          </cell>
        </row>
        <row r="133">
          <cell r="A133">
            <v>0</v>
          </cell>
          <cell r="B133" t="str">
            <v>Pintura: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0</v>
          </cell>
          <cell r="B134" t="str">
            <v>MO-1001-12 [PEM] Pintor Estructura Metalica</v>
          </cell>
          <cell r="C134">
            <v>10</v>
          </cell>
          <cell r="D134">
            <v>0</v>
          </cell>
          <cell r="E134" t="str">
            <v>Día</v>
          </cell>
          <cell r="F134">
            <v>948.75</v>
          </cell>
          <cell r="G134">
            <v>9487.5</v>
          </cell>
          <cell r="H134">
            <v>0</v>
          </cell>
        </row>
        <row r="135">
          <cell r="A135" t="str">
            <v>d)</v>
          </cell>
          <cell r="B135" t="str">
            <v>Herramientas, Servicios: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0</v>
          </cell>
          <cell r="B136" t="str">
            <v>Grua Hidraulica 20 Toneladas</v>
          </cell>
          <cell r="C136">
            <v>2</v>
          </cell>
          <cell r="D136">
            <v>0</v>
          </cell>
          <cell r="E136" t="str">
            <v>Día</v>
          </cell>
          <cell r="F136">
            <v>30000</v>
          </cell>
          <cell r="G136">
            <v>60000</v>
          </cell>
          <cell r="H136">
            <v>0</v>
          </cell>
        </row>
        <row r="137">
          <cell r="A137">
            <v>0</v>
          </cell>
          <cell r="B137" t="str">
            <v>Pistola Neumatica p/ Tornilleria</v>
          </cell>
          <cell r="C137">
            <v>5</v>
          </cell>
          <cell r="D137">
            <v>0</v>
          </cell>
          <cell r="E137" t="str">
            <v>Día</v>
          </cell>
          <cell r="F137">
            <v>700</v>
          </cell>
          <cell r="G137">
            <v>3500</v>
          </cell>
          <cell r="H137">
            <v>0</v>
          </cell>
        </row>
        <row r="138">
          <cell r="A138">
            <v>0</v>
          </cell>
          <cell r="B138" t="str">
            <v>Compresor p/ Pintura</v>
          </cell>
          <cell r="C138">
            <v>5</v>
          </cell>
          <cell r="D138">
            <v>0</v>
          </cell>
          <cell r="E138" t="str">
            <v>Día</v>
          </cell>
          <cell r="F138">
            <v>600</v>
          </cell>
          <cell r="G138">
            <v>3000</v>
          </cell>
          <cell r="H138">
            <v>0</v>
          </cell>
        </row>
        <row r="139">
          <cell r="A139">
            <v>9</v>
          </cell>
          <cell r="B139" t="str">
            <v>Viga Perfil W16x26 - [30 ft] ASTM A50</v>
          </cell>
          <cell r="C139">
            <v>1225.4757217847771</v>
          </cell>
          <cell r="D139">
            <v>0</v>
          </cell>
          <cell r="E139" t="str">
            <v>pl</v>
          </cell>
          <cell r="F139" t="str">
            <v>Lbs</v>
          </cell>
          <cell r="G139">
            <v>48.380344578315736</v>
          </cell>
          <cell r="H139">
            <v>1257.8900000000001</v>
          </cell>
        </row>
        <row r="140">
          <cell r="F140">
            <v>0</v>
          </cell>
        </row>
        <row r="141">
          <cell r="A141" t="str">
            <v>0.010</v>
          </cell>
          <cell r="B141" t="str">
            <v>Análisis de Costo Unitario de 200 pl de Viga Perfil W18x46 - [30 ft] ASTM A50 :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a)</v>
          </cell>
          <cell r="B142" t="str">
            <v>Materiales: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0</v>
          </cell>
          <cell r="B143" t="str">
            <v>Viga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 t="str">
            <v>Perfil W18x46 - [30 ft] ASTM A50</v>
          </cell>
          <cell r="C144">
            <v>6.6688538932633428</v>
          </cell>
          <cell r="D144">
            <v>1.2167923909478413E-2</v>
          </cell>
          <cell r="E144" t="str">
            <v>Ud</v>
          </cell>
          <cell r="F144">
            <v>32600</v>
          </cell>
          <cell r="G144">
            <v>220050</v>
          </cell>
          <cell r="H144">
            <v>0</v>
          </cell>
        </row>
        <row r="145">
          <cell r="A145">
            <v>0</v>
          </cell>
          <cell r="B145" t="str">
            <v>Pintura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 t="str">
            <v>Pintura Multi-Purpose Epoxy Haze Gray</v>
          </cell>
          <cell r="C146">
            <v>7.409837659181491E-2</v>
          </cell>
          <cell r="D146">
            <v>3.1126905187964009E-2</v>
          </cell>
          <cell r="E146" t="str">
            <v>Cub.</v>
          </cell>
          <cell r="F146">
            <v>6991.53</v>
          </cell>
          <cell r="G146">
            <v>534.19000000000005</v>
          </cell>
          <cell r="H146">
            <v>0</v>
          </cell>
        </row>
        <row r="147">
          <cell r="A147">
            <v>0</v>
          </cell>
          <cell r="B147" t="str">
            <v>Pintura High Gloss Urethane Gris Perla</v>
          </cell>
          <cell r="C147">
            <v>0.74098376591814907</v>
          </cell>
          <cell r="D147">
            <v>1.2758369610331095E-3</v>
          </cell>
          <cell r="E147" t="str">
            <v>Gls</v>
          </cell>
          <cell r="F147">
            <v>2542.37</v>
          </cell>
          <cell r="G147">
            <v>1886.26</v>
          </cell>
          <cell r="H147">
            <v>0</v>
          </cell>
        </row>
        <row r="148">
          <cell r="A148">
            <v>0</v>
          </cell>
          <cell r="B148" t="str">
            <v>Grout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0</v>
          </cell>
          <cell r="B149" t="str">
            <v>Morteo Listo Grout 640 kg/cm²</v>
          </cell>
          <cell r="C149">
            <v>0</v>
          </cell>
          <cell r="D149">
            <v>4.5998160073597322E-3</v>
          </cell>
          <cell r="E149" t="str">
            <v>Fdas</v>
          </cell>
          <cell r="F149">
            <v>885</v>
          </cell>
          <cell r="G149">
            <v>0</v>
          </cell>
          <cell r="H149">
            <v>0</v>
          </cell>
        </row>
        <row r="150">
          <cell r="A150">
            <v>0</v>
          </cell>
          <cell r="B150" t="str">
            <v>Miscelaneos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0</v>
          </cell>
          <cell r="B151" t="str">
            <v>Electrodo E70XX Universal 1/8''</v>
          </cell>
          <cell r="C151">
            <v>1.380452755905512</v>
          </cell>
          <cell r="D151">
            <v>1.8132232974332177E-3</v>
          </cell>
          <cell r="E151" t="str">
            <v>Lbs</v>
          </cell>
          <cell r="F151">
            <v>55.34</v>
          </cell>
          <cell r="G151">
            <v>76.53</v>
          </cell>
          <cell r="H151">
            <v>0</v>
          </cell>
        </row>
        <row r="152">
          <cell r="A152">
            <v>0</v>
          </cell>
          <cell r="B152" t="str">
            <v>Acetileno 390</v>
          </cell>
          <cell r="C152">
            <v>4.6015091863517066</v>
          </cell>
          <cell r="D152">
            <v>2.9124228170907001E-4</v>
          </cell>
          <cell r="E152" t="str">
            <v>p3</v>
          </cell>
          <cell r="F152">
            <v>11.39</v>
          </cell>
          <cell r="G152">
            <v>52.43</v>
          </cell>
          <cell r="H152">
            <v>0</v>
          </cell>
        </row>
        <row r="153">
          <cell r="A153">
            <v>0</v>
          </cell>
          <cell r="B153" t="str">
            <v>Oxigeno Industrial 220</v>
          </cell>
          <cell r="C153">
            <v>3.6812073490813653</v>
          </cell>
          <cell r="D153">
            <v>2.5130553102724074E-4</v>
          </cell>
          <cell r="E153" t="str">
            <v>p3</v>
          </cell>
          <cell r="F153">
            <v>3.17</v>
          </cell>
          <cell r="G153">
            <v>11.67</v>
          </cell>
          <cell r="H153">
            <v>0</v>
          </cell>
        </row>
        <row r="154">
          <cell r="A154">
            <v>0</v>
          </cell>
          <cell r="B154" t="str">
            <v>Disco p/ esmerilar</v>
          </cell>
          <cell r="C154">
            <v>1.5184980314960632</v>
          </cell>
          <cell r="D154">
            <v>2.6560766884754826E-3</v>
          </cell>
          <cell r="E154" t="str">
            <v>Ud</v>
          </cell>
          <cell r="F154">
            <v>340</v>
          </cell>
          <cell r="G154">
            <v>517.66</v>
          </cell>
          <cell r="H154">
            <v>0</v>
          </cell>
        </row>
        <row r="155">
          <cell r="A155" t="str">
            <v>b)</v>
          </cell>
          <cell r="B155" t="str">
            <v>Fabricación: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0</v>
          </cell>
          <cell r="B156" t="str">
            <v xml:space="preserve">SandBlasting </v>
          </cell>
          <cell r="C156">
            <v>1.1114756488772237</v>
          </cell>
          <cell r="D156">
            <v>2.7020278965390171E-4</v>
          </cell>
          <cell r="E156" t="str">
            <v>m2</v>
          </cell>
          <cell r="F156">
            <v>200</v>
          </cell>
          <cell r="G156">
            <v>222.36</v>
          </cell>
          <cell r="H156">
            <v>0</v>
          </cell>
        </row>
        <row r="157">
          <cell r="A157">
            <v>0</v>
          </cell>
          <cell r="B157" t="str">
            <v>Fabricación Estructura Metalica - Viga</v>
          </cell>
          <cell r="C157">
            <v>4.6015091863517066</v>
          </cell>
          <cell r="D157">
            <v>6.9186355473309881E-3</v>
          </cell>
          <cell r="E157" t="str">
            <v>Ton</v>
          </cell>
          <cell r="F157">
            <v>39683</v>
          </cell>
          <cell r="G157">
            <v>183865.04</v>
          </cell>
          <cell r="H157">
            <v>0</v>
          </cell>
        </row>
        <row r="158">
          <cell r="A158" t="str">
            <v>c)</v>
          </cell>
          <cell r="B158" t="str">
            <v>Operación Instalación: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0</v>
          </cell>
          <cell r="B159" t="str">
            <v>Izaje: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0</v>
          </cell>
          <cell r="B160" t="str">
            <v>MO-1001-9 [MAM] Maestro de Carpinteria Metalica</v>
          </cell>
          <cell r="C160">
            <v>3</v>
          </cell>
          <cell r="D160">
            <v>0</v>
          </cell>
          <cell r="E160" t="str">
            <v>Día</v>
          </cell>
          <cell r="F160">
            <v>2040.1</v>
          </cell>
          <cell r="G160">
            <v>6120.3</v>
          </cell>
          <cell r="H160">
            <v>0</v>
          </cell>
        </row>
        <row r="161">
          <cell r="A161">
            <v>0</v>
          </cell>
          <cell r="B161" t="str">
            <v>MO-1001-10 [OPE] Operador de Equipo Pesado (GRUA)</v>
          </cell>
          <cell r="C161">
            <v>2</v>
          </cell>
          <cell r="D161">
            <v>0</v>
          </cell>
          <cell r="E161" t="str">
            <v>Día</v>
          </cell>
          <cell r="F161">
            <v>1684.75</v>
          </cell>
          <cell r="G161">
            <v>3369.5</v>
          </cell>
          <cell r="H161">
            <v>0</v>
          </cell>
        </row>
        <row r="162">
          <cell r="A162">
            <v>0</v>
          </cell>
          <cell r="B162" t="str">
            <v>Tornilleria: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0</v>
          </cell>
          <cell r="B163" t="str">
            <v>MO-1001-13 [AEM] Armadores Estructuras Metalica</v>
          </cell>
          <cell r="C163">
            <v>6</v>
          </cell>
          <cell r="D163">
            <v>0</v>
          </cell>
          <cell r="E163" t="str">
            <v>Día</v>
          </cell>
          <cell r="F163">
            <v>1186.8</v>
          </cell>
          <cell r="G163">
            <v>7120.8</v>
          </cell>
          <cell r="H163">
            <v>0</v>
          </cell>
        </row>
        <row r="164">
          <cell r="A164">
            <v>0</v>
          </cell>
          <cell r="B164" t="str">
            <v>MO-1001-14 [AyEM] Ayudante Estructuras Metalica</v>
          </cell>
          <cell r="C164">
            <v>6</v>
          </cell>
          <cell r="D164">
            <v>0</v>
          </cell>
          <cell r="E164" t="str">
            <v>Día</v>
          </cell>
          <cell r="F164">
            <v>831.45</v>
          </cell>
          <cell r="G164">
            <v>4988.7</v>
          </cell>
          <cell r="H164">
            <v>0</v>
          </cell>
        </row>
        <row r="165">
          <cell r="A165">
            <v>0</v>
          </cell>
          <cell r="B165" t="str">
            <v>Soldadura de Campo: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0</v>
          </cell>
          <cell r="B166" t="str">
            <v>MO-1001-11 [SEM] Soldadores - Estructura Metalica</v>
          </cell>
          <cell r="C166">
            <v>3</v>
          </cell>
          <cell r="D166">
            <v>0</v>
          </cell>
          <cell r="E166" t="str">
            <v>Día</v>
          </cell>
          <cell r="F166">
            <v>1186.8</v>
          </cell>
          <cell r="G166">
            <v>3560.4</v>
          </cell>
          <cell r="H166">
            <v>0</v>
          </cell>
        </row>
        <row r="167">
          <cell r="A167">
            <v>0</v>
          </cell>
          <cell r="B167" t="str">
            <v>Pintura: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0</v>
          </cell>
          <cell r="B168" t="str">
            <v>MO-1001-12 [PEM] Pintor Estructura Metalica</v>
          </cell>
          <cell r="C168">
            <v>6</v>
          </cell>
          <cell r="D168">
            <v>0</v>
          </cell>
          <cell r="E168" t="str">
            <v>Día</v>
          </cell>
          <cell r="F168">
            <v>948.75</v>
          </cell>
          <cell r="G168">
            <v>5692.5</v>
          </cell>
          <cell r="H168">
            <v>0</v>
          </cell>
        </row>
        <row r="169">
          <cell r="A169" t="str">
            <v>d)</v>
          </cell>
          <cell r="B169" t="str">
            <v>Herramientas, Servicios: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0</v>
          </cell>
          <cell r="B170" t="str">
            <v>Grua Hidraulica 20 Toneladas</v>
          </cell>
          <cell r="C170">
            <v>2</v>
          </cell>
          <cell r="D170">
            <v>0</v>
          </cell>
          <cell r="E170" t="str">
            <v>Día</v>
          </cell>
          <cell r="F170">
            <v>30000</v>
          </cell>
          <cell r="G170">
            <v>60000</v>
          </cell>
          <cell r="H170">
            <v>0</v>
          </cell>
        </row>
        <row r="171">
          <cell r="A171">
            <v>0</v>
          </cell>
          <cell r="B171" t="str">
            <v>Pistola Neumatica p/ Tornilleria</v>
          </cell>
          <cell r="C171">
            <v>3</v>
          </cell>
          <cell r="D171">
            <v>0</v>
          </cell>
          <cell r="E171" t="str">
            <v>Día</v>
          </cell>
          <cell r="F171">
            <v>700</v>
          </cell>
          <cell r="G171">
            <v>2100</v>
          </cell>
          <cell r="H171">
            <v>0</v>
          </cell>
        </row>
        <row r="172">
          <cell r="A172">
            <v>0</v>
          </cell>
          <cell r="B172" t="str">
            <v>Compresor p/ Pintura</v>
          </cell>
          <cell r="C172">
            <v>3</v>
          </cell>
          <cell r="D172">
            <v>0</v>
          </cell>
          <cell r="E172" t="str">
            <v>Día</v>
          </cell>
          <cell r="F172">
            <v>600</v>
          </cell>
          <cell r="G172">
            <v>1800</v>
          </cell>
          <cell r="H172">
            <v>0</v>
          </cell>
        </row>
        <row r="173">
          <cell r="A173">
            <v>10</v>
          </cell>
          <cell r="B173" t="str">
            <v>Viga Perfil W18x46 - [30 ft] ASTM A50</v>
          </cell>
          <cell r="C173">
            <v>200.06561679790028</v>
          </cell>
          <cell r="D173">
            <v>0</v>
          </cell>
          <cell r="E173" t="str">
            <v>pl</v>
          </cell>
          <cell r="F173" t="str">
            <v>Lbs</v>
          </cell>
          <cell r="G173">
            <v>54.543881112838136</v>
          </cell>
          <cell r="H173">
            <v>2509.02</v>
          </cell>
        </row>
        <row r="174">
          <cell r="F174">
            <v>0</v>
          </cell>
        </row>
        <row r="175">
          <cell r="A175" t="str">
            <v>0.011</v>
          </cell>
          <cell r="B175" t="str">
            <v>Análisis de Costo Unitario de 299 pl de Viga Perfil W18x50 - [30 ft] ASTM A50 :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>a)</v>
          </cell>
          <cell r="B176" t="str">
            <v>Materiales: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0</v>
          </cell>
          <cell r="B177" t="str">
            <v>Viga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0</v>
          </cell>
          <cell r="B178" t="str">
            <v>Perfil W18x50 - [30 ft] ASTM A50</v>
          </cell>
          <cell r="C178">
            <v>9.9737532808398939</v>
          </cell>
          <cell r="D178">
            <v>2.6315789473685355E-3</v>
          </cell>
          <cell r="E178" t="str">
            <v>Ud</v>
          </cell>
          <cell r="F178">
            <v>36700</v>
          </cell>
          <cell r="G178">
            <v>367000</v>
          </cell>
          <cell r="H178">
            <v>0</v>
          </cell>
        </row>
        <row r="179">
          <cell r="A179">
            <v>0</v>
          </cell>
          <cell r="B179" t="str">
            <v>Pintura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0</v>
          </cell>
          <cell r="B180" t="str">
            <v>Pintura Multi-Purpose Epoxy Haze Gray</v>
          </cell>
          <cell r="C180">
            <v>0.11081948089822104</v>
          </cell>
          <cell r="D180">
            <v>3.1126905187964009E-2</v>
          </cell>
          <cell r="E180" t="str">
            <v>Cub.</v>
          </cell>
          <cell r="F180">
            <v>6991.53</v>
          </cell>
          <cell r="G180">
            <v>798.91</v>
          </cell>
          <cell r="H180">
            <v>0</v>
          </cell>
        </row>
        <row r="181">
          <cell r="A181">
            <v>0</v>
          </cell>
          <cell r="B181" t="str">
            <v>Pintura High Gloss Urethane Gris Perla</v>
          </cell>
          <cell r="C181">
            <v>1.1081948089822105</v>
          </cell>
          <cell r="D181">
            <v>1.2758369610331095E-3</v>
          </cell>
          <cell r="E181" t="str">
            <v>Gls</v>
          </cell>
          <cell r="F181">
            <v>2542.37</v>
          </cell>
          <cell r="G181">
            <v>2821.04</v>
          </cell>
          <cell r="H181">
            <v>0</v>
          </cell>
        </row>
        <row r="182">
          <cell r="A182">
            <v>0</v>
          </cell>
          <cell r="B182" t="str">
            <v>Grout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0</v>
          </cell>
          <cell r="B183" t="str">
            <v>Morteo Listo Grout 640 kg/cm²</v>
          </cell>
          <cell r="C183">
            <v>0</v>
          </cell>
          <cell r="D183">
            <v>4.5998160073597322E-3</v>
          </cell>
          <cell r="E183" t="str">
            <v>Fdas</v>
          </cell>
          <cell r="F183">
            <v>885</v>
          </cell>
          <cell r="G183">
            <v>0</v>
          </cell>
          <cell r="H183">
            <v>0</v>
          </cell>
        </row>
        <row r="184">
          <cell r="A184">
            <v>0</v>
          </cell>
          <cell r="B184" t="str">
            <v>Miscelaneos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0</v>
          </cell>
          <cell r="B185" t="str">
            <v>Electrodo E70XX Universal 1/8''</v>
          </cell>
          <cell r="C185">
            <v>2.064566929133858</v>
          </cell>
          <cell r="D185">
            <v>1.8132232974332177E-3</v>
          </cell>
          <cell r="E185" t="str">
            <v>Lbs</v>
          </cell>
          <cell r="F185">
            <v>55.34</v>
          </cell>
          <cell r="G185">
            <v>114.46</v>
          </cell>
          <cell r="H185">
            <v>0</v>
          </cell>
        </row>
        <row r="186">
          <cell r="A186">
            <v>0</v>
          </cell>
          <cell r="B186" t="str">
            <v>Acetileno 390</v>
          </cell>
          <cell r="C186">
            <v>6.8818897637795269</v>
          </cell>
          <cell r="D186">
            <v>2.9124228170907001E-4</v>
          </cell>
          <cell r="E186" t="str">
            <v>p3</v>
          </cell>
          <cell r="F186">
            <v>11.39</v>
          </cell>
          <cell r="G186">
            <v>78.41</v>
          </cell>
          <cell r="H186">
            <v>0</v>
          </cell>
        </row>
        <row r="187">
          <cell r="A187">
            <v>0</v>
          </cell>
          <cell r="B187" t="str">
            <v>Oxigeno Industrial 220</v>
          </cell>
          <cell r="C187">
            <v>5.5055118110236219</v>
          </cell>
          <cell r="D187">
            <v>2.5130553102724074E-4</v>
          </cell>
          <cell r="E187" t="str">
            <v>p3</v>
          </cell>
          <cell r="F187">
            <v>3.17</v>
          </cell>
          <cell r="G187">
            <v>17.46</v>
          </cell>
          <cell r="H187">
            <v>0</v>
          </cell>
        </row>
        <row r="188">
          <cell r="A188">
            <v>0</v>
          </cell>
          <cell r="B188" t="str">
            <v>Disco p/ esmerilar</v>
          </cell>
          <cell r="C188">
            <v>2.271023622047244</v>
          </cell>
          <cell r="D188">
            <v>2.6560766884754826E-3</v>
          </cell>
          <cell r="E188" t="str">
            <v>Ud</v>
          </cell>
          <cell r="F188">
            <v>340</v>
          </cell>
          <cell r="G188">
            <v>774.2</v>
          </cell>
          <cell r="H188">
            <v>0</v>
          </cell>
        </row>
        <row r="189">
          <cell r="A189" t="str">
            <v>b)</v>
          </cell>
          <cell r="B189" t="str">
            <v>Fabricación: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0</v>
          </cell>
          <cell r="B190" t="str">
            <v xml:space="preserve">SandBlasting </v>
          </cell>
          <cell r="C190">
            <v>1.6622922134733156</v>
          </cell>
          <cell r="D190">
            <v>2.7020278965390171E-4</v>
          </cell>
          <cell r="E190" t="str">
            <v>m2</v>
          </cell>
          <cell r="F190">
            <v>200</v>
          </cell>
          <cell r="G190">
            <v>332.55</v>
          </cell>
          <cell r="H190">
            <v>0</v>
          </cell>
        </row>
        <row r="191">
          <cell r="A191">
            <v>0</v>
          </cell>
          <cell r="B191" t="str">
            <v>Fabricación Estructura Metalica - Viga</v>
          </cell>
          <cell r="C191">
            <v>6.8818897637795269</v>
          </cell>
          <cell r="D191">
            <v>6.9186355473309881E-3</v>
          </cell>
          <cell r="E191" t="str">
            <v>Ton</v>
          </cell>
          <cell r="F191">
            <v>39683</v>
          </cell>
          <cell r="G191">
            <v>274983.46999999997</v>
          </cell>
          <cell r="H191">
            <v>0</v>
          </cell>
        </row>
        <row r="192">
          <cell r="A192" t="str">
            <v>c)</v>
          </cell>
          <cell r="B192" t="str">
            <v>Operación Instalación: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0</v>
          </cell>
          <cell r="B193" t="str">
            <v>Izaje: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0</v>
          </cell>
          <cell r="B194" t="str">
            <v>MO-1001-9 [MAM] Maestro de Carpinteria Metalica</v>
          </cell>
          <cell r="C194">
            <v>2</v>
          </cell>
          <cell r="D194">
            <v>0</v>
          </cell>
          <cell r="E194" t="str">
            <v>Día</v>
          </cell>
          <cell r="F194">
            <v>2040.1</v>
          </cell>
          <cell r="G194">
            <v>4080.2</v>
          </cell>
          <cell r="H194">
            <v>0</v>
          </cell>
        </row>
        <row r="195">
          <cell r="A195">
            <v>0</v>
          </cell>
          <cell r="B195" t="str">
            <v>MO-1001-10 [OPE] Operador de Equipo Pesado (GRUA)</v>
          </cell>
          <cell r="C195">
            <v>2</v>
          </cell>
          <cell r="D195">
            <v>0</v>
          </cell>
          <cell r="E195" t="str">
            <v>Día</v>
          </cell>
          <cell r="F195">
            <v>1684.75</v>
          </cell>
          <cell r="G195">
            <v>3369.5</v>
          </cell>
          <cell r="H195">
            <v>0</v>
          </cell>
        </row>
        <row r="196">
          <cell r="A196">
            <v>0</v>
          </cell>
          <cell r="B196" t="str">
            <v>Tornilleria: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0</v>
          </cell>
          <cell r="B197" t="str">
            <v>MO-1001-13 [AEM] Armadores Estructuras Metalica</v>
          </cell>
          <cell r="C197">
            <v>4</v>
          </cell>
          <cell r="D197">
            <v>0</v>
          </cell>
          <cell r="E197" t="str">
            <v>Día</v>
          </cell>
          <cell r="F197">
            <v>1186.8</v>
          </cell>
          <cell r="G197">
            <v>4747.2</v>
          </cell>
          <cell r="H197">
            <v>0</v>
          </cell>
        </row>
        <row r="198">
          <cell r="A198">
            <v>0</v>
          </cell>
          <cell r="B198" t="str">
            <v>MO-1001-14 [AyEM] Ayudante Estructuras Metalica</v>
          </cell>
          <cell r="C198">
            <v>4</v>
          </cell>
          <cell r="D198">
            <v>0</v>
          </cell>
          <cell r="E198" t="str">
            <v>Día</v>
          </cell>
          <cell r="F198">
            <v>831.45</v>
          </cell>
          <cell r="G198">
            <v>3325.8</v>
          </cell>
          <cell r="H198">
            <v>0</v>
          </cell>
        </row>
        <row r="199">
          <cell r="A199">
            <v>0</v>
          </cell>
          <cell r="B199" t="str">
            <v>Soldadura de Campo: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0</v>
          </cell>
          <cell r="B200" t="str">
            <v>MO-1001-11 [SEM] Soldadores - Estructura Metalica</v>
          </cell>
          <cell r="C200">
            <v>2</v>
          </cell>
          <cell r="D200">
            <v>0</v>
          </cell>
          <cell r="E200" t="str">
            <v>Día</v>
          </cell>
          <cell r="F200">
            <v>1186.8</v>
          </cell>
          <cell r="G200">
            <v>2373.6</v>
          </cell>
          <cell r="H200">
            <v>0</v>
          </cell>
        </row>
        <row r="201">
          <cell r="A201">
            <v>0</v>
          </cell>
          <cell r="B201" t="str">
            <v>Pintura: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0</v>
          </cell>
          <cell r="B202" t="str">
            <v>MO-1001-12 [PEM] Pintor Estructura Metalica</v>
          </cell>
          <cell r="C202">
            <v>4</v>
          </cell>
          <cell r="D202">
            <v>0</v>
          </cell>
          <cell r="E202" t="str">
            <v>Día</v>
          </cell>
          <cell r="F202">
            <v>948.75</v>
          </cell>
          <cell r="G202">
            <v>3795</v>
          </cell>
          <cell r="H202">
            <v>0</v>
          </cell>
        </row>
        <row r="203">
          <cell r="A203" t="str">
            <v>d)</v>
          </cell>
          <cell r="B203" t="str">
            <v>Herramientas, Servicios: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0</v>
          </cell>
          <cell r="B204" t="str">
            <v>Grua Hidraulica 20 Toneladas</v>
          </cell>
          <cell r="C204">
            <v>2</v>
          </cell>
          <cell r="D204">
            <v>0</v>
          </cell>
          <cell r="E204" t="str">
            <v>Día</v>
          </cell>
          <cell r="F204">
            <v>30000</v>
          </cell>
          <cell r="G204">
            <v>60000</v>
          </cell>
          <cell r="H204">
            <v>0</v>
          </cell>
        </row>
        <row r="205">
          <cell r="A205">
            <v>0</v>
          </cell>
          <cell r="B205" t="str">
            <v>Pistola Neumatica p/ Tornilleria</v>
          </cell>
          <cell r="C205">
            <v>2</v>
          </cell>
          <cell r="D205">
            <v>0</v>
          </cell>
          <cell r="E205" t="str">
            <v>Día</v>
          </cell>
          <cell r="F205">
            <v>700</v>
          </cell>
          <cell r="G205">
            <v>1400</v>
          </cell>
          <cell r="H205">
            <v>0</v>
          </cell>
        </row>
        <row r="206">
          <cell r="A206">
            <v>0</v>
          </cell>
          <cell r="B206" t="str">
            <v>Compresor p/ Pintura</v>
          </cell>
          <cell r="C206">
            <v>2</v>
          </cell>
          <cell r="D206">
            <v>0</v>
          </cell>
          <cell r="E206" t="str">
            <v>Día</v>
          </cell>
          <cell r="F206">
            <v>600</v>
          </cell>
          <cell r="G206">
            <v>1200</v>
          </cell>
          <cell r="H206">
            <v>0</v>
          </cell>
        </row>
        <row r="207">
          <cell r="A207">
            <v>11</v>
          </cell>
          <cell r="B207" t="str">
            <v>Viga Perfil W18x50 - [30 ft] ASTM A50</v>
          </cell>
          <cell r="C207">
            <v>299.2125984251968</v>
          </cell>
          <cell r="D207">
            <v>0</v>
          </cell>
          <cell r="E207" t="str">
            <v>pl</v>
          </cell>
          <cell r="F207" t="str">
            <v>Lbs</v>
          </cell>
          <cell r="G207">
            <v>53.125800114416478</v>
          </cell>
          <cell r="H207">
            <v>2443.79</v>
          </cell>
        </row>
        <row r="208">
          <cell r="F208">
            <v>0</v>
          </cell>
        </row>
        <row r="209">
          <cell r="A209" t="str">
            <v>0.012</v>
          </cell>
          <cell r="B209" t="str">
            <v>Análisis de Costo Unitario de 043 pl de Riostra Perfil HSS 6 x 6 x 1/2 - [40 ft] ASTM A50 :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 t="str">
            <v>a)</v>
          </cell>
          <cell r="B210" t="str">
            <v>Materiales: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0</v>
          </cell>
          <cell r="B211" t="str">
            <v>Riostra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0</v>
          </cell>
          <cell r="B212" t="str">
            <v>Perfil HSS 6 x 6 x 1/2 - [40 ft] ASTM A50</v>
          </cell>
          <cell r="C212">
            <v>1.0761154855643045</v>
          </cell>
          <cell r="D212">
            <v>0.16158536585365851</v>
          </cell>
          <cell r="E212" t="str">
            <v>Ud</v>
          </cell>
          <cell r="F212">
            <v>42100</v>
          </cell>
          <cell r="G212">
            <v>52625</v>
          </cell>
          <cell r="H212">
            <v>0</v>
          </cell>
        </row>
        <row r="213">
          <cell r="A213">
            <v>0</v>
          </cell>
          <cell r="B213" t="str">
            <v>Pintura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0</v>
          </cell>
          <cell r="B214" t="str">
            <v>Pintura Multi-Purpose Epoxy Haze Gray</v>
          </cell>
          <cell r="C214">
            <v>1.1956838728492271E-2</v>
          </cell>
          <cell r="D214">
            <v>3.1126905187964009E-2</v>
          </cell>
          <cell r="E214" t="str">
            <v>Cub.</v>
          </cell>
          <cell r="F214">
            <v>6991.53</v>
          </cell>
          <cell r="G214">
            <v>86.2</v>
          </cell>
          <cell r="H214">
            <v>0</v>
          </cell>
        </row>
        <row r="215">
          <cell r="A215">
            <v>0</v>
          </cell>
          <cell r="B215" t="str">
            <v>Pintura High Gloss Urethane Gris Perla</v>
          </cell>
          <cell r="C215">
            <v>0.11956838728492271</v>
          </cell>
          <cell r="D215">
            <v>1.2758369610331095E-3</v>
          </cell>
          <cell r="E215" t="str">
            <v>Gls</v>
          </cell>
          <cell r="F215">
            <v>2542.37</v>
          </cell>
          <cell r="G215">
            <v>304.37</v>
          </cell>
          <cell r="H215">
            <v>0</v>
          </cell>
        </row>
        <row r="216">
          <cell r="A216">
            <v>0</v>
          </cell>
          <cell r="B216" t="str">
            <v>Grout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0</v>
          </cell>
          <cell r="B217" t="str">
            <v>Morteo Listo Grout 640 kg/cm²</v>
          </cell>
          <cell r="C217">
            <v>0</v>
          </cell>
          <cell r="D217">
            <v>4.5998160073597322E-3</v>
          </cell>
          <cell r="E217" t="str">
            <v>Fdas</v>
          </cell>
          <cell r="F217">
            <v>885</v>
          </cell>
          <cell r="G217">
            <v>0</v>
          </cell>
          <cell r="H217">
            <v>0</v>
          </cell>
        </row>
        <row r="218">
          <cell r="A218">
            <v>0</v>
          </cell>
          <cell r="B218" t="str">
            <v>Miscelaneos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0</v>
          </cell>
          <cell r="B219" t="str">
            <v>Electrodo E70XX Universal 1/8''</v>
          </cell>
          <cell r="C219">
            <v>0.22275590551181104</v>
          </cell>
          <cell r="D219">
            <v>1.8132232974332177E-3</v>
          </cell>
          <cell r="E219" t="str">
            <v>Lbs</v>
          </cell>
          <cell r="F219">
            <v>55.34</v>
          </cell>
          <cell r="G219">
            <v>12.35</v>
          </cell>
          <cell r="H219">
            <v>0</v>
          </cell>
        </row>
        <row r="220">
          <cell r="A220">
            <v>0</v>
          </cell>
          <cell r="B220" t="str">
            <v>Acetileno 390</v>
          </cell>
          <cell r="C220">
            <v>0.74251968503937016</v>
          </cell>
          <cell r="D220">
            <v>2.9124228170907001E-4</v>
          </cell>
          <cell r="E220" t="str">
            <v>p3</v>
          </cell>
          <cell r="F220">
            <v>11.39</v>
          </cell>
          <cell r="G220">
            <v>8.4600000000000009</v>
          </cell>
          <cell r="H220">
            <v>0</v>
          </cell>
        </row>
        <row r="221">
          <cell r="A221">
            <v>0</v>
          </cell>
          <cell r="B221" t="str">
            <v>Oxigeno Industrial 220</v>
          </cell>
          <cell r="C221">
            <v>0.59401574803149615</v>
          </cell>
          <cell r="D221">
            <v>2.5130553102724074E-4</v>
          </cell>
          <cell r="E221" t="str">
            <v>p3</v>
          </cell>
          <cell r="F221">
            <v>3.17</v>
          </cell>
          <cell r="G221">
            <v>1.88</v>
          </cell>
          <cell r="H221">
            <v>0</v>
          </cell>
        </row>
        <row r="222">
          <cell r="A222">
            <v>0</v>
          </cell>
          <cell r="B222" t="str">
            <v>Disco p/ esmerilar</v>
          </cell>
          <cell r="C222">
            <v>0.24503149606299215</v>
          </cell>
          <cell r="D222">
            <v>2.6560766884754826E-3</v>
          </cell>
          <cell r="E222" t="str">
            <v>Ud</v>
          </cell>
          <cell r="F222">
            <v>340</v>
          </cell>
          <cell r="G222">
            <v>83.53</v>
          </cell>
          <cell r="H222">
            <v>0</v>
          </cell>
        </row>
        <row r="223">
          <cell r="A223" t="str">
            <v>b)</v>
          </cell>
          <cell r="B223" t="str">
            <v>Fabricación: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0</v>
          </cell>
          <cell r="B224" t="str">
            <v xml:space="preserve">SandBlasting </v>
          </cell>
          <cell r="C224">
            <v>0.17935258092738407</v>
          </cell>
          <cell r="D224">
            <v>2.7020278965390171E-4</v>
          </cell>
          <cell r="E224" t="str">
            <v>m2</v>
          </cell>
          <cell r="F224">
            <v>200</v>
          </cell>
          <cell r="G224">
            <v>35.880000000000003</v>
          </cell>
          <cell r="H224">
            <v>0</v>
          </cell>
        </row>
        <row r="225">
          <cell r="A225">
            <v>0</v>
          </cell>
          <cell r="B225" t="str">
            <v>Fabricación Estructura Metalica - Columna</v>
          </cell>
          <cell r="C225">
            <v>0.74251968503937016</v>
          </cell>
          <cell r="D225">
            <v>2.6939040234834798E-2</v>
          </cell>
          <cell r="E225" t="str">
            <v>Ton</v>
          </cell>
          <cell r="F225">
            <v>44092.45</v>
          </cell>
          <cell r="G225">
            <v>33621.480000000003</v>
          </cell>
          <cell r="H225">
            <v>0</v>
          </cell>
        </row>
        <row r="226">
          <cell r="A226" t="str">
            <v>c)</v>
          </cell>
          <cell r="B226" t="str">
            <v>Operación Instalación: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 t="str">
            <v>Izaje: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0</v>
          </cell>
          <cell r="B228" t="str">
            <v>MO-1001-9 [MAM] Maestro de Carpinteria Metalica</v>
          </cell>
          <cell r="C228">
            <v>2</v>
          </cell>
          <cell r="D228">
            <v>0</v>
          </cell>
          <cell r="E228" t="str">
            <v>Día</v>
          </cell>
          <cell r="F228">
            <v>2040.1</v>
          </cell>
          <cell r="G228">
            <v>4080.2</v>
          </cell>
          <cell r="H228">
            <v>0</v>
          </cell>
        </row>
        <row r="229">
          <cell r="A229">
            <v>0</v>
          </cell>
          <cell r="B229" t="str">
            <v>Soldadura de Campo: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0</v>
          </cell>
          <cell r="B230" t="str">
            <v>MO-1001-11 [SEM] Soldadores - Estructura Metalica</v>
          </cell>
          <cell r="C230">
            <v>2</v>
          </cell>
          <cell r="D230">
            <v>0</v>
          </cell>
          <cell r="E230" t="str">
            <v>Día</v>
          </cell>
          <cell r="F230">
            <v>1186.8</v>
          </cell>
          <cell r="G230">
            <v>2373.6</v>
          </cell>
          <cell r="H230">
            <v>0</v>
          </cell>
        </row>
        <row r="231">
          <cell r="A231">
            <v>0</v>
          </cell>
          <cell r="B231" t="str">
            <v>Pintura: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0</v>
          </cell>
          <cell r="B232" t="str">
            <v>MO-1001-12 [PEM] Pintor Estructura Metalica</v>
          </cell>
          <cell r="C232">
            <v>4</v>
          </cell>
          <cell r="D232">
            <v>0</v>
          </cell>
          <cell r="E232" t="str">
            <v>Día</v>
          </cell>
          <cell r="F232">
            <v>948.75</v>
          </cell>
          <cell r="G232">
            <v>3795</v>
          </cell>
          <cell r="H232">
            <v>0</v>
          </cell>
        </row>
        <row r="233">
          <cell r="A233" t="str">
            <v>d)</v>
          </cell>
          <cell r="B233" t="str">
            <v>Herramientas, Servicios: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0</v>
          </cell>
          <cell r="B234" t="str">
            <v>Pistola Neumatica p/ Tornilleria</v>
          </cell>
          <cell r="C234">
            <v>2</v>
          </cell>
          <cell r="D234">
            <v>0</v>
          </cell>
          <cell r="E234" t="str">
            <v>Día</v>
          </cell>
          <cell r="F234">
            <v>700</v>
          </cell>
          <cell r="G234">
            <v>1400</v>
          </cell>
          <cell r="H234">
            <v>0</v>
          </cell>
        </row>
        <row r="235">
          <cell r="A235">
            <v>0</v>
          </cell>
          <cell r="B235" t="str">
            <v>Compresor p/ Pintura</v>
          </cell>
          <cell r="C235">
            <v>2</v>
          </cell>
          <cell r="D235">
            <v>0</v>
          </cell>
          <cell r="E235" t="str">
            <v>Día</v>
          </cell>
          <cell r="F235">
            <v>600</v>
          </cell>
          <cell r="G235">
            <v>1200</v>
          </cell>
          <cell r="H235">
            <v>0</v>
          </cell>
        </row>
        <row r="236">
          <cell r="A236">
            <v>12</v>
          </cell>
          <cell r="B236" t="str">
            <v>Riostra Perfil HSS 6 x 6 x 1/2 - [40 ft] ASTM A50</v>
          </cell>
          <cell r="C236">
            <v>43.044619422572175</v>
          </cell>
          <cell r="D236">
            <v>0</v>
          </cell>
          <cell r="E236" t="str">
            <v>pl</v>
          </cell>
          <cell r="F236" t="str">
            <v>Lbs</v>
          </cell>
          <cell r="G236">
            <v>67.08775</v>
          </cell>
          <cell r="H236">
            <v>2314.5300000000002</v>
          </cell>
        </row>
        <row r="237">
          <cell r="F237">
            <v>0</v>
          </cell>
        </row>
        <row r="238">
          <cell r="A238" t="str">
            <v>0.013</v>
          </cell>
          <cell r="B238" t="str">
            <v>Análisis de Costo Unitario de 001 P. A. de Placas, conectores de cortante y Conexones de Viga :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 t="str">
            <v>a)</v>
          </cell>
          <cell r="B239" t="str">
            <v>Materiales: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0</v>
          </cell>
          <cell r="B240" t="str">
            <v>Placas &amp; Angulares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0</v>
          </cell>
          <cell r="B241" t="str">
            <v>Conexión DET 1</v>
          </cell>
          <cell r="C241">
            <v>24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>Plancha</v>
          </cell>
          <cell r="B242" t="str">
            <v>Plancha 4' x 8 ' x 3/4'' ASTM A36</v>
          </cell>
          <cell r="C242">
            <v>1.3135416666666666</v>
          </cell>
          <cell r="D242">
            <v>9.8021274162187089E-2</v>
          </cell>
          <cell r="E242" t="str">
            <v>Ud</v>
          </cell>
          <cell r="F242">
            <v>23550</v>
          </cell>
          <cell r="G242">
            <v>33966.089999999997</v>
          </cell>
          <cell r="H242">
            <v>0</v>
          </cell>
        </row>
        <row r="243">
          <cell r="A243" t="str">
            <v>Plancha</v>
          </cell>
          <cell r="B243" t="str">
            <v>Plancha 4' x 8 ' x 1 1/4'' ASTM A36</v>
          </cell>
          <cell r="C243">
            <v>0.71614583333333337</v>
          </cell>
          <cell r="D243">
            <v>4.7272727272727216E-2</v>
          </cell>
          <cell r="E243" t="str">
            <v>Ud</v>
          </cell>
          <cell r="F243">
            <v>43265.56</v>
          </cell>
          <cell r="G243">
            <v>32449.17</v>
          </cell>
          <cell r="H243">
            <v>0</v>
          </cell>
        </row>
        <row r="244">
          <cell r="A244" t="str">
            <v>Conexió</v>
          </cell>
          <cell r="B244" t="str">
            <v>Conexión DET 2</v>
          </cell>
          <cell r="C244">
            <v>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>Plancha</v>
          </cell>
          <cell r="B245" t="str">
            <v>Plancha 4' x 8 ' x 3/4'' ASTM A36</v>
          </cell>
          <cell r="C245">
            <v>0.21892361111111111</v>
          </cell>
          <cell r="D245">
            <v>9.8021274162187089E-2</v>
          </cell>
          <cell r="E245" t="str">
            <v>Ud</v>
          </cell>
          <cell r="F245">
            <v>23550</v>
          </cell>
          <cell r="G245">
            <v>5661.01</v>
          </cell>
          <cell r="H245">
            <v>0</v>
          </cell>
        </row>
        <row r="246">
          <cell r="A246" t="str">
            <v>Plancha</v>
          </cell>
          <cell r="B246" t="str">
            <v>Plancha 4' x 8 ' x 3/4'' ASTM A36</v>
          </cell>
          <cell r="C246">
            <v>0.1193576388888889</v>
          </cell>
          <cell r="D246">
            <v>9.8021274162187089E-2</v>
          </cell>
          <cell r="E246" t="str">
            <v>Ud</v>
          </cell>
          <cell r="F246">
            <v>23550</v>
          </cell>
          <cell r="G246">
            <v>3086.4</v>
          </cell>
          <cell r="H246">
            <v>0</v>
          </cell>
        </row>
        <row r="247">
          <cell r="A247" t="str">
            <v>Conexió</v>
          </cell>
          <cell r="B247" t="str">
            <v>Conexión DET 3</v>
          </cell>
          <cell r="C247">
            <v>8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 t="str">
            <v>Angular</v>
          </cell>
          <cell r="B248" t="str">
            <v>Angular L 4'' x 4'' x 3/8'' - 20'</v>
          </cell>
          <cell r="C248">
            <v>0.96666666666666656</v>
          </cell>
          <cell r="D248">
            <v>3.4482758620689766E-2</v>
          </cell>
          <cell r="E248" t="str">
            <v>Ud</v>
          </cell>
          <cell r="F248">
            <v>4995</v>
          </cell>
          <cell r="G248">
            <v>4995</v>
          </cell>
          <cell r="H248">
            <v>0</v>
          </cell>
        </row>
        <row r="249">
          <cell r="A249" t="str">
            <v>Perno ø</v>
          </cell>
          <cell r="B249" t="str">
            <v>Perno ø 3/4'' x 1 3/4'' A325 N</v>
          </cell>
          <cell r="C249">
            <v>80</v>
          </cell>
          <cell r="D249">
            <v>0</v>
          </cell>
          <cell r="E249" t="str">
            <v>Ud</v>
          </cell>
          <cell r="F249">
            <v>31.07</v>
          </cell>
          <cell r="G249">
            <v>2485.6</v>
          </cell>
          <cell r="H249">
            <v>0</v>
          </cell>
        </row>
        <row r="250">
          <cell r="A250" t="str">
            <v>Conexió</v>
          </cell>
          <cell r="B250" t="str">
            <v>Conexión DET 4</v>
          </cell>
          <cell r="C250">
            <v>4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 t="str">
            <v>Plancha</v>
          </cell>
          <cell r="B251" t="str">
            <v>Plancha 4' x 8 ' x 3/8'' ASTM A36</v>
          </cell>
          <cell r="C251">
            <v>5.859375E-2</v>
          </cell>
          <cell r="D251">
            <v>9.7927090779127854E-2</v>
          </cell>
          <cell r="E251" t="str">
            <v>Ud</v>
          </cell>
          <cell r="F251">
            <v>11750</v>
          </cell>
          <cell r="G251">
            <v>755.9</v>
          </cell>
          <cell r="H251">
            <v>0</v>
          </cell>
        </row>
        <row r="252">
          <cell r="A252" t="str">
            <v>Perno ø</v>
          </cell>
          <cell r="B252" t="str">
            <v>Perno ø 3/4'' x 1 3/4'' A325 N</v>
          </cell>
          <cell r="C252">
            <v>20</v>
          </cell>
          <cell r="D252">
            <v>0</v>
          </cell>
          <cell r="E252" t="str">
            <v>Ud</v>
          </cell>
          <cell r="F252">
            <v>31.07</v>
          </cell>
          <cell r="G252">
            <v>621.4</v>
          </cell>
          <cell r="H252">
            <v>0</v>
          </cell>
        </row>
        <row r="253">
          <cell r="A253" t="str">
            <v>Conexió</v>
          </cell>
          <cell r="B253" t="str">
            <v>Conexión DET 5</v>
          </cell>
          <cell r="C253">
            <v>12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>Plancha</v>
          </cell>
          <cell r="B254" t="str">
            <v>Plancha 4' x 8 ' x 3/8'' ASTM A36</v>
          </cell>
          <cell r="C254">
            <v>0.17578125</v>
          </cell>
          <cell r="D254">
            <v>9.7927090779127854E-2</v>
          </cell>
          <cell r="E254" t="str">
            <v>Ud</v>
          </cell>
          <cell r="F254">
            <v>11750</v>
          </cell>
          <cell r="G254">
            <v>2267.69</v>
          </cell>
          <cell r="H254">
            <v>0</v>
          </cell>
        </row>
        <row r="255">
          <cell r="A255" t="str">
            <v>Perno ø</v>
          </cell>
          <cell r="B255" t="str">
            <v>Perno ø 3/4'' x 1 3/4'' A325 N</v>
          </cell>
          <cell r="C255">
            <v>60</v>
          </cell>
          <cell r="D255">
            <v>0</v>
          </cell>
          <cell r="E255" t="str">
            <v>Ud</v>
          </cell>
          <cell r="F255">
            <v>31.07</v>
          </cell>
          <cell r="G255">
            <v>1864.2</v>
          </cell>
          <cell r="H255">
            <v>0</v>
          </cell>
        </row>
        <row r="256">
          <cell r="A256" t="str">
            <v>Conexió</v>
          </cell>
          <cell r="B256" t="str">
            <v>Conexión DET 6</v>
          </cell>
          <cell r="C256">
            <v>22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Plancha</v>
          </cell>
          <cell r="B257" t="str">
            <v>Plancha 4' x 8 ' x 3/8'' ASTM A36</v>
          </cell>
          <cell r="C257">
            <v>0.193359375</v>
          </cell>
          <cell r="D257">
            <v>9.7927090779127854E-2</v>
          </cell>
          <cell r="E257" t="str">
            <v>Ud</v>
          </cell>
          <cell r="F257">
            <v>11750</v>
          </cell>
          <cell r="G257">
            <v>2494.46</v>
          </cell>
          <cell r="H257">
            <v>0</v>
          </cell>
        </row>
        <row r="258">
          <cell r="A258" t="str">
            <v>Perno ø</v>
          </cell>
          <cell r="B258" t="str">
            <v>Perno ø 3/4'' x 1 3/4'' A325 N</v>
          </cell>
          <cell r="C258">
            <v>66</v>
          </cell>
          <cell r="D258">
            <v>0</v>
          </cell>
          <cell r="E258" t="str">
            <v>Ud</v>
          </cell>
          <cell r="F258">
            <v>31.07</v>
          </cell>
          <cell r="G258">
            <v>2050.62</v>
          </cell>
          <cell r="H258">
            <v>0</v>
          </cell>
        </row>
        <row r="259">
          <cell r="A259" t="str">
            <v>Conexió</v>
          </cell>
          <cell r="B259" t="str">
            <v>Conexión DET 7</v>
          </cell>
          <cell r="C259">
            <v>106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 t="str">
            <v>Plancha</v>
          </cell>
          <cell r="B260" t="str">
            <v>Plancha 4' x 8 ' x 1/4'' ASTM A36</v>
          </cell>
          <cell r="C260">
            <v>0.931640625</v>
          </cell>
          <cell r="D260">
            <v>7.337526205450734E-2</v>
          </cell>
          <cell r="E260" t="str">
            <v>Ud</v>
          </cell>
          <cell r="F260">
            <v>7841.28</v>
          </cell>
          <cell r="G260">
            <v>7841.28</v>
          </cell>
          <cell r="H260">
            <v>0</v>
          </cell>
        </row>
        <row r="261">
          <cell r="A261" t="str">
            <v>Perno ø</v>
          </cell>
          <cell r="B261" t="str">
            <v>Perno ø 3/4'' x 1 3/4'' A325 N</v>
          </cell>
          <cell r="C261">
            <v>318</v>
          </cell>
          <cell r="D261">
            <v>0</v>
          </cell>
          <cell r="E261" t="str">
            <v>Ud</v>
          </cell>
          <cell r="F261">
            <v>31.07</v>
          </cell>
          <cell r="G261">
            <v>9880.26</v>
          </cell>
          <cell r="H261">
            <v>0</v>
          </cell>
        </row>
        <row r="262">
          <cell r="A262" t="str">
            <v>Conexió</v>
          </cell>
          <cell r="B262" t="str">
            <v>Conexión DET B1</v>
          </cell>
          <cell r="C262">
            <v>4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 t="str">
            <v>Plancha</v>
          </cell>
          <cell r="B263" t="str">
            <v>Plancha 4' x 8 ' x 1/2'' ASTM A36</v>
          </cell>
          <cell r="C263">
            <v>0.14322916666666666</v>
          </cell>
          <cell r="D263">
            <v>0.76202020511016433</v>
          </cell>
          <cell r="E263" t="str">
            <v>Ud</v>
          </cell>
          <cell r="F263">
            <v>18900</v>
          </cell>
          <cell r="G263">
            <v>4769.84</v>
          </cell>
          <cell r="H263">
            <v>0</v>
          </cell>
        </row>
        <row r="264">
          <cell r="A264" t="str">
            <v>Conexió</v>
          </cell>
          <cell r="B264" t="str">
            <v>Conexión DET B2</v>
          </cell>
          <cell r="C264">
            <v>2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 t="str">
            <v>Plancha</v>
          </cell>
          <cell r="B265" t="str">
            <v>Plancha 4' x 8 ' x 1/2'' ASTM A36</v>
          </cell>
          <cell r="C265">
            <v>2.7940538194444444E-2</v>
          </cell>
          <cell r="D265">
            <v>0.76202020511016433</v>
          </cell>
          <cell r="E265" t="str">
            <v>Ud</v>
          </cell>
          <cell r="F265">
            <v>18900</v>
          </cell>
          <cell r="G265">
            <v>930.48</v>
          </cell>
          <cell r="H265">
            <v>0</v>
          </cell>
        </row>
        <row r="266">
          <cell r="A266" t="str">
            <v>Pintura</v>
          </cell>
          <cell r="B266" t="str">
            <v>Pintura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 t="str">
            <v>Pintura</v>
          </cell>
          <cell r="B267" t="str">
            <v>Pintura Multi-Purpose Epoxy Haze Gray</v>
          </cell>
          <cell r="C267">
            <v>4.9900972222222224</v>
          </cell>
          <cell r="D267">
            <v>3.1126905187964009E-2</v>
          </cell>
          <cell r="E267" t="str">
            <v>Cub.</v>
          </cell>
          <cell r="F267">
            <v>6991.53</v>
          </cell>
          <cell r="G267">
            <v>35974.379999999997</v>
          </cell>
          <cell r="H267">
            <v>0</v>
          </cell>
        </row>
        <row r="268">
          <cell r="A268" t="str">
            <v>Pintura</v>
          </cell>
          <cell r="B268" t="str">
            <v>Pintura High Gloss Urethane Gris Perla</v>
          </cell>
          <cell r="C268">
            <v>49.900972222222222</v>
          </cell>
          <cell r="D268">
            <v>1.2758369610331095E-3</v>
          </cell>
          <cell r="E268" t="str">
            <v>Gls</v>
          </cell>
          <cell r="F268">
            <v>2542.37</v>
          </cell>
          <cell r="G268">
            <v>127028.6</v>
          </cell>
          <cell r="H268">
            <v>0</v>
          </cell>
        </row>
        <row r="269">
          <cell r="A269" t="str">
            <v>Miscela</v>
          </cell>
          <cell r="B269" t="str">
            <v>Miscelaneos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 t="str">
            <v>Electro</v>
          </cell>
          <cell r="B270" t="str">
            <v>Electrodo E70XX Universal 1/8''</v>
          </cell>
          <cell r="C270">
            <v>100</v>
          </cell>
          <cell r="D270">
            <v>1.8132232974332177E-3</v>
          </cell>
          <cell r="E270" t="str">
            <v>Lbs</v>
          </cell>
          <cell r="F270">
            <v>55.34</v>
          </cell>
          <cell r="G270">
            <v>5544.03</v>
          </cell>
          <cell r="H270">
            <v>0</v>
          </cell>
        </row>
        <row r="271">
          <cell r="A271" t="str">
            <v>Acetile</v>
          </cell>
          <cell r="B271" t="str">
            <v>Acetileno 390</v>
          </cell>
          <cell r="C271">
            <v>200</v>
          </cell>
          <cell r="D271">
            <v>2.9124228170907001E-4</v>
          </cell>
          <cell r="E271" t="str">
            <v>p3</v>
          </cell>
          <cell r="F271">
            <v>11.39</v>
          </cell>
          <cell r="G271">
            <v>2278.66</v>
          </cell>
          <cell r="H271">
            <v>0</v>
          </cell>
        </row>
        <row r="272">
          <cell r="A272" t="str">
            <v>Oxigeno</v>
          </cell>
          <cell r="B272" t="str">
            <v>Oxigeno Industrial 220</v>
          </cell>
          <cell r="C272">
            <v>150</v>
          </cell>
          <cell r="D272">
            <v>2.5130553102724074E-4</v>
          </cell>
          <cell r="E272" t="str">
            <v>p3</v>
          </cell>
          <cell r="F272">
            <v>3.17</v>
          </cell>
          <cell r="G272">
            <v>475.62</v>
          </cell>
          <cell r="H272">
            <v>0</v>
          </cell>
        </row>
        <row r="273">
          <cell r="A273" t="str">
            <v>Disco p</v>
          </cell>
          <cell r="B273" t="str">
            <v>Disco p/ esmerilar</v>
          </cell>
          <cell r="C273">
            <v>15</v>
          </cell>
          <cell r="D273">
            <v>2.6560766884754826E-3</v>
          </cell>
          <cell r="E273" t="str">
            <v>Ud</v>
          </cell>
          <cell r="F273">
            <v>340</v>
          </cell>
          <cell r="G273">
            <v>5113.55</v>
          </cell>
          <cell r="H273">
            <v>0</v>
          </cell>
        </row>
        <row r="274">
          <cell r="A274" t="str">
            <v>b)</v>
          </cell>
          <cell r="B274" t="str">
            <v>Fabricación: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0</v>
          </cell>
          <cell r="B275" t="str">
            <v xml:space="preserve">SandBlasting </v>
          </cell>
          <cell r="C275">
            <v>124.75243055555556</v>
          </cell>
          <cell r="D275">
            <v>2.7020278965390171E-4</v>
          </cell>
          <cell r="E275" t="str">
            <v>m2</v>
          </cell>
          <cell r="F275">
            <v>200</v>
          </cell>
          <cell r="G275">
            <v>24957.23</v>
          </cell>
          <cell r="H275">
            <v>0</v>
          </cell>
        </row>
        <row r="276">
          <cell r="A276">
            <v>0</v>
          </cell>
          <cell r="B276" t="str">
            <v>Fabricación Estructura Metalica - Placa</v>
          </cell>
          <cell r="C276">
            <v>1.7670180555555555</v>
          </cell>
          <cell r="D276">
            <v>2.2029350310709381E-4</v>
          </cell>
          <cell r="E276" t="str">
            <v>Ton</v>
          </cell>
          <cell r="F276">
            <v>33069.339999999997</v>
          </cell>
          <cell r="G276">
            <v>58446.99</v>
          </cell>
          <cell r="H276">
            <v>0</v>
          </cell>
        </row>
        <row r="277">
          <cell r="A277" t="str">
            <v>c)</v>
          </cell>
          <cell r="B277" t="str">
            <v>Operación Instalación: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0</v>
          </cell>
          <cell r="B278" t="str">
            <v>Soldadura de Campo: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 t="str">
            <v>MO-1001-11 [SEM] Soldadores - Estructura Metalica</v>
          </cell>
          <cell r="C279">
            <v>15</v>
          </cell>
          <cell r="D279">
            <v>0</v>
          </cell>
          <cell r="E279" t="str">
            <v>Día</v>
          </cell>
          <cell r="F279">
            <v>1186.8</v>
          </cell>
          <cell r="G279">
            <v>17802</v>
          </cell>
          <cell r="H279">
            <v>0</v>
          </cell>
        </row>
        <row r="280">
          <cell r="A280">
            <v>0</v>
          </cell>
          <cell r="B280" t="str">
            <v>Pintura: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0</v>
          </cell>
          <cell r="B281" t="str">
            <v>MO-1001-12 [PEM] Pintor Estructura Metalica</v>
          </cell>
          <cell r="C281">
            <v>15</v>
          </cell>
          <cell r="D281">
            <v>0</v>
          </cell>
          <cell r="E281" t="str">
            <v>Día</v>
          </cell>
          <cell r="F281">
            <v>948.75</v>
          </cell>
          <cell r="G281">
            <v>14231.25</v>
          </cell>
          <cell r="H281">
            <v>0</v>
          </cell>
        </row>
        <row r="282">
          <cell r="A282" t="str">
            <v>d)</v>
          </cell>
          <cell r="B282" t="str">
            <v>Herramientas, Servicios: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0</v>
          </cell>
          <cell r="B283" t="str">
            <v>Compresor p/ Pintura</v>
          </cell>
          <cell r="C283">
            <v>7.5</v>
          </cell>
          <cell r="D283">
            <v>0</v>
          </cell>
          <cell r="E283" t="str">
            <v>Día</v>
          </cell>
          <cell r="F283">
            <v>600</v>
          </cell>
          <cell r="G283">
            <v>4500</v>
          </cell>
          <cell r="H283">
            <v>0</v>
          </cell>
        </row>
        <row r="284">
          <cell r="A284">
            <v>13</v>
          </cell>
          <cell r="B284" t="str">
            <v>Placas, conectores de cortante y Conexones de Viga</v>
          </cell>
          <cell r="C284">
            <v>1</v>
          </cell>
          <cell r="D284">
            <v>0</v>
          </cell>
          <cell r="E284" t="str">
            <v>P. A.</v>
          </cell>
          <cell r="F284" t="str">
            <v>Lbs</v>
          </cell>
          <cell r="G284">
            <v>116.71406206155537</v>
          </cell>
          <cell r="H284">
            <v>412471.71</v>
          </cell>
        </row>
        <row r="285">
          <cell r="F285">
            <v>0</v>
          </cell>
        </row>
        <row r="286">
          <cell r="A286" t="str">
            <v>0.014</v>
          </cell>
          <cell r="B286" t="str">
            <v>Análisis de Costo Unitario de 001 Ud de Escalera Metalica 1 :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 t="str">
            <v>a)</v>
          </cell>
          <cell r="B287" t="str">
            <v>Materiales: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0</v>
          </cell>
          <cell r="B288" t="str">
            <v>Largueros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0</v>
          </cell>
          <cell r="B289" t="str">
            <v>Perfil W12x26 - [30 ft] ASTM A50</v>
          </cell>
          <cell r="C289">
            <v>1.2904636920384953</v>
          </cell>
          <cell r="D289">
            <v>6.4670658682634746E-2</v>
          </cell>
          <cell r="E289" t="str">
            <v>Ud</v>
          </cell>
          <cell r="F289">
            <v>18900</v>
          </cell>
          <cell r="G289">
            <v>25967.07</v>
          </cell>
          <cell r="H289">
            <v>0</v>
          </cell>
        </row>
        <row r="290">
          <cell r="A290">
            <v>0</v>
          </cell>
          <cell r="B290" t="str">
            <v>Columnas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0</v>
          </cell>
          <cell r="B291" t="str">
            <v>Perfil W10x33 - [30 ft] ASTM A50</v>
          </cell>
          <cell r="C291">
            <v>0.2668416447944007</v>
          </cell>
          <cell r="D291">
            <v>0.24918032786885236</v>
          </cell>
          <cell r="E291" t="str">
            <v>Ud</v>
          </cell>
          <cell r="F291">
            <v>21800</v>
          </cell>
          <cell r="G291">
            <v>7266.67</v>
          </cell>
          <cell r="H291">
            <v>0</v>
          </cell>
        </row>
        <row r="292">
          <cell r="A292">
            <v>0</v>
          </cell>
          <cell r="B292" t="str">
            <v>Huellas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0</v>
          </cell>
          <cell r="B293" t="str">
            <v>Plancha Corrugada 4' x 8' x 1/4''</v>
          </cell>
          <cell r="C293">
            <v>2.0585978671957346</v>
          </cell>
          <cell r="D293">
            <v>4.3571891891891392E-3</v>
          </cell>
          <cell r="E293" t="str">
            <v>Ud</v>
          </cell>
          <cell r="F293">
            <v>8850</v>
          </cell>
          <cell r="G293">
            <v>18297.97</v>
          </cell>
          <cell r="H293">
            <v>0</v>
          </cell>
        </row>
        <row r="294">
          <cell r="A294">
            <v>0</v>
          </cell>
          <cell r="B294" t="str">
            <v>Angular L 2 ½'' x 2 ½'' x ¼'' - 20'</v>
          </cell>
          <cell r="C294">
            <v>3.3464566929133861</v>
          </cell>
          <cell r="D294">
            <v>1.5999999999999973E-2</v>
          </cell>
          <cell r="E294" t="str">
            <v>Ud</v>
          </cell>
          <cell r="F294">
            <v>1650</v>
          </cell>
          <cell r="G294">
            <v>5610</v>
          </cell>
          <cell r="H294">
            <v>0</v>
          </cell>
        </row>
        <row r="295">
          <cell r="A295">
            <v>0</v>
          </cell>
          <cell r="B295" t="str">
            <v>Placas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0</v>
          </cell>
          <cell r="B296" t="str">
            <v>Plancha 4' x 8 ' x 3/4'' ASTM A36</v>
          </cell>
          <cell r="C296">
            <v>0.3125</v>
          </cell>
          <cell r="D296">
            <v>9.8021274162187089E-2</v>
          </cell>
          <cell r="E296" t="str">
            <v>Ud</v>
          </cell>
          <cell r="F296">
            <v>23550</v>
          </cell>
          <cell r="G296">
            <v>8080.75</v>
          </cell>
          <cell r="H296">
            <v>0</v>
          </cell>
        </row>
        <row r="297">
          <cell r="A297">
            <v>0</v>
          </cell>
          <cell r="B297" t="str">
            <v>Plancha 4' x 8 ' x 3/8'' ASTM A36</v>
          </cell>
          <cell r="C297">
            <v>1.3834635416666666E-2</v>
          </cell>
          <cell r="D297">
            <v>9.7927090779127854E-2</v>
          </cell>
          <cell r="E297" t="str">
            <v>Ud</v>
          </cell>
          <cell r="F297">
            <v>11750</v>
          </cell>
          <cell r="G297">
            <v>178.48</v>
          </cell>
          <cell r="H297">
            <v>0</v>
          </cell>
        </row>
        <row r="298">
          <cell r="A298">
            <v>0</v>
          </cell>
          <cell r="B298" t="str">
            <v>Plancha 4' x 8 ' x 1/2'' ASTM A36</v>
          </cell>
          <cell r="C298">
            <v>5.6297743055555564E-2</v>
          </cell>
          <cell r="D298">
            <v>0.76202020511016433</v>
          </cell>
          <cell r="E298" t="str">
            <v>Ud</v>
          </cell>
          <cell r="F298">
            <v>18900</v>
          </cell>
          <cell r="G298">
            <v>1874.84</v>
          </cell>
          <cell r="H298">
            <v>0</v>
          </cell>
        </row>
        <row r="299">
          <cell r="A299">
            <v>0</v>
          </cell>
          <cell r="B299" t="str">
            <v>Tornilleria: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0</v>
          </cell>
          <cell r="B300" t="str">
            <v>Perno ø 5/8'' x 10'' F1554 A36</v>
          </cell>
          <cell r="C300">
            <v>16</v>
          </cell>
          <cell r="D300">
            <v>0</v>
          </cell>
          <cell r="E300" t="str">
            <v>Ud</v>
          </cell>
          <cell r="F300">
            <v>170</v>
          </cell>
          <cell r="G300">
            <v>2720</v>
          </cell>
          <cell r="H300">
            <v>0</v>
          </cell>
        </row>
        <row r="301">
          <cell r="A301">
            <v>0</v>
          </cell>
          <cell r="B301" t="str">
            <v>Perno ø 3/4'' x 1 3/4'' A325 N</v>
          </cell>
          <cell r="C301">
            <v>6</v>
          </cell>
          <cell r="D301">
            <v>0</v>
          </cell>
          <cell r="E301" t="str">
            <v>Ud</v>
          </cell>
          <cell r="F301">
            <v>31.07</v>
          </cell>
          <cell r="G301">
            <v>186.42</v>
          </cell>
          <cell r="H301">
            <v>0</v>
          </cell>
        </row>
        <row r="302">
          <cell r="A302">
            <v>0</v>
          </cell>
          <cell r="B302" t="str">
            <v>Baranda: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0</v>
          </cell>
          <cell r="B303" t="str">
            <v>Balaustres: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0</v>
          </cell>
          <cell r="B304" t="str">
            <v>Tubo Hierro ø 2'' x 20'</v>
          </cell>
          <cell r="C304">
            <v>1.4435695538057742</v>
          </cell>
          <cell r="D304">
            <v>1.1131588647254026E-2</v>
          </cell>
          <cell r="E304" t="str">
            <v>Ud</v>
          </cell>
          <cell r="F304">
            <v>1850</v>
          </cell>
          <cell r="G304">
            <v>2700.33</v>
          </cell>
          <cell r="H304">
            <v>0</v>
          </cell>
        </row>
        <row r="305">
          <cell r="A305">
            <v>0</v>
          </cell>
          <cell r="B305" t="str">
            <v>Barandales: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0</v>
          </cell>
          <cell r="B306" t="str">
            <v>Barra Lisa ø 1/4'' x 20'</v>
          </cell>
          <cell r="C306">
            <v>11.614173228346456</v>
          </cell>
          <cell r="D306">
            <v>2.8715003589376699E-3</v>
          </cell>
          <cell r="E306" t="str">
            <v>Ud</v>
          </cell>
          <cell r="F306">
            <v>97</v>
          </cell>
          <cell r="G306">
            <v>1129.81</v>
          </cell>
          <cell r="H306">
            <v>0</v>
          </cell>
        </row>
        <row r="307">
          <cell r="A307">
            <v>0</v>
          </cell>
          <cell r="B307" t="str">
            <v>Pasamanos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0</v>
          </cell>
          <cell r="B308" t="str">
            <v>Tubo Hierro ø 2'' x 20'</v>
          </cell>
          <cell r="C308">
            <v>1.9356955380577427</v>
          </cell>
          <cell r="D308">
            <v>1.1131588647254026E-2</v>
          </cell>
          <cell r="E308" t="str">
            <v>Ud</v>
          </cell>
          <cell r="F308">
            <v>1850</v>
          </cell>
          <cell r="G308">
            <v>3620.9</v>
          </cell>
          <cell r="H308">
            <v>0</v>
          </cell>
        </row>
        <row r="309">
          <cell r="A309">
            <v>0</v>
          </cell>
          <cell r="B309" t="str">
            <v>Pintura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0</v>
          </cell>
          <cell r="B310" t="str">
            <v>Pintura Multi-Purpose Epoxy Haze Gray</v>
          </cell>
          <cell r="C310">
            <v>7.519685039370079E-2</v>
          </cell>
          <cell r="D310">
            <v>3.1126905187964009E-2</v>
          </cell>
          <cell r="E310" t="str">
            <v>Cub.</v>
          </cell>
          <cell r="F310">
            <v>6991.53</v>
          </cell>
          <cell r="G310">
            <v>542.11</v>
          </cell>
          <cell r="H310">
            <v>0</v>
          </cell>
        </row>
        <row r="311">
          <cell r="A311">
            <v>0</v>
          </cell>
          <cell r="B311" t="str">
            <v>Pintura High Gloss Urethane Gris Perla</v>
          </cell>
          <cell r="C311">
            <v>0.75196850393700787</v>
          </cell>
          <cell r="D311">
            <v>1.2758369610331095E-3</v>
          </cell>
          <cell r="E311" t="str">
            <v>Gls</v>
          </cell>
          <cell r="F311">
            <v>2542.37</v>
          </cell>
          <cell r="G311">
            <v>1914.22</v>
          </cell>
          <cell r="H311">
            <v>0</v>
          </cell>
        </row>
        <row r="312">
          <cell r="A312">
            <v>0</v>
          </cell>
          <cell r="B312" t="str">
            <v>Grout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0</v>
          </cell>
          <cell r="B313" t="str">
            <v>Morteo Listo Grout 640 kg/cm²</v>
          </cell>
          <cell r="C313">
            <v>1</v>
          </cell>
          <cell r="D313">
            <v>4.5998160073597322E-3</v>
          </cell>
          <cell r="E313" t="str">
            <v>Fdas</v>
          </cell>
          <cell r="F313">
            <v>885</v>
          </cell>
          <cell r="G313">
            <v>889.07</v>
          </cell>
          <cell r="H313">
            <v>0</v>
          </cell>
        </row>
        <row r="314">
          <cell r="A314">
            <v>0</v>
          </cell>
          <cell r="B314" t="str">
            <v>Miscelaneos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0</v>
          </cell>
          <cell r="B315" t="str">
            <v>Electrodo E70XX Universal 1/8''</v>
          </cell>
          <cell r="C315">
            <v>0.24201091330380575</v>
          </cell>
          <cell r="D315">
            <v>1.8132232974332177E-3</v>
          </cell>
          <cell r="E315" t="str">
            <v>Lbs</v>
          </cell>
          <cell r="F315">
            <v>55.34</v>
          </cell>
          <cell r="G315">
            <v>13.42</v>
          </cell>
          <cell r="H315">
            <v>0</v>
          </cell>
        </row>
        <row r="316">
          <cell r="A316">
            <v>0</v>
          </cell>
          <cell r="B316" t="str">
            <v>Acetileno 390</v>
          </cell>
          <cell r="C316">
            <v>0.24201091330380575</v>
          </cell>
          <cell r="D316">
            <v>2.9124228170907001E-4</v>
          </cell>
          <cell r="E316" t="str">
            <v>p3</v>
          </cell>
          <cell r="F316">
            <v>11.39</v>
          </cell>
          <cell r="G316">
            <v>2.76</v>
          </cell>
          <cell r="H316">
            <v>0</v>
          </cell>
        </row>
        <row r="317">
          <cell r="A317">
            <v>0</v>
          </cell>
          <cell r="B317" t="str">
            <v>Oxigeno Industrial 220</v>
          </cell>
          <cell r="C317">
            <v>0.19360873064304462</v>
          </cell>
          <cell r="D317">
            <v>2.5130553102724074E-4</v>
          </cell>
          <cell r="E317" t="str">
            <v>p3</v>
          </cell>
          <cell r="F317">
            <v>3.17</v>
          </cell>
          <cell r="G317">
            <v>0.61</v>
          </cell>
          <cell r="H317">
            <v>0</v>
          </cell>
        </row>
        <row r="318">
          <cell r="A318">
            <v>0</v>
          </cell>
          <cell r="B318" t="str">
            <v>Disco p/ esmerilar</v>
          </cell>
          <cell r="C318">
            <v>0.26621200463418637</v>
          </cell>
          <cell r="D318">
            <v>2.6560766884754826E-3</v>
          </cell>
          <cell r="E318" t="str">
            <v>Ud</v>
          </cell>
          <cell r="F318">
            <v>340</v>
          </cell>
          <cell r="G318">
            <v>90.75</v>
          </cell>
          <cell r="H318">
            <v>0</v>
          </cell>
        </row>
        <row r="319">
          <cell r="A319" t="str">
            <v>b)</v>
          </cell>
          <cell r="B319" t="str">
            <v>Fabricación: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0</v>
          </cell>
          <cell r="B320" t="str">
            <v xml:space="preserve">SandBlasting </v>
          </cell>
          <cell r="C320">
            <v>1.1279527559055118</v>
          </cell>
          <cell r="D320">
            <v>2.7020278965390171E-4</v>
          </cell>
          <cell r="E320" t="str">
            <v>m2</v>
          </cell>
          <cell r="F320">
            <v>200</v>
          </cell>
          <cell r="G320">
            <v>225.65</v>
          </cell>
          <cell r="H320">
            <v>0</v>
          </cell>
        </row>
        <row r="321">
          <cell r="A321">
            <v>0</v>
          </cell>
          <cell r="B321" t="str">
            <v>Fabricación Estructura Metalica - Viga</v>
          </cell>
          <cell r="C321">
            <v>0.50328083989501315</v>
          </cell>
          <cell r="D321">
            <v>6.9186355473309881E-3</v>
          </cell>
          <cell r="E321" t="str">
            <v>Ton</v>
          </cell>
          <cell r="F321">
            <v>39683</v>
          </cell>
          <cell r="G321">
            <v>20109.87</v>
          </cell>
          <cell r="H321">
            <v>0</v>
          </cell>
        </row>
        <row r="322">
          <cell r="A322">
            <v>0</v>
          </cell>
          <cell r="B322" t="str">
            <v>Fabricación Estructura Metalica - Columna</v>
          </cell>
          <cell r="C322">
            <v>0.13208661417322837</v>
          </cell>
          <cell r="D322">
            <v>2.6939040234834798E-2</v>
          </cell>
          <cell r="E322" t="str">
            <v>Ton</v>
          </cell>
          <cell r="F322">
            <v>44092.45</v>
          </cell>
          <cell r="G322">
            <v>5980.92</v>
          </cell>
          <cell r="H322">
            <v>0</v>
          </cell>
        </row>
        <row r="323">
          <cell r="A323">
            <v>0</v>
          </cell>
          <cell r="B323" t="str">
            <v>Fabricación Estructura Metalica - Placa</v>
          </cell>
          <cell r="C323">
            <v>0.17133559027777778</v>
          </cell>
          <cell r="D323">
            <v>2.2029350310709381E-4</v>
          </cell>
          <cell r="E323" t="str">
            <v>Ton</v>
          </cell>
          <cell r="F323">
            <v>33069.339999999997</v>
          </cell>
          <cell r="G323">
            <v>5667.2</v>
          </cell>
          <cell r="H323">
            <v>0</v>
          </cell>
        </row>
        <row r="324">
          <cell r="A324" t="str">
            <v>c)</v>
          </cell>
          <cell r="B324" t="str">
            <v>Operación Instalación: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0</v>
          </cell>
          <cell r="B325" t="str">
            <v>Izaje: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0</v>
          </cell>
          <cell r="B326" t="str">
            <v>MO-1001-9 [MAM] Maestro de Carpinteria Metalica</v>
          </cell>
          <cell r="C326">
            <v>1</v>
          </cell>
          <cell r="D326">
            <v>0</v>
          </cell>
          <cell r="E326" t="str">
            <v>Día</v>
          </cell>
          <cell r="F326">
            <v>2040.1</v>
          </cell>
          <cell r="G326">
            <v>2040.1</v>
          </cell>
          <cell r="H326">
            <v>0</v>
          </cell>
        </row>
        <row r="327">
          <cell r="A327">
            <v>0</v>
          </cell>
          <cell r="B327" t="str">
            <v>Tornilleria: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0</v>
          </cell>
          <cell r="B328" t="str">
            <v>MO-1001-13 [AEM] Armadores Estructuras Metalica</v>
          </cell>
          <cell r="C328">
            <v>2</v>
          </cell>
          <cell r="D328">
            <v>0</v>
          </cell>
          <cell r="E328" t="str">
            <v>Día</v>
          </cell>
          <cell r="F328">
            <v>1186.8</v>
          </cell>
          <cell r="G328">
            <v>2373.6</v>
          </cell>
          <cell r="H328">
            <v>0</v>
          </cell>
        </row>
        <row r="329">
          <cell r="A329">
            <v>0</v>
          </cell>
          <cell r="B329" t="str">
            <v>MO-1001-14 [AyEM] Ayudante Estructuras Metalica</v>
          </cell>
          <cell r="C329">
            <v>2</v>
          </cell>
          <cell r="D329">
            <v>0</v>
          </cell>
          <cell r="E329" t="str">
            <v>Día</v>
          </cell>
          <cell r="F329">
            <v>831.45</v>
          </cell>
          <cell r="G329">
            <v>1662.9</v>
          </cell>
          <cell r="H329">
            <v>0</v>
          </cell>
        </row>
        <row r="330">
          <cell r="A330">
            <v>0</v>
          </cell>
          <cell r="B330" t="str">
            <v>Soldadura de Campo: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0</v>
          </cell>
          <cell r="B331" t="str">
            <v>MO-1001-11 [SEM] Soldadores - Estructura Metalica</v>
          </cell>
          <cell r="C331">
            <v>1</v>
          </cell>
          <cell r="D331">
            <v>0</v>
          </cell>
          <cell r="E331" t="str">
            <v>Día</v>
          </cell>
          <cell r="F331">
            <v>1186.8</v>
          </cell>
          <cell r="G331">
            <v>1186.8</v>
          </cell>
          <cell r="H331">
            <v>0</v>
          </cell>
        </row>
        <row r="332">
          <cell r="A332">
            <v>0</v>
          </cell>
          <cell r="B332" t="str">
            <v>Pintura: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0</v>
          </cell>
          <cell r="B333" t="str">
            <v>MO-1001-12 [PEM] Pintor Estructura Metalica</v>
          </cell>
          <cell r="C333">
            <v>2</v>
          </cell>
          <cell r="D333">
            <v>0</v>
          </cell>
          <cell r="E333" t="str">
            <v>Día</v>
          </cell>
          <cell r="F333">
            <v>948.75</v>
          </cell>
          <cell r="G333">
            <v>1897.5</v>
          </cell>
          <cell r="H333">
            <v>0</v>
          </cell>
        </row>
        <row r="334">
          <cell r="A334" t="str">
            <v>d)</v>
          </cell>
          <cell r="B334" t="str">
            <v>Herramientas, Servicios: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0</v>
          </cell>
          <cell r="B335" t="str">
            <v>Pistola Neumatica p/ Tornilleria</v>
          </cell>
          <cell r="C335">
            <v>1</v>
          </cell>
          <cell r="D335">
            <v>0</v>
          </cell>
          <cell r="E335" t="str">
            <v>Día</v>
          </cell>
          <cell r="F335">
            <v>700</v>
          </cell>
          <cell r="G335">
            <v>700</v>
          </cell>
          <cell r="H335">
            <v>0</v>
          </cell>
        </row>
        <row r="336">
          <cell r="A336">
            <v>0</v>
          </cell>
          <cell r="B336" t="str">
            <v>Compresor p/ Pintura</v>
          </cell>
          <cell r="C336">
            <v>1</v>
          </cell>
          <cell r="D336">
            <v>0</v>
          </cell>
          <cell r="E336" t="str">
            <v>Día</v>
          </cell>
          <cell r="F336">
            <v>600</v>
          </cell>
          <cell r="G336">
            <v>600</v>
          </cell>
          <cell r="H336">
            <v>0</v>
          </cell>
        </row>
        <row r="337">
          <cell r="A337">
            <v>14</v>
          </cell>
          <cell r="B337" t="str">
            <v>Escalera Metalica 1</v>
          </cell>
          <cell r="C337">
            <v>1</v>
          </cell>
          <cell r="D337">
            <v>0</v>
          </cell>
          <cell r="E337" t="str">
            <v>Ud</v>
          </cell>
          <cell r="F337" t="str">
            <v>Lbs</v>
          </cell>
          <cell r="G337">
            <v>31.925761673973057</v>
          </cell>
          <cell r="H337">
            <v>123530.72</v>
          </cell>
        </row>
        <row r="338">
          <cell r="F338">
            <v>0</v>
          </cell>
        </row>
        <row r="339">
          <cell r="A339" t="str">
            <v>0.015</v>
          </cell>
          <cell r="B339" t="str">
            <v>Análisis de Costo Unitario de 001 Ud de Escalera Metalica 2 :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 t="str">
            <v>a)</v>
          </cell>
          <cell r="B340" t="str">
            <v>Materiales: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0</v>
          </cell>
          <cell r="B341" t="str">
            <v>Largueros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0</v>
          </cell>
          <cell r="B342" t="str">
            <v>Perfil W12x26 - [30 ft] ASTM A50</v>
          </cell>
          <cell r="C342">
            <v>1.9969378827646542</v>
          </cell>
          <cell r="D342">
            <v>6.4670658682634746E-2</v>
          </cell>
          <cell r="E342" t="str">
            <v>Ud</v>
          </cell>
          <cell r="F342">
            <v>18900</v>
          </cell>
          <cell r="G342">
            <v>40182.93</v>
          </cell>
          <cell r="H342">
            <v>0</v>
          </cell>
        </row>
        <row r="343">
          <cell r="A343">
            <v>0</v>
          </cell>
          <cell r="B343" t="str">
            <v>Viga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0</v>
          </cell>
          <cell r="B344" t="str">
            <v>Perfil W10x26 - [30 ft] ASTM A50</v>
          </cell>
          <cell r="C344">
            <v>0.2668416447944007</v>
          </cell>
          <cell r="D344">
            <v>0.8737704918032787</v>
          </cell>
          <cell r="E344" t="str">
            <v>Ud</v>
          </cell>
          <cell r="F344">
            <v>18800</v>
          </cell>
          <cell r="G344">
            <v>9400</v>
          </cell>
          <cell r="H344">
            <v>0</v>
          </cell>
        </row>
        <row r="345">
          <cell r="A345">
            <v>0</v>
          </cell>
          <cell r="B345" t="str">
            <v>Columnas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0</v>
          </cell>
          <cell r="B346" t="str">
            <v>Perfil W10x33 - [30 ft] ASTM A50</v>
          </cell>
          <cell r="C346">
            <v>0.5336832895888014</v>
          </cell>
          <cell r="D346">
            <v>0.24918032786885236</v>
          </cell>
          <cell r="E346" t="str">
            <v>Ud</v>
          </cell>
          <cell r="F346">
            <v>21800</v>
          </cell>
          <cell r="G346">
            <v>14533.33</v>
          </cell>
          <cell r="H346">
            <v>0</v>
          </cell>
        </row>
        <row r="347">
          <cell r="A347">
            <v>0</v>
          </cell>
          <cell r="B347" t="str">
            <v>Huellas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0</v>
          </cell>
          <cell r="B348" t="str">
            <v>Plancha Corrugada 4' x 8' x 1/4''</v>
          </cell>
          <cell r="C348">
            <v>2.9197107005325122</v>
          </cell>
          <cell r="D348">
            <v>4.3571891891891392E-3</v>
          </cell>
          <cell r="E348" t="str">
            <v>Ud</v>
          </cell>
          <cell r="F348">
            <v>8850</v>
          </cell>
          <cell r="G348">
            <v>25952.03</v>
          </cell>
          <cell r="H348">
            <v>0</v>
          </cell>
        </row>
        <row r="349">
          <cell r="A349">
            <v>0</v>
          </cell>
          <cell r="B349" t="str">
            <v>Angular L 2 ½'' x 2 ½'' x ¼'' - 20'</v>
          </cell>
          <cell r="C349">
            <v>3.5433070866141732</v>
          </cell>
          <cell r="D349">
            <v>1.5999999999999973E-2</v>
          </cell>
          <cell r="E349" t="str">
            <v>Ud</v>
          </cell>
          <cell r="F349">
            <v>1650</v>
          </cell>
          <cell r="G349">
            <v>5940</v>
          </cell>
          <cell r="H349">
            <v>0</v>
          </cell>
        </row>
        <row r="350">
          <cell r="A350">
            <v>0</v>
          </cell>
          <cell r="B350" t="str">
            <v>Placas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0</v>
          </cell>
          <cell r="B351" t="str">
            <v>Plancha 4' x 8 ' x 3/4'' ASTM A36</v>
          </cell>
          <cell r="C351">
            <v>0.3125</v>
          </cell>
          <cell r="D351">
            <v>9.8021274162187089E-2</v>
          </cell>
          <cell r="E351" t="str">
            <v>Ud</v>
          </cell>
          <cell r="F351">
            <v>23550</v>
          </cell>
          <cell r="G351">
            <v>8080.75</v>
          </cell>
          <cell r="H351">
            <v>0</v>
          </cell>
        </row>
        <row r="352">
          <cell r="A352">
            <v>0</v>
          </cell>
          <cell r="B352" t="str">
            <v>Plancha 4' x 8 ' x 3/8'' ASTM A36</v>
          </cell>
          <cell r="C352">
            <v>1.3834635416666666E-2</v>
          </cell>
          <cell r="D352">
            <v>9.7927090779127854E-2</v>
          </cell>
          <cell r="E352" t="str">
            <v>Ud</v>
          </cell>
          <cell r="F352">
            <v>11750</v>
          </cell>
          <cell r="G352">
            <v>178.48</v>
          </cell>
          <cell r="H352">
            <v>0</v>
          </cell>
        </row>
        <row r="353">
          <cell r="A353">
            <v>0</v>
          </cell>
          <cell r="B353" t="str">
            <v>Plancha 4' x 8 ' x 1/2'' ASTM A36</v>
          </cell>
          <cell r="C353">
            <v>5.6297743055555564E-2</v>
          </cell>
          <cell r="D353">
            <v>0.76202020511016433</v>
          </cell>
          <cell r="E353" t="str">
            <v>Ud</v>
          </cell>
          <cell r="F353">
            <v>18900</v>
          </cell>
          <cell r="G353">
            <v>1874.84</v>
          </cell>
          <cell r="H353">
            <v>0</v>
          </cell>
        </row>
        <row r="354">
          <cell r="A354">
            <v>0</v>
          </cell>
          <cell r="B354" t="str">
            <v>Tornilleria: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0</v>
          </cell>
          <cell r="B355" t="str">
            <v>Perno ø 5/8'' x 10'' F1554 A36</v>
          </cell>
          <cell r="C355">
            <v>16</v>
          </cell>
          <cell r="D355">
            <v>0</v>
          </cell>
          <cell r="E355" t="str">
            <v>Ud</v>
          </cell>
          <cell r="F355">
            <v>170</v>
          </cell>
          <cell r="G355">
            <v>2720</v>
          </cell>
          <cell r="H355">
            <v>0</v>
          </cell>
        </row>
        <row r="356">
          <cell r="A356">
            <v>0</v>
          </cell>
          <cell r="B356" t="str">
            <v>Perno ø 3/4'' x 1 3/4'' A325 N</v>
          </cell>
          <cell r="C356">
            <v>36</v>
          </cell>
          <cell r="D356">
            <v>0</v>
          </cell>
          <cell r="E356" t="str">
            <v>Ud</v>
          </cell>
          <cell r="F356">
            <v>31.07</v>
          </cell>
          <cell r="G356">
            <v>1118.52</v>
          </cell>
          <cell r="H356">
            <v>0</v>
          </cell>
        </row>
        <row r="357">
          <cell r="A357">
            <v>0</v>
          </cell>
          <cell r="B357" t="str">
            <v>Baranda: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0</v>
          </cell>
          <cell r="B358" t="str">
            <v>Balaustres: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0</v>
          </cell>
          <cell r="B359" t="str">
            <v>Tubo Hierro ø 2'' x 20'</v>
          </cell>
          <cell r="C359">
            <v>2.8871391076115485</v>
          </cell>
          <cell r="D359">
            <v>1.1131588647254026E-2</v>
          </cell>
          <cell r="E359" t="str">
            <v>Ud</v>
          </cell>
          <cell r="F359">
            <v>1850</v>
          </cell>
          <cell r="G359">
            <v>5400.66</v>
          </cell>
          <cell r="H359">
            <v>0</v>
          </cell>
        </row>
        <row r="360">
          <cell r="A360">
            <v>0</v>
          </cell>
          <cell r="B360" t="str">
            <v>Barandales: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0</v>
          </cell>
          <cell r="B361" t="str">
            <v>Barra Lisa ø 1/4'' x 20'</v>
          </cell>
          <cell r="C361">
            <v>15.807086614173226</v>
          </cell>
          <cell r="D361">
            <v>2.8715003589376699E-3</v>
          </cell>
          <cell r="E361" t="str">
            <v>Ud</v>
          </cell>
          <cell r="F361">
            <v>97</v>
          </cell>
          <cell r="G361">
            <v>1537.69</v>
          </cell>
          <cell r="H361">
            <v>0</v>
          </cell>
        </row>
        <row r="362">
          <cell r="A362">
            <v>0</v>
          </cell>
          <cell r="B362" t="str">
            <v>Pasamanos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0</v>
          </cell>
          <cell r="B363" t="str">
            <v>Tubo Hierro ø 2'' x 20'</v>
          </cell>
          <cell r="C363">
            <v>2.6345144356955381</v>
          </cell>
          <cell r="D363">
            <v>1.1131588647254026E-2</v>
          </cell>
          <cell r="E363" t="str">
            <v>Ud</v>
          </cell>
          <cell r="F363">
            <v>1850</v>
          </cell>
          <cell r="G363">
            <v>4928.1099999999997</v>
          </cell>
          <cell r="H363">
            <v>0</v>
          </cell>
        </row>
        <row r="364">
          <cell r="A364">
            <v>0</v>
          </cell>
          <cell r="B364" t="str">
            <v>Pintura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0</v>
          </cell>
          <cell r="B365" t="str">
            <v>Pintura Multi-Purpose Epoxy Haze Gray</v>
          </cell>
          <cell r="C365">
            <v>1</v>
          </cell>
          <cell r="D365">
            <v>3.1126905187964009E-2</v>
          </cell>
          <cell r="E365" t="str">
            <v>Cub.</v>
          </cell>
          <cell r="F365">
            <v>6991.53</v>
          </cell>
          <cell r="G365">
            <v>7209.15</v>
          </cell>
          <cell r="H365">
            <v>0</v>
          </cell>
        </row>
        <row r="366">
          <cell r="A366">
            <v>0</v>
          </cell>
          <cell r="B366" t="str">
            <v>Pintura High Gloss Urethane Gris Perla</v>
          </cell>
          <cell r="C366">
            <v>5</v>
          </cell>
          <cell r="D366">
            <v>1.2758369610331095E-3</v>
          </cell>
          <cell r="E366" t="str">
            <v>Gls</v>
          </cell>
          <cell r="F366">
            <v>2542.37</v>
          </cell>
          <cell r="G366">
            <v>12728.07</v>
          </cell>
          <cell r="H366">
            <v>0</v>
          </cell>
        </row>
        <row r="367">
          <cell r="A367">
            <v>0</v>
          </cell>
          <cell r="B367" t="str">
            <v>Grout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0</v>
          </cell>
          <cell r="B368" t="str">
            <v>Morteo Listo Grout 640 kg/cm²</v>
          </cell>
          <cell r="C368">
            <v>1</v>
          </cell>
          <cell r="D368">
            <v>4.5998160073597322E-3</v>
          </cell>
          <cell r="E368" t="str">
            <v>Fdas</v>
          </cell>
          <cell r="F368">
            <v>885</v>
          </cell>
          <cell r="G368">
            <v>889.07</v>
          </cell>
          <cell r="H368">
            <v>0</v>
          </cell>
        </row>
        <row r="369">
          <cell r="A369">
            <v>0</v>
          </cell>
          <cell r="B369" t="str">
            <v>Miscelaneos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0</v>
          </cell>
          <cell r="B370" t="str">
            <v>Electrodo E70XX Universal 1/8''</v>
          </cell>
          <cell r="C370">
            <v>3</v>
          </cell>
          <cell r="D370">
            <v>1.8132232974332177E-3</v>
          </cell>
          <cell r="E370" t="str">
            <v>Lbs</v>
          </cell>
          <cell r="F370">
            <v>55.34</v>
          </cell>
          <cell r="G370">
            <v>166.32</v>
          </cell>
          <cell r="H370">
            <v>0</v>
          </cell>
        </row>
        <row r="371">
          <cell r="A371">
            <v>0</v>
          </cell>
          <cell r="B371" t="str">
            <v>Acetileno 390</v>
          </cell>
          <cell r="C371">
            <v>3</v>
          </cell>
          <cell r="D371">
            <v>2.9124228170907001E-4</v>
          </cell>
          <cell r="E371" t="str">
            <v>p3</v>
          </cell>
          <cell r="F371">
            <v>11.39</v>
          </cell>
          <cell r="G371">
            <v>34.18</v>
          </cell>
          <cell r="H371">
            <v>0</v>
          </cell>
        </row>
        <row r="372">
          <cell r="A372">
            <v>0</v>
          </cell>
          <cell r="B372" t="str">
            <v>Oxigeno Industrial 220</v>
          </cell>
          <cell r="C372">
            <v>2.4000000000000004</v>
          </cell>
          <cell r="D372">
            <v>2.5130553102724074E-4</v>
          </cell>
          <cell r="E372" t="str">
            <v>p3</v>
          </cell>
          <cell r="F372">
            <v>3.17</v>
          </cell>
          <cell r="G372">
            <v>7.61</v>
          </cell>
          <cell r="H372">
            <v>0</v>
          </cell>
        </row>
        <row r="373">
          <cell r="A373">
            <v>0</v>
          </cell>
          <cell r="B373" t="str">
            <v>Disco p/ esmerilar</v>
          </cell>
          <cell r="C373">
            <v>1</v>
          </cell>
          <cell r="D373">
            <v>2.6560766884754826E-3</v>
          </cell>
          <cell r="E373" t="str">
            <v>Ud</v>
          </cell>
          <cell r="F373">
            <v>340</v>
          </cell>
          <cell r="G373">
            <v>340.9</v>
          </cell>
          <cell r="H373">
            <v>0</v>
          </cell>
        </row>
        <row r="374">
          <cell r="A374" t="str">
            <v>b)</v>
          </cell>
          <cell r="B374" t="str">
            <v>Fabricación: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0</v>
          </cell>
          <cell r="B375" t="str">
            <v xml:space="preserve">SandBlasting </v>
          </cell>
          <cell r="C375">
            <v>1.8179133858267715</v>
          </cell>
          <cell r="D375">
            <v>2.7020278965390171E-4</v>
          </cell>
          <cell r="E375" t="str">
            <v>m2</v>
          </cell>
          <cell r="F375">
            <v>200</v>
          </cell>
          <cell r="G375">
            <v>363.68</v>
          </cell>
          <cell r="H375">
            <v>0</v>
          </cell>
        </row>
        <row r="376">
          <cell r="A376">
            <v>0</v>
          </cell>
          <cell r="B376" t="str">
            <v>Fabricación Estructura Metalica - Viga</v>
          </cell>
          <cell r="C376">
            <v>0.88287401574803148</v>
          </cell>
          <cell r="D376">
            <v>6.9186355473309881E-3</v>
          </cell>
          <cell r="E376" t="str">
            <v>Ton</v>
          </cell>
          <cell r="F376">
            <v>39683</v>
          </cell>
          <cell r="G376">
            <v>35277.480000000003</v>
          </cell>
          <cell r="H376">
            <v>0</v>
          </cell>
        </row>
        <row r="377">
          <cell r="A377">
            <v>0</v>
          </cell>
          <cell r="B377" t="str">
            <v>Fabricación Estructura Metalica - Columna</v>
          </cell>
          <cell r="C377">
            <v>0.26417322834645673</v>
          </cell>
          <cell r="D377">
            <v>2.6939040234834798E-2</v>
          </cell>
          <cell r="E377" t="str">
            <v>Ton</v>
          </cell>
          <cell r="F377">
            <v>44092.45</v>
          </cell>
          <cell r="G377">
            <v>11961.83</v>
          </cell>
          <cell r="H377">
            <v>0</v>
          </cell>
        </row>
        <row r="378">
          <cell r="A378">
            <v>0</v>
          </cell>
          <cell r="B378" t="str">
            <v>Fabricación Estructura Metalica - Placa</v>
          </cell>
          <cell r="C378">
            <v>0.17133559027777778</v>
          </cell>
          <cell r="D378">
            <v>2.2029350310709381E-4</v>
          </cell>
          <cell r="E378" t="str">
            <v>Ton</v>
          </cell>
          <cell r="F378">
            <v>33069.339999999997</v>
          </cell>
          <cell r="G378">
            <v>5667.2</v>
          </cell>
          <cell r="H378">
            <v>0</v>
          </cell>
        </row>
        <row r="379">
          <cell r="A379" t="str">
            <v>c)</v>
          </cell>
          <cell r="B379" t="str">
            <v>Operación Instalación: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</row>
        <row r="380">
          <cell r="A380">
            <v>0</v>
          </cell>
          <cell r="B380" t="str">
            <v>Izaje: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</row>
        <row r="381">
          <cell r="A381">
            <v>0</v>
          </cell>
          <cell r="B381" t="str">
            <v>MO-1001-9 [MAM] Maestro de Carpinteria Metalica</v>
          </cell>
          <cell r="C381">
            <v>1</v>
          </cell>
          <cell r="D381">
            <v>0</v>
          </cell>
          <cell r="E381" t="str">
            <v>Día</v>
          </cell>
          <cell r="F381">
            <v>2040.1</v>
          </cell>
          <cell r="G381">
            <v>2040.1</v>
          </cell>
          <cell r="H381">
            <v>0</v>
          </cell>
        </row>
        <row r="382">
          <cell r="A382">
            <v>0</v>
          </cell>
          <cell r="B382" t="str">
            <v>Tornilleria: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</row>
        <row r="383">
          <cell r="A383">
            <v>0</v>
          </cell>
          <cell r="B383" t="str">
            <v>MO-1001-13 [AEM] Armadores Estructuras Metalica</v>
          </cell>
          <cell r="C383">
            <v>2</v>
          </cell>
          <cell r="D383">
            <v>0</v>
          </cell>
          <cell r="E383" t="str">
            <v>Día</v>
          </cell>
          <cell r="F383">
            <v>1186.8</v>
          </cell>
          <cell r="G383">
            <v>2373.6</v>
          </cell>
          <cell r="H383">
            <v>0</v>
          </cell>
        </row>
        <row r="384">
          <cell r="A384">
            <v>0</v>
          </cell>
          <cell r="B384" t="str">
            <v>MO-1001-14 [AyEM] Ayudante Estructuras Metalica</v>
          </cell>
          <cell r="C384">
            <v>2</v>
          </cell>
          <cell r="D384">
            <v>0</v>
          </cell>
          <cell r="E384" t="str">
            <v>Día</v>
          </cell>
          <cell r="F384">
            <v>831.45</v>
          </cell>
          <cell r="G384">
            <v>1662.9</v>
          </cell>
          <cell r="H384">
            <v>0</v>
          </cell>
        </row>
        <row r="385">
          <cell r="A385">
            <v>0</v>
          </cell>
          <cell r="B385" t="str">
            <v>Soldadura de Campo: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</row>
        <row r="386">
          <cell r="A386">
            <v>0</v>
          </cell>
          <cell r="B386" t="str">
            <v>MO-1001-11 [SEM] Soldadores - Estructura Metalica</v>
          </cell>
          <cell r="C386">
            <v>1</v>
          </cell>
          <cell r="D386">
            <v>0</v>
          </cell>
          <cell r="E386" t="str">
            <v>Día</v>
          </cell>
          <cell r="F386">
            <v>1186.8</v>
          </cell>
          <cell r="G386">
            <v>1186.8</v>
          </cell>
          <cell r="H386">
            <v>0</v>
          </cell>
        </row>
        <row r="387">
          <cell r="A387">
            <v>0</v>
          </cell>
          <cell r="B387" t="str">
            <v>Pintura: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</row>
        <row r="388">
          <cell r="A388">
            <v>0</v>
          </cell>
          <cell r="B388" t="str">
            <v>MO-1001-12 [PEM] Pintor Estructura Metalica</v>
          </cell>
          <cell r="C388">
            <v>2</v>
          </cell>
          <cell r="D388">
            <v>0</v>
          </cell>
          <cell r="E388" t="str">
            <v>Día</v>
          </cell>
          <cell r="F388">
            <v>948.75</v>
          </cell>
          <cell r="G388">
            <v>1897.5</v>
          </cell>
          <cell r="H388">
            <v>0</v>
          </cell>
        </row>
        <row r="389">
          <cell r="A389" t="str">
            <v>d)</v>
          </cell>
          <cell r="B389" t="str">
            <v>Herramientas, Servicios: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A390">
            <v>0</v>
          </cell>
          <cell r="B390" t="str">
            <v>Pistola Neumatica p/ Tornilleria</v>
          </cell>
          <cell r="C390">
            <v>1</v>
          </cell>
          <cell r="D390">
            <v>0</v>
          </cell>
          <cell r="E390" t="str">
            <v>Día</v>
          </cell>
          <cell r="F390">
            <v>700</v>
          </cell>
          <cell r="G390">
            <v>700</v>
          </cell>
          <cell r="H390">
            <v>0</v>
          </cell>
        </row>
        <row r="391">
          <cell r="A391">
            <v>0</v>
          </cell>
          <cell r="B391" t="str">
            <v>Compresor p/ Pintura</v>
          </cell>
          <cell r="C391">
            <v>1</v>
          </cell>
          <cell r="D391">
            <v>0</v>
          </cell>
          <cell r="E391" t="str">
            <v>Día</v>
          </cell>
          <cell r="F391">
            <v>600</v>
          </cell>
          <cell r="G391">
            <v>600</v>
          </cell>
          <cell r="H391">
            <v>0</v>
          </cell>
        </row>
        <row r="392">
          <cell r="A392">
            <v>15</v>
          </cell>
          <cell r="B392" t="str">
            <v>Escalera Metalica 2</v>
          </cell>
          <cell r="C392">
            <v>1</v>
          </cell>
          <cell r="D392">
            <v>0</v>
          </cell>
          <cell r="E392" t="str">
            <v>Ud</v>
          </cell>
          <cell r="F392" t="str">
            <v>Lbs</v>
          </cell>
          <cell r="G392">
            <v>32.993332815174291</v>
          </cell>
          <cell r="H392">
            <v>206953.73</v>
          </cell>
        </row>
        <row r="393">
          <cell r="F393">
            <v>0</v>
          </cell>
        </row>
        <row r="394">
          <cell r="A394" t="str">
            <v>0.016</v>
          </cell>
          <cell r="B394" t="str">
            <v>Análisis de Costo Unitario de 507 m2 de Losa Metaldeck :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</row>
        <row r="395">
          <cell r="A395" t="str">
            <v>a)</v>
          </cell>
          <cell r="B395" t="str">
            <v>Materiales: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</row>
        <row r="396">
          <cell r="A396">
            <v>0</v>
          </cell>
          <cell r="B396" t="str">
            <v>Metaldeck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</row>
        <row r="397">
          <cell r="A397">
            <v>0</v>
          </cell>
          <cell r="B397" t="str">
            <v>Metaldeck Cal. 22 - 2'</v>
          </cell>
          <cell r="C397">
            <v>2726.5393055376271</v>
          </cell>
          <cell r="D397">
            <v>7.7275417209266925E-5</v>
          </cell>
          <cell r="E397" t="str">
            <v>pl</v>
          </cell>
          <cell r="F397">
            <v>127</v>
          </cell>
          <cell r="G397">
            <v>346297.25</v>
          </cell>
          <cell r="H397">
            <v>0</v>
          </cell>
        </row>
        <row r="398">
          <cell r="A398">
            <v>0</v>
          </cell>
          <cell r="B398" t="str">
            <v>Conector Cortante ø 3/4'' p/Studs</v>
          </cell>
          <cell r="C398">
            <v>300</v>
          </cell>
          <cell r="D398">
            <v>0</v>
          </cell>
          <cell r="E398" t="str">
            <v>Ud</v>
          </cell>
          <cell r="F398">
            <v>45</v>
          </cell>
          <cell r="G398">
            <v>13500</v>
          </cell>
          <cell r="H398">
            <v>0</v>
          </cell>
        </row>
        <row r="399">
          <cell r="A399">
            <v>0</v>
          </cell>
          <cell r="B399" t="str">
            <v>Malla Electrosoldad D2.9XD2.9 - 150 x 150</v>
          </cell>
          <cell r="C399">
            <v>5.2806249999999997</v>
          </cell>
          <cell r="D399">
            <v>4.154337791454616E-2</v>
          </cell>
          <cell r="E399" t="str">
            <v>Rollo</v>
          </cell>
          <cell r="F399">
            <v>11860.17</v>
          </cell>
          <cell r="G399">
            <v>65230.94</v>
          </cell>
          <cell r="H399">
            <v>0</v>
          </cell>
        </row>
        <row r="400">
          <cell r="A400">
            <v>0</v>
          </cell>
          <cell r="B400" t="str">
            <v>Hormigón Industrial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</row>
        <row r="401">
          <cell r="A401">
            <v>0</v>
          </cell>
          <cell r="B401" t="str">
            <v>Hormigón Industrial f'c 210 kg/cm² @ 28d</v>
          </cell>
          <cell r="C401">
            <v>50.694000000000003</v>
          </cell>
          <cell r="D401">
            <v>1.1046672190002246E-3</v>
          </cell>
          <cell r="E401" t="str">
            <v>m3</v>
          </cell>
          <cell r="F401">
            <v>6134.26</v>
          </cell>
          <cell r="G401">
            <v>311313.7</v>
          </cell>
          <cell r="H401">
            <v>0</v>
          </cell>
        </row>
        <row r="402">
          <cell r="A402" t="str">
            <v>b)</v>
          </cell>
          <cell r="B402" t="str">
            <v>Mano de Obra: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</row>
        <row r="403">
          <cell r="A403">
            <v>0</v>
          </cell>
          <cell r="B403" t="str">
            <v>MO-1077-8 [8] Coloc. acero malla electrosoldada</v>
          </cell>
          <cell r="C403">
            <v>22.442656249999999</v>
          </cell>
          <cell r="D403">
            <v>2.5551231263011096E-3</v>
          </cell>
          <cell r="E403" t="str">
            <v>qq</v>
          </cell>
          <cell r="F403">
            <v>419.57</v>
          </cell>
          <cell r="G403">
            <v>9440.33</v>
          </cell>
          <cell r="H403">
            <v>0</v>
          </cell>
        </row>
        <row r="404">
          <cell r="A404">
            <v>0</v>
          </cell>
          <cell r="B404" t="str">
            <v>MO-1001-3 [MA] Maestro de área (MA)</v>
          </cell>
          <cell r="C404">
            <v>33.795999999999999</v>
          </cell>
          <cell r="D404">
            <v>7.9060729495115294E-4</v>
          </cell>
          <cell r="E404" t="str">
            <v>Día</v>
          </cell>
          <cell r="F404">
            <v>1495</v>
          </cell>
          <cell r="G404">
            <v>50564.97</v>
          </cell>
          <cell r="H404">
            <v>0</v>
          </cell>
        </row>
        <row r="405">
          <cell r="A405">
            <v>0</v>
          </cell>
          <cell r="B405" t="str">
            <v>MO-1001-7 [TC] Técnico calificado (TC)</v>
          </cell>
          <cell r="C405">
            <v>67.591999999999999</v>
          </cell>
          <cell r="D405">
            <v>5.2642160376717298E-4</v>
          </cell>
          <cell r="E405" t="str">
            <v>Día</v>
          </cell>
          <cell r="F405">
            <v>545.1</v>
          </cell>
          <cell r="G405">
            <v>36863.79</v>
          </cell>
          <cell r="H405">
            <v>0</v>
          </cell>
        </row>
        <row r="406">
          <cell r="A406">
            <v>0</v>
          </cell>
          <cell r="B406" t="str">
            <v>MO-1001-8 [TNC] Técnico no calificado o PEON (TNC)</v>
          </cell>
          <cell r="C406">
            <v>202.77600000000001</v>
          </cell>
          <cell r="D406">
            <v>9.4377998022198814E-5</v>
          </cell>
          <cell r="E406" t="str">
            <v>Día</v>
          </cell>
          <cell r="F406">
            <v>497.95</v>
          </cell>
          <cell r="G406">
            <v>100981.84</v>
          </cell>
          <cell r="H406">
            <v>0</v>
          </cell>
        </row>
        <row r="407">
          <cell r="A407" t="str">
            <v>c)</v>
          </cell>
          <cell r="B407" t="str">
            <v>Herramientas, Servicios: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</row>
        <row r="408">
          <cell r="A408">
            <v>0</v>
          </cell>
          <cell r="B408" t="str">
            <v>Herramientas y equipos</v>
          </cell>
          <cell r="C408">
            <v>1</v>
          </cell>
          <cell r="D408">
            <v>0</v>
          </cell>
          <cell r="E408" t="str">
            <v>m2</v>
          </cell>
          <cell r="F408">
            <v>14947.09</v>
          </cell>
          <cell r="G408">
            <v>14947.09</v>
          </cell>
          <cell r="H408">
            <v>0</v>
          </cell>
        </row>
        <row r="409">
          <cell r="A409">
            <v>16</v>
          </cell>
          <cell r="B409" t="str">
            <v>Losa Metaldeck</v>
          </cell>
          <cell r="C409">
            <v>506.94</v>
          </cell>
          <cell r="D409">
            <v>0</v>
          </cell>
          <cell r="E409" t="str">
            <v>m2</v>
          </cell>
          <cell r="F409">
            <v>0</v>
          </cell>
          <cell r="G409">
            <v>0</v>
          </cell>
          <cell r="H409">
            <v>1872.29</v>
          </cell>
        </row>
        <row r="410">
          <cell r="F410">
            <v>0</v>
          </cell>
        </row>
        <row r="411">
          <cell r="A411" t="str">
            <v>0.017</v>
          </cell>
          <cell r="B411" t="str">
            <v>Análisis de Costo Unitario de 515 m2 de Colocación Aluzinc en Paredes h= 4,31 m 2do. Nivel :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A412" t="str">
            <v>a)</v>
          </cell>
          <cell r="B412" t="str">
            <v>Materiales: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A413">
            <v>0</v>
          </cell>
          <cell r="B413" t="str">
            <v>Aluzinc Cal. 26 - 42'' x 20' USG</v>
          </cell>
          <cell r="C413">
            <v>79.240833084840773</v>
          </cell>
          <cell r="D413">
            <v>4.3210845118823782E-4</v>
          </cell>
          <cell r="E413" t="str">
            <v>Ud</v>
          </cell>
          <cell r="F413">
            <v>1980</v>
          </cell>
          <cell r="G413">
            <v>156964.65</v>
          </cell>
          <cell r="H413">
            <v>0</v>
          </cell>
        </row>
        <row r="414">
          <cell r="A414">
            <v>0</v>
          </cell>
          <cell r="B414" t="str">
            <v xml:space="preserve">Tornillo Autotaladrante 8mm x 35 </v>
          </cell>
          <cell r="C414">
            <v>4637.88</v>
          </cell>
          <cell r="D414">
            <v>9.4115758964510497E-6</v>
          </cell>
          <cell r="E414" t="str">
            <v>Ud</v>
          </cell>
          <cell r="F414">
            <v>15</v>
          </cell>
          <cell r="G414">
            <v>69568.850000000006</v>
          </cell>
          <cell r="H414">
            <v>0</v>
          </cell>
        </row>
        <row r="415">
          <cell r="A415" t="str">
            <v>b)</v>
          </cell>
          <cell r="B415" t="str">
            <v>Mano de Obra: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A416">
            <v>0</v>
          </cell>
          <cell r="B416" t="str">
            <v>MO-1001-8 [TNC] Técnico no calificado o PEON (TNC)</v>
          </cell>
          <cell r="C416">
            <v>16</v>
          </cell>
          <cell r="D416">
            <v>9.4377998022198814E-5</v>
          </cell>
          <cell r="E416" t="str">
            <v>Día</v>
          </cell>
          <cell r="F416">
            <v>497.95</v>
          </cell>
          <cell r="G416">
            <v>7967.95</v>
          </cell>
          <cell r="H416">
            <v>0</v>
          </cell>
        </row>
        <row r="417">
          <cell r="A417">
            <v>0</v>
          </cell>
          <cell r="B417" t="str">
            <v>MO-1001-3 [MA] Maestro de área (MA)</v>
          </cell>
          <cell r="C417">
            <v>34.354666666666667</v>
          </cell>
          <cell r="D417">
            <v>7.9060729495115294E-4</v>
          </cell>
          <cell r="E417" t="str">
            <v>Día</v>
          </cell>
          <cell r="F417">
            <v>1495</v>
          </cell>
          <cell r="G417">
            <v>51400.83</v>
          </cell>
          <cell r="H417">
            <v>0</v>
          </cell>
        </row>
        <row r="418">
          <cell r="A418">
            <v>0</v>
          </cell>
          <cell r="B418" t="str">
            <v>MO-1001-7 [TC] Técnico calificado (TC)</v>
          </cell>
          <cell r="C418">
            <v>68.709333333333333</v>
          </cell>
          <cell r="D418">
            <v>5.2642160376717298E-4</v>
          </cell>
          <cell r="E418" t="str">
            <v>Día</v>
          </cell>
          <cell r="F418">
            <v>545.1</v>
          </cell>
          <cell r="G418">
            <v>37473.17</v>
          </cell>
          <cell r="H418">
            <v>0</v>
          </cell>
        </row>
        <row r="419">
          <cell r="A419">
            <v>0</v>
          </cell>
          <cell r="B419" t="str">
            <v>MO-1001-8 [TNC] Técnico no calificado o PEON (TNC)</v>
          </cell>
          <cell r="C419">
            <v>206.12800000000004</v>
          </cell>
          <cell r="D419">
            <v>9.4377998022198814E-5</v>
          </cell>
          <cell r="E419" t="str">
            <v>Día</v>
          </cell>
          <cell r="F419">
            <v>497.95</v>
          </cell>
          <cell r="G419">
            <v>102651.12</v>
          </cell>
          <cell r="H419">
            <v>0</v>
          </cell>
        </row>
        <row r="420">
          <cell r="A420" t="str">
            <v>c)</v>
          </cell>
          <cell r="B420" t="str">
            <v>Herramientas, Servicios: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</row>
        <row r="421">
          <cell r="A421">
            <v>0</v>
          </cell>
          <cell r="B421" t="str">
            <v>Herramientas y equipos</v>
          </cell>
          <cell r="C421">
            <v>1</v>
          </cell>
          <cell r="D421">
            <v>0</v>
          </cell>
          <cell r="E421" t="str">
            <v>m2</v>
          </cell>
          <cell r="F421">
            <v>6816.43</v>
          </cell>
          <cell r="G421">
            <v>6816.43</v>
          </cell>
          <cell r="H421">
            <v>0</v>
          </cell>
        </row>
        <row r="422">
          <cell r="A422">
            <v>17</v>
          </cell>
          <cell r="B422" t="str">
            <v>Colocación Aluzinc en Paredes h= 4,31 m 2do. Nivel</v>
          </cell>
          <cell r="C422">
            <v>515.32000000000005</v>
          </cell>
          <cell r="D422">
            <v>0</v>
          </cell>
          <cell r="E422" t="str">
            <v>m2</v>
          </cell>
          <cell r="F422">
            <v>0</v>
          </cell>
          <cell r="G422">
            <v>0</v>
          </cell>
          <cell r="H422">
            <v>839.95</v>
          </cell>
        </row>
        <row r="423">
          <cell r="F423">
            <v>0</v>
          </cell>
        </row>
        <row r="424">
          <cell r="A424" t="str">
            <v>0.018</v>
          </cell>
          <cell r="B424" t="str">
            <v>Análisis de Costo Unitario de 011 m2 de Colocación Aluzinc translucido en Paredes 2do. Nivel :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A425" t="str">
            <v>a)</v>
          </cell>
          <cell r="B425" t="str">
            <v>Materiales: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 t="str">
            <v>Aluzinc Traslucidos 36'' x 10 .5'</v>
          </cell>
          <cell r="C426">
            <v>3.5982214821572498</v>
          </cell>
          <cell r="D426">
            <v>3.7604469890840614E-3</v>
          </cell>
          <cell r="E426" t="str">
            <v>Ud</v>
          </cell>
          <cell r="F426">
            <v>4720</v>
          </cell>
          <cell r="G426">
            <v>17047.47</v>
          </cell>
          <cell r="H426">
            <v>0</v>
          </cell>
        </row>
        <row r="427">
          <cell r="A427">
            <v>0</v>
          </cell>
          <cell r="B427" t="str">
            <v xml:space="preserve">Tornillo Autotaladrante 8mm x 35 </v>
          </cell>
          <cell r="C427">
            <v>94.77</v>
          </cell>
          <cell r="D427">
            <v>9.4115758964510497E-6</v>
          </cell>
          <cell r="E427" t="str">
            <v>Ud</v>
          </cell>
          <cell r="F427">
            <v>15</v>
          </cell>
          <cell r="G427">
            <v>1421.56</v>
          </cell>
          <cell r="H427">
            <v>0</v>
          </cell>
        </row>
        <row r="428">
          <cell r="A428" t="str">
            <v>b)</v>
          </cell>
          <cell r="B428" t="str">
            <v>Mano de Obra: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</row>
        <row r="429">
          <cell r="A429">
            <v>0</v>
          </cell>
          <cell r="B429" t="str">
            <v>MO-1001-8 [TNC] Técnico no calificado o PEON (TNC)</v>
          </cell>
          <cell r="C429">
            <v>0.5</v>
          </cell>
          <cell r="D429">
            <v>9.4377998022198814E-5</v>
          </cell>
          <cell r="E429" t="str">
            <v>Día</v>
          </cell>
          <cell r="F429">
            <v>497.95</v>
          </cell>
          <cell r="G429">
            <v>249</v>
          </cell>
          <cell r="H429">
            <v>0</v>
          </cell>
        </row>
        <row r="430">
          <cell r="A430">
            <v>0</v>
          </cell>
          <cell r="B430" t="str">
            <v>MO-1001-3 [MA] Maestro de área (MA)</v>
          </cell>
          <cell r="C430">
            <v>0.70199999999999996</v>
          </cell>
          <cell r="D430">
            <v>7.9060729495115294E-4</v>
          </cell>
          <cell r="E430" t="str">
            <v>Día</v>
          </cell>
          <cell r="F430">
            <v>1495</v>
          </cell>
          <cell r="G430">
            <v>1050.32</v>
          </cell>
          <cell r="H430">
            <v>0</v>
          </cell>
        </row>
        <row r="431">
          <cell r="A431">
            <v>0</v>
          </cell>
          <cell r="B431" t="str">
            <v>MO-1001-7 [TC] Técnico calificado (TC)</v>
          </cell>
          <cell r="C431">
            <v>1.4039999999999999</v>
          </cell>
          <cell r="D431">
            <v>5.2642160376717298E-4</v>
          </cell>
          <cell r="E431" t="str">
            <v>Día</v>
          </cell>
          <cell r="F431">
            <v>545.1</v>
          </cell>
          <cell r="G431">
            <v>765.72</v>
          </cell>
          <cell r="H431">
            <v>0</v>
          </cell>
        </row>
        <row r="432">
          <cell r="A432">
            <v>0</v>
          </cell>
          <cell r="B432" t="str">
            <v>MO-1001-8 [TNC] Técnico no calificado o PEON (TNC)</v>
          </cell>
          <cell r="C432">
            <v>4.2119999999999997</v>
          </cell>
          <cell r="D432">
            <v>9.4377998022198814E-5</v>
          </cell>
          <cell r="E432" t="str">
            <v>Día</v>
          </cell>
          <cell r="F432">
            <v>497.95</v>
          </cell>
          <cell r="G432">
            <v>2097.56</v>
          </cell>
          <cell r="H432">
            <v>0</v>
          </cell>
        </row>
        <row r="433">
          <cell r="A433" t="str">
            <v>c)</v>
          </cell>
          <cell r="B433" t="str">
            <v>Herramientas, Servicios: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</row>
        <row r="434">
          <cell r="A434">
            <v>0</v>
          </cell>
          <cell r="B434" t="str">
            <v>Herramientas y equipos</v>
          </cell>
          <cell r="C434">
            <v>1</v>
          </cell>
          <cell r="D434">
            <v>0</v>
          </cell>
          <cell r="E434" t="str">
            <v>m2</v>
          </cell>
          <cell r="F434">
            <v>362.11</v>
          </cell>
          <cell r="G434">
            <v>362.11</v>
          </cell>
          <cell r="H434">
            <v>0</v>
          </cell>
        </row>
        <row r="435">
          <cell r="A435">
            <v>18</v>
          </cell>
          <cell r="B435" t="str">
            <v>Colocación Aluzinc translucido en Paredes 2do. Nivel</v>
          </cell>
          <cell r="C435">
            <v>10.53</v>
          </cell>
          <cell r="D435">
            <v>0</v>
          </cell>
          <cell r="E435" t="str">
            <v>m2</v>
          </cell>
          <cell r="F435">
            <v>0</v>
          </cell>
          <cell r="G435">
            <v>0</v>
          </cell>
          <cell r="H435">
            <v>2183.64</v>
          </cell>
        </row>
        <row r="436">
          <cell r="F436">
            <v>0</v>
          </cell>
        </row>
        <row r="437">
          <cell r="A437" t="str">
            <v>0.019</v>
          </cell>
          <cell r="B437" t="str">
            <v>Análisis de Costo Unitario de 020 Ud de Colocación Correas del Techumbre Aluzinc :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</row>
        <row r="438">
          <cell r="A438" t="str">
            <v>a)</v>
          </cell>
          <cell r="B438" t="str">
            <v>Materiales: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</row>
        <row r="439">
          <cell r="A439">
            <v>0</v>
          </cell>
          <cell r="B439" t="str">
            <v>Correa Z 2 1/2" x 8" x 3/32"</v>
          </cell>
          <cell r="C439">
            <v>2112.8608923884512</v>
          </cell>
          <cell r="D439">
            <v>6.5838509316862843E-5</v>
          </cell>
          <cell r="E439" t="str">
            <v>pl</v>
          </cell>
          <cell r="F439">
            <v>95</v>
          </cell>
          <cell r="G439">
            <v>200735</v>
          </cell>
          <cell r="H439">
            <v>0</v>
          </cell>
        </row>
        <row r="440">
          <cell r="A440">
            <v>0</v>
          </cell>
          <cell r="B440" t="str">
            <v>Tensor ø 1/2" - 20'</v>
          </cell>
          <cell r="C440">
            <v>100</v>
          </cell>
          <cell r="D440">
            <v>0</v>
          </cell>
          <cell r="E440" t="str">
            <v>pl</v>
          </cell>
          <cell r="F440">
            <v>340</v>
          </cell>
          <cell r="G440">
            <v>34000</v>
          </cell>
          <cell r="H440">
            <v>0</v>
          </cell>
        </row>
        <row r="441">
          <cell r="A441">
            <v>0</v>
          </cell>
          <cell r="B441" t="str">
            <v xml:space="preserve">Tornillo Autotaladrante 8mm x 35 </v>
          </cell>
          <cell r="C441">
            <v>316.92913385826773</v>
          </cell>
          <cell r="D441">
            <v>9.4115758964510497E-6</v>
          </cell>
          <cell r="E441" t="str">
            <v>Ud</v>
          </cell>
          <cell r="F441">
            <v>15</v>
          </cell>
          <cell r="G441">
            <v>4753.9799999999996</v>
          </cell>
          <cell r="H441">
            <v>0</v>
          </cell>
        </row>
        <row r="442">
          <cell r="A442" t="str">
            <v>b)</v>
          </cell>
          <cell r="B442" t="str">
            <v>Mano de Obra: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</row>
        <row r="443">
          <cell r="A443">
            <v>0</v>
          </cell>
          <cell r="B443" t="str">
            <v>MO-1001-8 [TNC] Técnico no calificado o PEON (TNC)</v>
          </cell>
          <cell r="C443">
            <v>16</v>
          </cell>
          <cell r="D443">
            <v>9.4377998022198814E-5</v>
          </cell>
          <cell r="E443" t="str">
            <v>Día</v>
          </cell>
          <cell r="F443">
            <v>497.95</v>
          </cell>
          <cell r="G443">
            <v>7967.95</v>
          </cell>
          <cell r="H443">
            <v>0</v>
          </cell>
        </row>
        <row r="444">
          <cell r="A444">
            <v>0</v>
          </cell>
          <cell r="B444" t="str">
            <v>MO-1001-3 [MA] Maestro de área (MA)</v>
          </cell>
          <cell r="C444">
            <v>1.3333333333333333</v>
          </cell>
          <cell r="D444">
            <v>7.9060729495115294E-4</v>
          </cell>
          <cell r="E444" t="str">
            <v>Día</v>
          </cell>
          <cell r="F444">
            <v>1495</v>
          </cell>
          <cell r="G444">
            <v>1994.91</v>
          </cell>
          <cell r="H444">
            <v>0</v>
          </cell>
        </row>
        <row r="445">
          <cell r="A445">
            <v>0</v>
          </cell>
          <cell r="B445" t="str">
            <v>MO-1001-7 [TC] Técnico calificado (TC)</v>
          </cell>
          <cell r="C445">
            <v>2.6666666666666665</v>
          </cell>
          <cell r="D445">
            <v>5.2642160376717298E-4</v>
          </cell>
          <cell r="E445" t="str">
            <v>Día</v>
          </cell>
          <cell r="F445">
            <v>545.1</v>
          </cell>
          <cell r="G445">
            <v>1454.37</v>
          </cell>
          <cell r="H445">
            <v>0</v>
          </cell>
        </row>
        <row r="446">
          <cell r="A446">
            <v>0</v>
          </cell>
          <cell r="B446" t="str">
            <v>MO-1001-8 [TNC] Técnico no calificado o PEON (TNC)</v>
          </cell>
          <cell r="C446">
            <v>8</v>
          </cell>
          <cell r="D446">
            <v>9.4377998022198814E-5</v>
          </cell>
          <cell r="E446" t="str">
            <v>Día</v>
          </cell>
          <cell r="F446">
            <v>497.95</v>
          </cell>
          <cell r="G446">
            <v>3983.98</v>
          </cell>
          <cell r="H446">
            <v>0</v>
          </cell>
        </row>
        <row r="447">
          <cell r="A447" t="str">
            <v>c)</v>
          </cell>
          <cell r="B447" t="str">
            <v>Herramientas, Servicios: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</row>
        <row r="448">
          <cell r="A448">
            <v>0</v>
          </cell>
          <cell r="B448" t="str">
            <v>Herramientas y equipos</v>
          </cell>
          <cell r="C448">
            <v>1</v>
          </cell>
          <cell r="D448">
            <v>0</v>
          </cell>
          <cell r="E448" t="str">
            <v>Ud</v>
          </cell>
          <cell r="F448">
            <v>4078.24</v>
          </cell>
          <cell r="G448">
            <v>4078.24</v>
          </cell>
          <cell r="H448">
            <v>0</v>
          </cell>
        </row>
        <row r="449">
          <cell r="A449">
            <v>19</v>
          </cell>
          <cell r="B449" t="str">
            <v>Colocación Correas del Techumbre Aluzinc</v>
          </cell>
          <cell r="C449">
            <v>20</v>
          </cell>
          <cell r="D449">
            <v>0</v>
          </cell>
          <cell r="E449" t="str">
            <v>Ud</v>
          </cell>
          <cell r="F449">
            <v>0</v>
          </cell>
          <cell r="G449">
            <v>0</v>
          </cell>
          <cell r="H449">
            <v>12948.42</v>
          </cell>
        </row>
        <row r="450">
          <cell r="F450">
            <v>0</v>
          </cell>
        </row>
        <row r="451">
          <cell r="A451" t="str">
            <v>0.020</v>
          </cell>
          <cell r="B451" t="str">
            <v>Análisis de Costo Unitario de 880 m2 de Colocación Techumbre de Aluzinc :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cio Equipos"/>
      <sheetName val="O.M. y Salarios"/>
      <sheetName val="Material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Amarre"/>
      <sheetName val="Escalera"/>
      <sheetName val="Mur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z.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Vga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 term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Analisis"/>
    </sheetNames>
    <sheetDataSet>
      <sheetData sheetId="0">
        <row r="1">
          <cell r="A1" t="str">
            <v>Item</v>
          </cell>
          <cell r="B1" t="str">
            <v>Recurso</v>
          </cell>
        </row>
        <row r="2">
          <cell r="B2" t="str">
            <v>Angular L2x2x1/8 - ASTM A36</v>
          </cell>
        </row>
        <row r="3">
          <cell r="B3" t="str">
            <v>Tornillo Autotaladrante de #10 x 2 1/2" c/ Neopreno</v>
          </cell>
        </row>
        <row r="4">
          <cell r="B4" t="str">
            <v>Barra red 5/8"x 20'</v>
          </cell>
        </row>
        <row r="5">
          <cell r="B5" t="str">
            <v>Barra red 1"x 20'</v>
          </cell>
        </row>
        <row r="6">
          <cell r="B6" t="str">
            <v>Chanel C 12x20.7 - ASTM A36</v>
          </cell>
        </row>
        <row r="7">
          <cell r="B7" t="str">
            <v>Chanel C 6 x 13</v>
          </cell>
        </row>
        <row r="8">
          <cell r="B8" t="str">
            <v>Disco p/ esmerilar</v>
          </cell>
        </row>
        <row r="9">
          <cell r="B9" t="str">
            <v>Disco p/corte Metal</v>
          </cell>
        </row>
        <row r="10">
          <cell r="B10" t="str">
            <v>Electrodo E70XX</v>
          </cell>
        </row>
        <row r="11">
          <cell r="B11" t="str">
            <v>Fabricación de Estructuras Metálicas - Columnas</v>
          </cell>
        </row>
        <row r="12">
          <cell r="B12" t="str">
            <v>Fabricación de Estructuras Metálicas - Vigas</v>
          </cell>
        </row>
        <row r="13">
          <cell r="B13" t="str">
            <v>Fabricación de Estructuras Metálicas - Correa</v>
          </cell>
        </row>
        <row r="14">
          <cell r="B14" t="str">
            <v>Instalación de Estructuras Metálicas</v>
          </cell>
        </row>
        <row r="15">
          <cell r="B15" t="str">
            <v>MetalDeck Cal 22 1/32 W=940 mm</v>
          </cell>
        </row>
        <row r="16">
          <cell r="B16" t="str">
            <v>MetalDeck Cal 26 1/32 W=940 mm</v>
          </cell>
        </row>
        <row r="17">
          <cell r="B17" t="str">
            <v>Caballete Cal 26 1/32 W=940 mm</v>
          </cell>
        </row>
        <row r="18">
          <cell r="B18" t="str">
            <v>Perfil TS 10 x 10 x 3/8'' - ASTM A50</v>
          </cell>
        </row>
        <row r="19">
          <cell r="B19" t="str">
            <v>Perfil TS 12 x 6 x 5/16" - ASTM A50</v>
          </cell>
        </row>
        <row r="20">
          <cell r="B20" t="str">
            <v>Perfil TS 14 x 6 x 3/8'' - ASTM A50</v>
          </cell>
        </row>
        <row r="21">
          <cell r="B21" t="str">
            <v>Perfil W12x14 - ASTM A50</v>
          </cell>
        </row>
        <row r="22">
          <cell r="B22" t="str">
            <v>Perfil W12x16 - ASTM A50</v>
          </cell>
        </row>
        <row r="23">
          <cell r="B23" t="str">
            <v>Perfil W12x19 - ASTM A50</v>
          </cell>
        </row>
        <row r="24">
          <cell r="B24" t="str">
            <v>Perfil W12x22 - ASTM A50</v>
          </cell>
        </row>
        <row r="25">
          <cell r="B25" t="str">
            <v>Perfil W14x132 - ASTM A50</v>
          </cell>
        </row>
        <row r="26">
          <cell r="B26" t="str">
            <v>Perfil W14x159 - ASTM A50</v>
          </cell>
        </row>
        <row r="27">
          <cell r="B27" t="str">
            <v>Perfil W14x61 - ASTM A50</v>
          </cell>
        </row>
        <row r="28">
          <cell r="B28" t="str">
            <v>Perfil W14x74 - ASTM A50</v>
          </cell>
        </row>
        <row r="29">
          <cell r="B29" t="str">
            <v>Perfil W16x26 - ASTM A50</v>
          </cell>
        </row>
        <row r="30">
          <cell r="B30" t="str">
            <v>Perfil W16x36 - ASTM A50</v>
          </cell>
        </row>
        <row r="31">
          <cell r="B31" t="str">
            <v>Perfil W18x35 - ASTM A50</v>
          </cell>
        </row>
        <row r="32">
          <cell r="B32" t="str">
            <v>Perfil W18x50 - ASTM A50</v>
          </cell>
        </row>
        <row r="33">
          <cell r="B33" t="str">
            <v>Perfil W27x84 - ASTM A50</v>
          </cell>
        </row>
        <row r="34">
          <cell r="B34" t="str">
            <v>Perfil W33x130 - ASTM A50</v>
          </cell>
        </row>
        <row r="35">
          <cell r="B35" t="str">
            <v>Perfil W6x15  - ASTM A50</v>
          </cell>
        </row>
        <row r="36">
          <cell r="B36" t="str">
            <v>Perfil W8x24  - ASTM A50</v>
          </cell>
        </row>
        <row r="37">
          <cell r="B37" t="str">
            <v>Perno hook Ø  - A325 1'' x 18''</v>
          </cell>
        </row>
        <row r="38">
          <cell r="B38" t="str">
            <v>Perno Ø  - A325   3/4'' x 1 3/4''</v>
          </cell>
        </row>
        <row r="39">
          <cell r="B39" t="str">
            <v>Perno Ø  - A325   3/4'' x 2    ''</v>
          </cell>
        </row>
        <row r="40">
          <cell r="B40" t="str">
            <v>Perno Ø  - A325   3/4'' x 2    ''</v>
          </cell>
        </row>
        <row r="41">
          <cell r="B41" t="str">
            <v>Perno Ø  - A325   3/4'' x 2 1/2''</v>
          </cell>
        </row>
        <row r="42">
          <cell r="B42" t="str">
            <v>Perno Ø  - A325   3/4'' x 2 1/4''</v>
          </cell>
        </row>
        <row r="43">
          <cell r="B43" t="str">
            <v>Perno Ø  - A325   3/4'' x 2 1/8''</v>
          </cell>
        </row>
        <row r="44">
          <cell r="B44" t="str">
            <v>Perno Ø  - A325   5/8'' x 2    ''</v>
          </cell>
        </row>
        <row r="45">
          <cell r="B45" t="str">
            <v>Perno Ø  - A325   5/8'' x 2 1/2''</v>
          </cell>
        </row>
        <row r="46">
          <cell r="B46" t="str">
            <v>Perno Ø  - A325   7/8'' x 2    ''</v>
          </cell>
        </row>
        <row r="47">
          <cell r="B47" t="str">
            <v>Perno Ø  - A325   7/8'' x 2 1/4''</v>
          </cell>
        </row>
        <row r="48">
          <cell r="B48" t="str">
            <v>Perno Ø  - A325   7/8'' x 2 3/4''</v>
          </cell>
        </row>
        <row r="49">
          <cell r="B49" t="str">
            <v>Perno Ø  - A325   7/8'' x 3 1/4''</v>
          </cell>
        </row>
        <row r="50">
          <cell r="B50" t="str">
            <v>Perno Ø  - A325 1    '' x 3    ''</v>
          </cell>
        </row>
        <row r="51">
          <cell r="B51" t="str">
            <v>Perno Ø  - A490   7/8'' x 2 1/2''</v>
          </cell>
        </row>
        <row r="52">
          <cell r="B52" t="str">
            <v>Perno Ø  - A490   7/8'' x 3    ''</v>
          </cell>
        </row>
        <row r="53">
          <cell r="B53" t="str">
            <v>Perno Ø  - A490   7/8'' x 3 1/2''</v>
          </cell>
        </row>
        <row r="54">
          <cell r="B54" t="str">
            <v>Perno Ø  - A490 1    '' x 2 3/4''</v>
          </cell>
        </row>
        <row r="55">
          <cell r="B55" t="str">
            <v>Perno Ø  - A490 1    '' x 3 3/4''</v>
          </cell>
        </row>
        <row r="56">
          <cell r="B56" t="str">
            <v>Perno Ø  - A490 1    '' x 4 1/2''</v>
          </cell>
        </row>
        <row r="57">
          <cell r="B57" t="str">
            <v>Perno Ø  - A490 1 1/8'' x 3 3/4''</v>
          </cell>
        </row>
        <row r="58">
          <cell r="B58" t="str">
            <v>Perno Ø  - A490 1 1/8'' x 4 1/2''</v>
          </cell>
        </row>
        <row r="59">
          <cell r="B59" t="str">
            <v xml:space="preserve">Plancha ASTM A36 4' x 8' x 1/2" </v>
          </cell>
        </row>
        <row r="60">
          <cell r="B60" t="str">
            <v xml:space="preserve">Plancha ASTM A36 4' x 8' x 1/4" </v>
          </cell>
        </row>
        <row r="61">
          <cell r="B61" t="str">
            <v xml:space="preserve">Plancha ASTM A36 4' x 8' x 3/32" </v>
          </cell>
        </row>
        <row r="62">
          <cell r="B62" t="str">
            <v>Movilización y Desmovilización</v>
          </cell>
        </row>
        <row r="63">
          <cell r="B63" t="str">
            <v>Grúa de Hidraulica 20 Ton</v>
          </cell>
        </row>
        <row r="64">
          <cell r="B64" t="str">
            <v>Maestro de Carpinteria Metalica</v>
          </cell>
        </row>
        <row r="65">
          <cell r="B65" t="str">
            <v>Operador de Grua</v>
          </cell>
        </row>
        <row r="66">
          <cell r="B66" t="str">
            <v>Soldadores - Estructuras Metalicas</v>
          </cell>
        </row>
        <row r="67">
          <cell r="B67" t="str">
            <v>Pintores - Estructura Metalica</v>
          </cell>
        </row>
        <row r="68">
          <cell r="B68" t="str">
            <v>Pistola Neumatica P/ Tornilleria</v>
          </cell>
        </row>
        <row r="69">
          <cell r="B69" t="str">
            <v xml:space="preserve">PPG AMERCOAT 235 Multi-Purpose Epoxy Haze Gray (Cub) </v>
          </cell>
        </row>
        <row r="70">
          <cell r="B70" t="str">
            <v xml:space="preserve">PPG PITT-HANE 35 High Gloss Urethane Gris Perla (Ga) </v>
          </cell>
        </row>
        <row r="71">
          <cell r="B71" t="str">
            <v>Compresor para Pintura</v>
          </cell>
        </row>
        <row r="72">
          <cell r="B72" t="str">
            <v>Acetileno</v>
          </cell>
        </row>
        <row r="73">
          <cell r="B73" t="str">
            <v>Oxigeno</v>
          </cell>
        </row>
        <row r="74">
          <cell r="B74" t="str">
            <v xml:space="preserve">Plancha ASTM A36 4' x 8' x 1/2" </v>
          </cell>
        </row>
        <row r="75">
          <cell r="B75" t="str">
            <v xml:space="preserve">Plancha ASTM A36 4' x 8' x 1/4" </v>
          </cell>
        </row>
        <row r="76">
          <cell r="B76" t="str">
            <v xml:space="preserve">Plancha ASTM A36 4' x 8' x 3/32" </v>
          </cell>
        </row>
      </sheetData>
      <sheetData sheetId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arela de L=60.00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.precios un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1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RO IGLESIA PIÑA"/>
      <sheetName val="CENTRO IGLESIA PIÑA (2)"/>
      <sheetName val="ANÁLIS DE COSTOS."/>
      <sheetName val="VOLUMENES IGLESIA PIÑA"/>
      <sheetName val="CUANTIAS IGLESIA PIÑA"/>
      <sheetName val="PRECIOS Y MANO DE OBRA."/>
      <sheetName val="ANAL SANIT."/>
      <sheetName val="M. obra Plomero"/>
    </sheetNames>
    <sheetDataSet>
      <sheetData sheetId="0"/>
      <sheetData sheetId="1"/>
      <sheetData sheetId="2"/>
      <sheetData sheetId="3">
        <row r="12">
          <cell r="J12">
            <v>594.36</v>
          </cell>
        </row>
        <row r="24">
          <cell r="J24">
            <v>594.36</v>
          </cell>
        </row>
        <row r="50">
          <cell r="J50">
            <v>73.19550000000001</v>
          </cell>
        </row>
        <row r="77">
          <cell r="J77">
            <v>19.282500000000002</v>
          </cell>
        </row>
        <row r="81">
          <cell r="J81">
            <v>64.246000000000009</v>
          </cell>
        </row>
        <row r="85">
          <cell r="J85">
            <v>80.58720000000001</v>
          </cell>
        </row>
        <row r="93">
          <cell r="J93">
            <v>8.7713999999999999</v>
          </cell>
        </row>
        <row r="97">
          <cell r="J97">
            <v>2.7472500000000002</v>
          </cell>
        </row>
        <row r="101">
          <cell r="J101">
            <v>0.54</v>
          </cell>
        </row>
        <row r="106">
          <cell r="J106">
            <v>0.6</v>
          </cell>
        </row>
        <row r="111">
          <cell r="J111">
            <v>1.1475</v>
          </cell>
        </row>
        <row r="119">
          <cell r="J119">
            <v>2.8575000000000004</v>
          </cell>
        </row>
        <row r="123">
          <cell r="J123">
            <v>4.3875000000000002</v>
          </cell>
        </row>
        <row r="128">
          <cell r="J128">
            <v>0.43451999999999991</v>
          </cell>
        </row>
        <row r="132">
          <cell r="J132">
            <v>1.2835200000000002</v>
          </cell>
        </row>
        <row r="137">
          <cell r="J137">
            <v>0.69090000000000007</v>
          </cell>
        </row>
        <row r="141">
          <cell r="J141">
            <v>0.84699999999999986</v>
          </cell>
        </row>
        <row r="145">
          <cell r="J145">
            <v>0.18149999999999999</v>
          </cell>
        </row>
        <row r="149">
          <cell r="J149">
            <v>1.5000000000000002</v>
          </cell>
        </row>
        <row r="153">
          <cell r="J153">
            <v>3.2300000000000004</v>
          </cell>
        </row>
        <row r="157">
          <cell r="J157">
            <v>4.4625000000000004</v>
          </cell>
        </row>
        <row r="161">
          <cell r="J161">
            <v>3.1025</v>
          </cell>
        </row>
        <row r="165">
          <cell r="J165">
            <v>3.8250000000000002</v>
          </cell>
        </row>
        <row r="169">
          <cell r="J169">
            <v>4.42</v>
          </cell>
        </row>
        <row r="173">
          <cell r="J173">
            <v>0.308</v>
          </cell>
        </row>
        <row r="177">
          <cell r="J177">
            <v>1.9396</v>
          </cell>
        </row>
        <row r="181">
          <cell r="J181">
            <v>0.315</v>
          </cell>
        </row>
        <row r="186">
          <cell r="J186">
            <v>5.2000000000000011E-2</v>
          </cell>
        </row>
        <row r="190">
          <cell r="J190">
            <v>0.18400000000000005</v>
          </cell>
        </row>
        <row r="194">
          <cell r="J194">
            <v>0.32999999999999996</v>
          </cell>
        </row>
        <row r="198">
          <cell r="J198">
            <v>180.39</v>
          </cell>
        </row>
        <row r="202">
          <cell r="J202">
            <v>7.2569999999999988</v>
          </cell>
        </row>
        <row r="206">
          <cell r="J206">
            <v>27.158550000000002</v>
          </cell>
        </row>
        <row r="214">
          <cell r="J214">
            <v>4.4950000000000001</v>
          </cell>
        </row>
        <row r="219">
          <cell r="J219">
            <v>46.254999999999995</v>
          </cell>
        </row>
        <row r="241">
          <cell r="J241">
            <v>7.4719999999999995</v>
          </cell>
        </row>
        <row r="262">
          <cell r="J262">
            <v>72.438999999999993</v>
          </cell>
        </row>
        <row r="295">
          <cell r="J295">
            <v>15.554999999999998</v>
          </cell>
        </row>
        <row r="307">
          <cell r="J307">
            <v>15.2</v>
          </cell>
        </row>
        <row r="311">
          <cell r="J311">
            <v>44</v>
          </cell>
        </row>
        <row r="318">
          <cell r="J318">
            <v>70.64</v>
          </cell>
        </row>
        <row r="323">
          <cell r="J323">
            <v>131.28</v>
          </cell>
        </row>
        <row r="333">
          <cell r="J333">
            <v>444.51159999999999</v>
          </cell>
        </row>
        <row r="342">
          <cell r="J342">
            <v>401.18</v>
          </cell>
        </row>
        <row r="348">
          <cell r="J348">
            <v>118.10000000000001</v>
          </cell>
        </row>
        <row r="352">
          <cell r="J352">
            <v>67.55</v>
          </cell>
        </row>
        <row r="362">
          <cell r="J362">
            <v>15.100000000000001</v>
          </cell>
        </row>
        <row r="369">
          <cell r="J369">
            <v>26.770999999999997</v>
          </cell>
        </row>
        <row r="380">
          <cell r="I380">
            <v>2</v>
          </cell>
        </row>
        <row r="384">
          <cell r="I384">
            <v>2</v>
          </cell>
          <cell r="J384">
            <v>2.1</v>
          </cell>
        </row>
        <row r="388">
          <cell r="J388">
            <v>7.2799999999999994</v>
          </cell>
        </row>
        <row r="392">
          <cell r="J392">
            <v>2.9899999999999998</v>
          </cell>
        </row>
        <row r="396">
          <cell r="J396">
            <v>7.2799999999999994</v>
          </cell>
        </row>
        <row r="404">
          <cell r="J404">
            <v>20.16</v>
          </cell>
        </row>
        <row r="408">
          <cell r="J408">
            <v>0.75600000000000001</v>
          </cell>
        </row>
        <row r="413">
          <cell r="J413">
            <v>1</v>
          </cell>
        </row>
        <row r="417">
          <cell r="J417">
            <v>1</v>
          </cell>
        </row>
        <row r="422">
          <cell r="J422">
            <v>0.95</v>
          </cell>
        </row>
        <row r="426">
          <cell r="J426">
            <v>0.72000000000000008</v>
          </cell>
        </row>
        <row r="438">
          <cell r="J438">
            <v>29.32</v>
          </cell>
        </row>
        <row r="442">
          <cell r="J442">
            <v>181.05700000000002</v>
          </cell>
        </row>
        <row r="446">
          <cell r="J446">
            <v>32.47</v>
          </cell>
        </row>
        <row r="454">
          <cell r="J454">
            <v>37.4375</v>
          </cell>
        </row>
        <row r="458">
          <cell r="J458">
            <v>181.05700000000002</v>
          </cell>
        </row>
        <row r="462">
          <cell r="J462">
            <v>42</v>
          </cell>
        </row>
        <row r="470">
          <cell r="J470">
            <v>283.68000000000006</v>
          </cell>
        </row>
        <row r="474">
          <cell r="J474">
            <v>240.48159999999999</v>
          </cell>
        </row>
        <row r="480">
          <cell r="J480">
            <v>5.5579999999999998</v>
          </cell>
        </row>
        <row r="484">
          <cell r="J484">
            <v>55.58</v>
          </cell>
        </row>
        <row r="488">
          <cell r="J488">
            <v>3</v>
          </cell>
        </row>
        <row r="492">
          <cell r="J492">
            <v>50</v>
          </cell>
        </row>
        <row r="496">
          <cell r="J496">
            <v>176</v>
          </cell>
        </row>
        <row r="504">
          <cell r="J504">
            <v>27.97</v>
          </cell>
        </row>
        <row r="508">
          <cell r="J508">
            <v>8.4</v>
          </cell>
        </row>
        <row r="512">
          <cell r="J512">
            <v>53.429099999999998</v>
          </cell>
        </row>
        <row r="520">
          <cell r="J520">
            <v>414.28800000000001</v>
          </cell>
        </row>
        <row r="561">
          <cell r="J561">
            <v>26.36</v>
          </cell>
        </row>
        <row r="569">
          <cell r="J569">
            <v>10.3</v>
          </cell>
        </row>
        <row r="606">
          <cell r="J606">
            <v>19.319999999999997</v>
          </cell>
        </row>
        <row r="610">
          <cell r="J610">
            <v>25.115999999999996</v>
          </cell>
        </row>
        <row r="614">
          <cell r="J614">
            <v>4.7040000000000006</v>
          </cell>
        </row>
        <row r="618">
          <cell r="J618">
            <v>1.38</v>
          </cell>
        </row>
        <row r="622">
          <cell r="J622">
            <v>0.74099999999999988</v>
          </cell>
        </row>
        <row r="626">
          <cell r="J626">
            <v>0.68699999999999983</v>
          </cell>
        </row>
        <row r="630">
          <cell r="J630">
            <v>18.859999999999996</v>
          </cell>
        </row>
        <row r="634">
          <cell r="J634">
            <v>20.32</v>
          </cell>
        </row>
        <row r="638">
          <cell r="J638">
            <v>7.4</v>
          </cell>
        </row>
        <row r="642">
          <cell r="J642">
            <v>7</v>
          </cell>
        </row>
        <row r="646">
          <cell r="J646">
            <v>11.200000000000001</v>
          </cell>
        </row>
        <row r="662">
          <cell r="J662">
            <v>13.616</v>
          </cell>
        </row>
        <row r="666">
          <cell r="J666">
            <v>17.700800000000001</v>
          </cell>
        </row>
        <row r="670">
          <cell r="J670">
            <v>3.5639999999999992</v>
          </cell>
        </row>
        <row r="674">
          <cell r="J674">
            <v>1.472</v>
          </cell>
        </row>
        <row r="679">
          <cell r="J679">
            <v>1.008</v>
          </cell>
        </row>
        <row r="683">
          <cell r="J683">
            <v>0.53549999999999998</v>
          </cell>
        </row>
        <row r="687">
          <cell r="J687">
            <v>0.20159999999999997</v>
          </cell>
        </row>
        <row r="691">
          <cell r="J691">
            <v>17.400000000000002</v>
          </cell>
        </row>
        <row r="695">
          <cell r="J695">
            <v>20.12</v>
          </cell>
        </row>
        <row r="699">
          <cell r="J699">
            <v>10.4</v>
          </cell>
        </row>
        <row r="703">
          <cell r="J703">
            <v>3.5700000000000003</v>
          </cell>
        </row>
        <row r="707">
          <cell r="J707">
            <v>33.599999999999994</v>
          </cell>
        </row>
        <row r="711">
          <cell r="J711">
            <v>2</v>
          </cell>
        </row>
        <row r="715">
          <cell r="J715">
            <v>1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Insumos"/>
      <sheetName val="Análisis de Precios"/>
      <sheetName val="caseta de pla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I304"/>
  <sheetViews>
    <sheetView tabSelected="1" view="pageBreakPreview" zoomScale="130" zoomScaleNormal="90" zoomScaleSheetLayoutView="130" workbookViewId="0">
      <selection activeCell="A5" sqref="A5:G5"/>
    </sheetView>
  </sheetViews>
  <sheetFormatPr baseColWidth="10" defaultRowHeight="12.75" x14ac:dyDescent="0.2"/>
  <cols>
    <col min="1" max="1" width="4.7109375" style="9" customWidth="1"/>
    <col min="2" max="2" width="51.42578125" style="20" customWidth="1"/>
    <col min="3" max="3" width="7.85546875" style="64" customWidth="1"/>
    <col min="4" max="4" width="5.7109375" style="65" customWidth="1"/>
    <col min="5" max="5" width="10.42578125" style="108" customWidth="1"/>
    <col min="6" max="6" width="11.5703125" style="109" customWidth="1"/>
    <col min="7" max="7" width="12.42578125" style="106" customWidth="1"/>
    <col min="8" max="8" width="17.85546875" style="20" customWidth="1"/>
    <col min="9" max="9" width="12.42578125" style="20" customWidth="1"/>
    <col min="10" max="256" width="11.42578125" style="20"/>
    <col min="257" max="257" width="7.5703125" style="20" customWidth="1"/>
    <col min="258" max="258" width="45.5703125" style="20" customWidth="1"/>
    <col min="259" max="259" width="10.7109375" style="20" customWidth="1"/>
    <col min="260" max="260" width="5.28515625" style="20" customWidth="1"/>
    <col min="261" max="262" width="13.42578125" style="20" customWidth="1"/>
    <col min="263" max="263" width="15.42578125" style="20" customWidth="1"/>
    <col min="264" max="264" width="17.85546875" style="20" customWidth="1"/>
    <col min="265" max="512" width="11.42578125" style="20"/>
    <col min="513" max="513" width="7.5703125" style="20" customWidth="1"/>
    <col min="514" max="514" width="45.5703125" style="20" customWidth="1"/>
    <col min="515" max="515" width="10.7109375" style="20" customWidth="1"/>
    <col min="516" max="516" width="5.28515625" style="20" customWidth="1"/>
    <col min="517" max="518" width="13.42578125" style="20" customWidth="1"/>
    <col min="519" max="519" width="15.42578125" style="20" customWidth="1"/>
    <col min="520" max="520" width="17.85546875" style="20" customWidth="1"/>
    <col min="521" max="768" width="11.42578125" style="20"/>
    <col min="769" max="769" width="7.5703125" style="20" customWidth="1"/>
    <col min="770" max="770" width="45.5703125" style="20" customWidth="1"/>
    <col min="771" max="771" width="10.7109375" style="20" customWidth="1"/>
    <col min="772" max="772" width="5.28515625" style="20" customWidth="1"/>
    <col min="773" max="774" width="13.42578125" style="20" customWidth="1"/>
    <col min="775" max="775" width="15.42578125" style="20" customWidth="1"/>
    <col min="776" max="776" width="17.85546875" style="20" customWidth="1"/>
    <col min="777" max="1024" width="11.42578125" style="20"/>
    <col min="1025" max="1025" width="7.5703125" style="20" customWidth="1"/>
    <col min="1026" max="1026" width="45.5703125" style="20" customWidth="1"/>
    <col min="1027" max="1027" width="10.7109375" style="20" customWidth="1"/>
    <col min="1028" max="1028" width="5.28515625" style="20" customWidth="1"/>
    <col min="1029" max="1030" width="13.42578125" style="20" customWidth="1"/>
    <col min="1031" max="1031" width="15.42578125" style="20" customWidth="1"/>
    <col min="1032" max="1032" width="17.85546875" style="20" customWidth="1"/>
    <col min="1033" max="1280" width="11.42578125" style="20"/>
    <col min="1281" max="1281" width="7.5703125" style="20" customWidth="1"/>
    <col min="1282" max="1282" width="45.5703125" style="20" customWidth="1"/>
    <col min="1283" max="1283" width="10.7109375" style="20" customWidth="1"/>
    <col min="1284" max="1284" width="5.28515625" style="20" customWidth="1"/>
    <col min="1285" max="1286" width="13.42578125" style="20" customWidth="1"/>
    <col min="1287" max="1287" width="15.42578125" style="20" customWidth="1"/>
    <col min="1288" max="1288" width="17.85546875" style="20" customWidth="1"/>
    <col min="1289" max="1536" width="11.42578125" style="20"/>
    <col min="1537" max="1537" width="7.5703125" style="20" customWidth="1"/>
    <col min="1538" max="1538" width="45.5703125" style="20" customWidth="1"/>
    <col min="1539" max="1539" width="10.7109375" style="20" customWidth="1"/>
    <col min="1540" max="1540" width="5.28515625" style="20" customWidth="1"/>
    <col min="1541" max="1542" width="13.42578125" style="20" customWidth="1"/>
    <col min="1543" max="1543" width="15.42578125" style="20" customWidth="1"/>
    <col min="1544" max="1544" width="17.85546875" style="20" customWidth="1"/>
    <col min="1545" max="1792" width="11.42578125" style="20"/>
    <col min="1793" max="1793" width="7.5703125" style="20" customWidth="1"/>
    <col min="1794" max="1794" width="45.5703125" style="20" customWidth="1"/>
    <col min="1795" max="1795" width="10.7109375" style="20" customWidth="1"/>
    <col min="1796" max="1796" width="5.28515625" style="20" customWidth="1"/>
    <col min="1797" max="1798" width="13.42578125" style="20" customWidth="1"/>
    <col min="1799" max="1799" width="15.42578125" style="20" customWidth="1"/>
    <col min="1800" max="1800" width="17.85546875" style="20" customWidth="1"/>
    <col min="1801" max="2048" width="11.42578125" style="20"/>
    <col min="2049" max="2049" width="7.5703125" style="20" customWidth="1"/>
    <col min="2050" max="2050" width="45.5703125" style="20" customWidth="1"/>
    <col min="2051" max="2051" width="10.7109375" style="20" customWidth="1"/>
    <col min="2052" max="2052" width="5.28515625" style="20" customWidth="1"/>
    <col min="2053" max="2054" width="13.42578125" style="20" customWidth="1"/>
    <col min="2055" max="2055" width="15.42578125" style="20" customWidth="1"/>
    <col min="2056" max="2056" width="17.85546875" style="20" customWidth="1"/>
    <col min="2057" max="2304" width="11.42578125" style="20"/>
    <col min="2305" max="2305" width="7.5703125" style="20" customWidth="1"/>
    <col min="2306" max="2306" width="45.5703125" style="20" customWidth="1"/>
    <col min="2307" max="2307" width="10.7109375" style="20" customWidth="1"/>
    <col min="2308" max="2308" width="5.28515625" style="20" customWidth="1"/>
    <col min="2309" max="2310" width="13.42578125" style="20" customWidth="1"/>
    <col min="2311" max="2311" width="15.42578125" style="20" customWidth="1"/>
    <col min="2312" max="2312" width="17.85546875" style="20" customWidth="1"/>
    <col min="2313" max="2560" width="11.42578125" style="20"/>
    <col min="2561" max="2561" width="7.5703125" style="20" customWidth="1"/>
    <col min="2562" max="2562" width="45.5703125" style="20" customWidth="1"/>
    <col min="2563" max="2563" width="10.7109375" style="20" customWidth="1"/>
    <col min="2564" max="2564" width="5.28515625" style="20" customWidth="1"/>
    <col min="2565" max="2566" width="13.42578125" style="20" customWidth="1"/>
    <col min="2567" max="2567" width="15.42578125" style="20" customWidth="1"/>
    <col min="2568" max="2568" width="17.85546875" style="20" customWidth="1"/>
    <col min="2569" max="2816" width="11.42578125" style="20"/>
    <col min="2817" max="2817" width="7.5703125" style="20" customWidth="1"/>
    <col min="2818" max="2818" width="45.5703125" style="20" customWidth="1"/>
    <col min="2819" max="2819" width="10.7109375" style="20" customWidth="1"/>
    <col min="2820" max="2820" width="5.28515625" style="20" customWidth="1"/>
    <col min="2821" max="2822" width="13.42578125" style="20" customWidth="1"/>
    <col min="2823" max="2823" width="15.42578125" style="20" customWidth="1"/>
    <col min="2824" max="2824" width="17.85546875" style="20" customWidth="1"/>
    <col min="2825" max="3072" width="11.42578125" style="20"/>
    <col min="3073" max="3073" width="7.5703125" style="20" customWidth="1"/>
    <col min="3074" max="3074" width="45.5703125" style="20" customWidth="1"/>
    <col min="3075" max="3075" width="10.7109375" style="20" customWidth="1"/>
    <col min="3076" max="3076" width="5.28515625" style="20" customWidth="1"/>
    <col min="3077" max="3078" width="13.42578125" style="20" customWidth="1"/>
    <col min="3079" max="3079" width="15.42578125" style="20" customWidth="1"/>
    <col min="3080" max="3080" width="17.85546875" style="20" customWidth="1"/>
    <col min="3081" max="3328" width="11.42578125" style="20"/>
    <col min="3329" max="3329" width="7.5703125" style="20" customWidth="1"/>
    <col min="3330" max="3330" width="45.5703125" style="20" customWidth="1"/>
    <col min="3331" max="3331" width="10.7109375" style="20" customWidth="1"/>
    <col min="3332" max="3332" width="5.28515625" style="20" customWidth="1"/>
    <col min="3333" max="3334" width="13.42578125" style="20" customWidth="1"/>
    <col min="3335" max="3335" width="15.42578125" style="20" customWidth="1"/>
    <col min="3336" max="3336" width="17.85546875" style="20" customWidth="1"/>
    <col min="3337" max="3584" width="11.42578125" style="20"/>
    <col min="3585" max="3585" width="7.5703125" style="20" customWidth="1"/>
    <col min="3586" max="3586" width="45.5703125" style="20" customWidth="1"/>
    <col min="3587" max="3587" width="10.7109375" style="20" customWidth="1"/>
    <col min="3588" max="3588" width="5.28515625" style="20" customWidth="1"/>
    <col min="3589" max="3590" width="13.42578125" style="20" customWidth="1"/>
    <col min="3591" max="3591" width="15.42578125" style="20" customWidth="1"/>
    <col min="3592" max="3592" width="17.85546875" style="20" customWidth="1"/>
    <col min="3593" max="3840" width="11.42578125" style="20"/>
    <col min="3841" max="3841" width="7.5703125" style="20" customWidth="1"/>
    <col min="3842" max="3842" width="45.5703125" style="20" customWidth="1"/>
    <col min="3843" max="3843" width="10.7109375" style="20" customWidth="1"/>
    <col min="3844" max="3844" width="5.28515625" style="20" customWidth="1"/>
    <col min="3845" max="3846" width="13.42578125" style="20" customWidth="1"/>
    <col min="3847" max="3847" width="15.42578125" style="20" customWidth="1"/>
    <col min="3848" max="3848" width="17.85546875" style="20" customWidth="1"/>
    <col min="3849" max="4096" width="11.42578125" style="20"/>
    <col min="4097" max="4097" width="7.5703125" style="20" customWidth="1"/>
    <col min="4098" max="4098" width="45.5703125" style="20" customWidth="1"/>
    <col min="4099" max="4099" width="10.7109375" style="20" customWidth="1"/>
    <col min="4100" max="4100" width="5.28515625" style="20" customWidth="1"/>
    <col min="4101" max="4102" width="13.42578125" style="20" customWidth="1"/>
    <col min="4103" max="4103" width="15.42578125" style="20" customWidth="1"/>
    <col min="4104" max="4104" width="17.85546875" style="20" customWidth="1"/>
    <col min="4105" max="4352" width="11.42578125" style="20"/>
    <col min="4353" max="4353" width="7.5703125" style="20" customWidth="1"/>
    <col min="4354" max="4354" width="45.5703125" style="20" customWidth="1"/>
    <col min="4355" max="4355" width="10.7109375" style="20" customWidth="1"/>
    <col min="4356" max="4356" width="5.28515625" style="20" customWidth="1"/>
    <col min="4357" max="4358" width="13.42578125" style="20" customWidth="1"/>
    <col min="4359" max="4359" width="15.42578125" style="20" customWidth="1"/>
    <col min="4360" max="4360" width="17.85546875" style="20" customWidth="1"/>
    <col min="4361" max="4608" width="11.42578125" style="20"/>
    <col min="4609" max="4609" width="7.5703125" style="20" customWidth="1"/>
    <col min="4610" max="4610" width="45.5703125" style="20" customWidth="1"/>
    <col min="4611" max="4611" width="10.7109375" style="20" customWidth="1"/>
    <col min="4612" max="4612" width="5.28515625" style="20" customWidth="1"/>
    <col min="4613" max="4614" width="13.42578125" style="20" customWidth="1"/>
    <col min="4615" max="4615" width="15.42578125" style="20" customWidth="1"/>
    <col min="4616" max="4616" width="17.85546875" style="20" customWidth="1"/>
    <col min="4617" max="4864" width="11.42578125" style="20"/>
    <col min="4865" max="4865" width="7.5703125" style="20" customWidth="1"/>
    <col min="4866" max="4866" width="45.5703125" style="20" customWidth="1"/>
    <col min="4867" max="4867" width="10.7109375" style="20" customWidth="1"/>
    <col min="4868" max="4868" width="5.28515625" style="20" customWidth="1"/>
    <col min="4869" max="4870" width="13.42578125" style="20" customWidth="1"/>
    <col min="4871" max="4871" width="15.42578125" style="20" customWidth="1"/>
    <col min="4872" max="4872" width="17.85546875" style="20" customWidth="1"/>
    <col min="4873" max="5120" width="11.42578125" style="20"/>
    <col min="5121" max="5121" width="7.5703125" style="20" customWidth="1"/>
    <col min="5122" max="5122" width="45.5703125" style="20" customWidth="1"/>
    <col min="5123" max="5123" width="10.7109375" style="20" customWidth="1"/>
    <col min="5124" max="5124" width="5.28515625" style="20" customWidth="1"/>
    <col min="5125" max="5126" width="13.42578125" style="20" customWidth="1"/>
    <col min="5127" max="5127" width="15.42578125" style="20" customWidth="1"/>
    <col min="5128" max="5128" width="17.85546875" style="20" customWidth="1"/>
    <col min="5129" max="5376" width="11.42578125" style="20"/>
    <col min="5377" max="5377" width="7.5703125" style="20" customWidth="1"/>
    <col min="5378" max="5378" width="45.5703125" style="20" customWidth="1"/>
    <col min="5379" max="5379" width="10.7109375" style="20" customWidth="1"/>
    <col min="5380" max="5380" width="5.28515625" style="20" customWidth="1"/>
    <col min="5381" max="5382" width="13.42578125" style="20" customWidth="1"/>
    <col min="5383" max="5383" width="15.42578125" style="20" customWidth="1"/>
    <col min="5384" max="5384" width="17.85546875" style="20" customWidth="1"/>
    <col min="5385" max="5632" width="11.42578125" style="20"/>
    <col min="5633" max="5633" width="7.5703125" style="20" customWidth="1"/>
    <col min="5634" max="5634" width="45.5703125" style="20" customWidth="1"/>
    <col min="5635" max="5635" width="10.7109375" style="20" customWidth="1"/>
    <col min="5636" max="5636" width="5.28515625" style="20" customWidth="1"/>
    <col min="5637" max="5638" width="13.42578125" style="20" customWidth="1"/>
    <col min="5639" max="5639" width="15.42578125" style="20" customWidth="1"/>
    <col min="5640" max="5640" width="17.85546875" style="20" customWidth="1"/>
    <col min="5641" max="5888" width="11.42578125" style="20"/>
    <col min="5889" max="5889" width="7.5703125" style="20" customWidth="1"/>
    <col min="5890" max="5890" width="45.5703125" style="20" customWidth="1"/>
    <col min="5891" max="5891" width="10.7109375" style="20" customWidth="1"/>
    <col min="5892" max="5892" width="5.28515625" style="20" customWidth="1"/>
    <col min="5893" max="5894" width="13.42578125" style="20" customWidth="1"/>
    <col min="5895" max="5895" width="15.42578125" style="20" customWidth="1"/>
    <col min="5896" max="5896" width="17.85546875" style="20" customWidth="1"/>
    <col min="5897" max="6144" width="11.42578125" style="20"/>
    <col min="6145" max="6145" width="7.5703125" style="20" customWidth="1"/>
    <col min="6146" max="6146" width="45.5703125" style="20" customWidth="1"/>
    <col min="6147" max="6147" width="10.7109375" style="20" customWidth="1"/>
    <col min="6148" max="6148" width="5.28515625" style="20" customWidth="1"/>
    <col min="6149" max="6150" width="13.42578125" style="20" customWidth="1"/>
    <col min="6151" max="6151" width="15.42578125" style="20" customWidth="1"/>
    <col min="6152" max="6152" width="17.85546875" style="20" customWidth="1"/>
    <col min="6153" max="6400" width="11.42578125" style="20"/>
    <col min="6401" max="6401" width="7.5703125" style="20" customWidth="1"/>
    <col min="6402" max="6402" width="45.5703125" style="20" customWidth="1"/>
    <col min="6403" max="6403" width="10.7109375" style="20" customWidth="1"/>
    <col min="6404" max="6404" width="5.28515625" style="20" customWidth="1"/>
    <col min="6405" max="6406" width="13.42578125" style="20" customWidth="1"/>
    <col min="6407" max="6407" width="15.42578125" style="20" customWidth="1"/>
    <col min="6408" max="6408" width="17.85546875" style="20" customWidth="1"/>
    <col min="6409" max="6656" width="11.42578125" style="20"/>
    <col min="6657" max="6657" width="7.5703125" style="20" customWidth="1"/>
    <col min="6658" max="6658" width="45.5703125" style="20" customWidth="1"/>
    <col min="6659" max="6659" width="10.7109375" style="20" customWidth="1"/>
    <col min="6660" max="6660" width="5.28515625" style="20" customWidth="1"/>
    <col min="6661" max="6662" width="13.42578125" style="20" customWidth="1"/>
    <col min="6663" max="6663" width="15.42578125" style="20" customWidth="1"/>
    <col min="6664" max="6664" width="17.85546875" style="20" customWidth="1"/>
    <col min="6665" max="6912" width="11.42578125" style="20"/>
    <col min="6913" max="6913" width="7.5703125" style="20" customWidth="1"/>
    <col min="6914" max="6914" width="45.5703125" style="20" customWidth="1"/>
    <col min="6915" max="6915" width="10.7109375" style="20" customWidth="1"/>
    <col min="6916" max="6916" width="5.28515625" style="20" customWidth="1"/>
    <col min="6917" max="6918" width="13.42578125" style="20" customWidth="1"/>
    <col min="6919" max="6919" width="15.42578125" style="20" customWidth="1"/>
    <col min="6920" max="6920" width="17.85546875" style="20" customWidth="1"/>
    <col min="6921" max="7168" width="11.42578125" style="20"/>
    <col min="7169" max="7169" width="7.5703125" style="20" customWidth="1"/>
    <col min="7170" max="7170" width="45.5703125" style="20" customWidth="1"/>
    <col min="7171" max="7171" width="10.7109375" style="20" customWidth="1"/>
    <col min="7172" max="7172" width="5.28515625" style="20" customWidth="1"/>
    <col min="7173" max="7174" width="13.42578125" style="20" customWidth="1"/>
    <col min="7175" max="7175" width="15.42578125" style="20" customWidth="1"/>
    <col min="7176" max="7176" width="17.85546875" style="20" customWidth="1"/>
    <col min="7177" max="7424" width="11.42578125" style="20"/>
    <col min="7425" max="7425" width="7.5703125" style="20" customWidth="1"/>
    <col min="7426" max="7426" width="45.5703125" style="20" customWidth="1"/>
    <col min="7427" max="7427" width="10.7109375" style="20" customWidth="1"/>
    <col min="7428" max="7428" width="5.28515625" style="20" customWidth="1"/>
    <col min="7429" max="7430" width="13.42578125" style="20" customWidth="1"/>
    <col min="7431" max="7431" width="15.42578125" style="20" customWidth="1"/>
    <col min="7432" max="7432" width="17.85546875" style="20" customWidth="1"/>
    <col min="7433" max="7680" width="11.42578125" style="20"/>
    <col min="7681" max="7681" width="7.5703125" style="20" customWidth="1"/>
    <col min="7682" max="7682" width="45.5703125" style="20" customWidth="1"/>
    <col min="7683" max="7683" width="10.7109375" style="20" customWidth="1"/>
    <col min="7684" max="7684" width="5.28515625" style="20" customWidth="1"/>
    <col min="7685" max="7686" width="13.42578125" style="20" customWidth="1"/>
    <col min="7687" max="7687" width="15.42578125" style="20" customWidth="1"/>
    <col min="7688" max="7688" width="17.85546875" style="20" customWidth="1"/>
    <col min="7689" max="7936" width="11.42578125" style="20"/>
    <col min="7937" max="7937" width="7.5703125" style="20" customWidth="1"/>
    <col min="7938" max="7938" width="45.5703125" style="20" customWidth="1"/>
    <col min="7939" max="7939" width="10.7109375" style="20" customWidth="1"/>
    <col min="7940" max="7940" width="5.28515625" style="20" customWidth="1"/>
    <col min="7941" max="7942" width="13.42578125" style="20" customWidth="1"/>
    <col min="7943" max="7943" width="15.42578125" style="20" customWidth="1"/>
    <col min="7944" max="7944" width="17.85546875" style="20" customWidth="1"/>
    <col min="7945" max="8192" width="11.42578125" style="20"/>
    <col min="8193" max="8193" width="7.5703125" style="20" customWidth="1"/>
    <col min="8194" max="8194" width="45.5703125" style="20" customWidth="1"/>
    <col min="8195" max="8195" width="10.7109375" style="20" customWidth="1"/>
    <col min="8196" max="8196" width="5.28515625" style="20" customWidth="1"/>
    <col min="8197" max="8198" width="13.42578125" style="20" customWidth="1"/>
    <col min="8199" max="8199" width="15.42578125" style="20" customWidth="1"/>
    <col min="8200" max="8200" width="17.85546875" style="20" customWidth="1"/>
    <col min="8201" max="8448" width="11.42578125" style="20"/>
    <col min="8449" max="8449" width="7.5703125" style="20" customWidth="1"/>
    <col min="8450" max="8450" width="45.5703125" style="20" customWidth="1"/>
    <col min="8451" max="8451" width="10.7109375" style="20" customWidth="1"/>
    <col min="8452" max="8452" width="5.28515625" style="20" customWidth="1"/>
    <col min="8453" max="8454" width="13.42578125" style="20" customWidth="1"/>
    <col min="8455" max="8455" width="15.42578125" style="20" customWidth="1"/>
    <col min="8456" max="8456" width="17.85546875" style="20" customWidth="1"/>
    <col min="8457" max="8704" width="11.42578125" style="20"/>
    <col min="8705" max="8705" width="7.5703125" style="20" customWidth="1"/>
    <col min="8706" max="8706" width="45.5703125" style="20" customWidth="1"/>
    <col min="8707" max="8707" width="10.7109375" style="20" customWidth="1"/>
    <col min="8708" max="8708" width="5.28515625" style="20" customWidth="1"/>
    <col min="8709" max="8710" width="13.42578125" style="20" customWidth="1"/>
    <col min="8711" max="8711" width="15.42578125" style="20" customWidth="1"/>
    <col min="8712" max="8712" width="17.85546875" style="20" customWidth="1"/>
    <col min="8713" max="8960" width="11.42578125" style="20"/>
    <col min="8961" max="8961" width="7.5703125" style="20" customWidth="1"/>
    <col min="8962" max="8962" width="45.5703125" style="20" customWidth="1"/>
    <col min="8963" max="8963" width="10.7109375" style="20" customWidth="1"/>
    <col min="8964" max="8964" width="5.28515625" style="20" customWidth="1"/>
    <col min="8965" max="8966" width="13.42578125" style="20" customWidth="1"/>
    <col min="8967" max="8967" width="15.42578125" style="20" customWidth="1"/>
    <col min="8968" max="8968" width="17.85546875" style="20" customWidth="1"/>
    <col min="8969" max="9216" width="11.42578125" style="20"/>
    <col min="9217" max="9217" width="7.5703125" style="20" customWidth="1"/>
    <col min="9218" max="9218" width="45.5703125" style="20" customWidth="1"/>
    <col min="9219" max="9219" width="10.7109375" style="20" customWidth="1"/>
    <col min="9220" max="9220" width="5.28515625" style="20" customWidth="1"/>
    <col min="9221" max="9222" width="13.42578125" style="20" customWidth="1"/>
    <col min="9223" max="9223" width="15.42578125" style="20" customWidth="1"/>
    <col min="9224" max="9224" width="17.85546875" style="20" customWidth="1"/>
    <col min="9225" max="9472" width="11.42578125" style="20"/>
    <col min="9473" max="9473" width="7.5703125" style="20" customWidth="1"/>
    <col min="9474" max="9474" width="45.5703125" style="20" customWidth="1"/>
    <col min="9475" max="9475" width="10.7109375" style="20" customWidth="1"/>
    <col min="9476" max="9476" width="5.28515625" style="20" customWidth="1"/>
    <col min="9477" max="9478" width="13.42578125" style="20" customWidth="1"/>
    <col min="9479" max="9479" width="15.42578125" style="20" customWidth="1"/>
    <col min="9480" max="9480" width="17.85546875" style="20" customWidth="1"/>
    <col min="9481" max="9728" width="11.42578125" style="20"/>
    <col min="9729" max="9729" width="7.5703125" style="20" customWidth="1"/>
    <col min="9730" max="9730" width="45.5703125" style="20" customWidth="1"/>
    <col min="9731" max="9731" width="10.7109375" style="20" customWidth="1"/>
    <col min="9732" max="9732" width="5.28515625" style="20" customWidth="1"/>
    <col min="9733" max="9734" width="13.42578125" style="20" customWidth="1"/>
    <col min="9735" max="9735" width="15.42578125" style="20" customWidth="1"/>
    <col min="9736" max="9736" width="17.85546875" style="20" customWidth="1"/>
    <col min="9737" max="9984" width="11.42578125" style="20"/>
    <col min="9985" max="9985" width="7.5703125" style="20" customWidth="1"/>
    <col min="9986" max="9986" width="45.5703125" style="20" customWidth="1"/>
    <col min="9987" max="9987" width="10.7109375" style="20" customWidth="1"/>
    <col min="9988" max="9988" width="5.28515625" style="20" customWidth="1"/>
    <col min="9989" max="9990" width="13.42578125" style="20" customWidth="1"/>
    <col min="9991" max="9991" width="15.42578125" style="20" customWidth="1"/>
    <col min="9992" max="9992" width="17.85546875" style="20" customWidth="1"/>
    <col min="9993" max="10240" width="11.42578125" style="20"/>
    <col min="10241" max="10241" width="7.5703125" style="20" customWidth="1"/>
    <col min="10242" max="10242" width="45.5703125" style="20" customWidth="1"/>
    <col min="10243" max="10243" width="10.7109375" style="20" customWidth="1"/>
    <col min="10244" max="10244" width="5.28515625" style="20" customWidth="1"/>
    <col min="10245" max="10246" width="13.42578125" style="20" customWidth="1"/>
    <col min="10247" max="10247" width="15.42578125" style="20" customWidth="1"/>
    <col min="10248" max="10248" width="17.85546875" style="20" customWidth="1"/>
    <col min="10249" max="10496" width="11.42578125" style="20"/>
    <col min="10497" max="10497" width="7.5703125" style="20" customWidth="1"/>
    <col min="10498" max="10498" width="45.5703125" style="20" customWidth="1"/>
    <col min="10499" max="10499" width="10.7109375" style="20" customWidth="1"/>
    <col min="10500" max="10500" width="5.28515625" style="20" customWidth="1"/>
    <col min="10501" max="10502" width="13.42578125" style="20" customWidth="1"/>
    <col min="10503" max="10503" width="15.42578125" style="20" customWidth="1"/>
    <col min="10504" max="10504" width="17.85546875" style="20" customWidth="1"/>
    <col min="10505" max="10752" width="11.42578125" style="20"/>
    <col min="10753" max="10753" width="7.5703125" style="20" customWidth="1"/>
    <col min="10754" max="10754" width="45.5703125" style="20" customWidth="1"/>
    <col min="10755" max="10755" width="10.7109375" style="20" customWidth="1"/>
    <col min="10756" max="10756" width="5.28515625" style="20" customWidth="1"/>
    <col min="10757" max="10758" width="13.42578125" style="20" customWidth="1"/>
    <col min="10759" max="10759" width="15.42578125" style="20" customWidth="1"/>
    <col min="10760" max="10760" width="17.85546875" style="20" customWidth="1"/>
    <col min="10761" max="11008" width="11.42578125" style="20"/>
    <col min="11009" max="11009" width="7.5703125" style="20" customWidth="1"/>
    <col min="11010" max="11010" width="45.5703125" style="20" customWidth="1"/>
    <col min="11011" max="11011" width="10.7109375" style="20" customWidth="1"/>
    <col min="11012" max="11012" width="5.28515625" style="20" customWidth="1"/>
    <col min="11013" max="11014" width="13.42578125" style="20" customWidth="1"/>
    <col min="11015" max="11015" width="15.42578125" style="20" customWidth="1"/>
    <col min="11016" max="11016" width="17.85546875" style="20" customWidth="1"/>
    <col min="11017" max="11264" width="11.42578125" style="20"/>
    <col min="11265" max="11265" width="7.5703125" style="20" customWidth="1"/>
    <col min="11266" max="11266" width="45.5703125" style="20" customWidth="1"/>
    <col min="11267" max="11267" width="10.7109375" style="20" customWidth="1"/>
    <col min="11268" max="11268" width="5.28515625" style="20" customWidth="1"/>
    <col min="11269" max="11270" width="13.42578125" style="20" customWidth="1"/>
    <col min="11271" max="11271" width="15.42578125" style="20" customWidth="1"/>
    <col min="11272" max="11272" width="17.85546875" style="20" customWidth="1"/>
    <col min="11273" max="11520" width="11.42578125" style="20"/>
    <col min="11521" max="11521" width="7.5703125" style="20" customWidth="1"/>
    <col min="11522" max="11522" width="45.5703125" style="20" customWidth="1"/>
    <col min="11523" max="11523" width="10.7109375" style="20" customWidth="1"/>
    <col min="11524" max="11524" width="5.28515625" style="20" customWidth="1"/>
    <col min="11525" max="11526" width="13.42578125" style="20" customWidth="1"/>
    <col min="11527" max="11527" width="15.42578125" style="20" customWidth="1"/>
    <col min="11528" max="11528" width="17.85546875" style="20" customWidth="1"/>
    <col min="11529" max="11776" width="11.42578125" style="20"/>
    <col min="11777" max="11777" width="7.5703125" style="20" customWidth="1"/>
    <col min="11778" max="11778" width="45.5703125" style="20" customWidth="1"/>
    <col min="11779" max="11779" width="10.7109375" style="20" customWidth="1"/>
    <col min="11780" max="11780" width="5.28515625" style="20" customWidth="1"/>
    <col min="11781" max="11782" width="13.42578125" style="20" customWidth="1"/>
    <col min="11783" max="11783" width="15.42578125" style="20" customWidth="1"/>
    <col min="11784" max="11784" width="17.85546875" style="20" customWidth="1"/>
    <col min="11785" max="12032" width="11.42578125" style="20"/>
    <col min="12033" max="12033" width="7.5703125" style="20" customWidth="1"/>
    <col min="12034" max="12034" width="45.5703125" style="20" customWidth="1"/>
    <col min="12035" max="12035" width="10.7109375" style="20" customWidth="1"/>
    <col min="12036" max="12036" width="5.28515625" style="20" customWidth="1"/>
    <col min="12037" max="12038" width="13.42578125" style="20" customWidth="1"/>
    <col min="12039" max="12039" width="15.42578125" style="20" customWidth="1"/>
    <col min="12040" max="12040" width="17.85546875" style="20" customWidth="1"/>
    <col min="12041" max="12288" width="11.42578125" style="20"/>
    <col min="12289" max="12289" width="7.5703125" style="20" customWidth="1"/>
    <col min="12290" max="12290" width="45.5703125" style="20" customWidth="1"/>
    <col min="12291" max="12291" width="10.7109375" style="20" customWidth="1"/>
    <col min="12292" max="12292" width="5.28515625" style="20" customWidth="1"/>
    <col min="12293" max="12294" width="13.42578125" style="20" customWidth="1"/>
    <col min="12295" max="12295" width="15.42578125" style="20" customWidth="1"/>
    <col min="12296" max="12296" width="17.85546875" style="20" customWidth="1"/>
    <col min="12297" max="12544" width="11.42578125" style="20"/>
    <col min="12545" max="12545" width="7.5703125" style="20" customWidth="1"/>
    <col min="12546" max="12546" width="45.5703125" style="20" customWidth="1"/>
    <col min="12547" max="12547" width="10.7109375" style="20" customWidth="1"/>
    <col min="12548" max="12548" width="5.28515625" style="20" customWidth="1"/>
    <col min="12549" max="12550" width="13.42578125" style="20" customWidth="1"/>
    <col min="12551" max="12551" width="15.42578125" style="20" customWidth="1"/>
    <col min="12552" max="12552" width="17.85546875" style="20" customWidth="1"/>
    <col min="12553" max="12800" width="11.42578125" style="20"/>
    <col min="12801" max="12801" width="7.5703125" style="20" customWidth="1"/>
    <col min="12802" max="12802" width="45.5703125" style="20" customWidth="1"/>
    <col min="12803" max="12803" width="10.7109375" style="20" customWidth="1"/>
    <col min="12804" max="12804" width="5.28515625" style="20" customWidth="1"/>
    <col min="12805" max="12806" width="13.42578125" style="20" customWidth="1"/>
    <col min="12807" max="12807" width="15.42578125" style="20" customWidth="1"/>
    <col min="12808" max="12808" width="17.85546875" style="20" customWidth="1"/>
    <col min="12809" max="13056" width="11.42578125" style="20"/>
    <col min="13057" max="13057" width="7.5703125" style="20" customWidth="1"/>
    <col min="13058" max="13058" width="45.5703125" style="20" customWidth="1"/>
    <col min="13059" max="13059" width="10.7109375" style="20" customWidth="1"/>
    <col min="13060" max="13060" width="5.28515625" style="20" customWidth="1"/>
    <col min="13061" max="13062" width="13.42578125" style="20" customWidth="1"/>
    <col min="13063" max="13063" width="15.42578125" style="20" customWidth="1"/>
    <col min="13064" max="13064" width="17.85546875" style="20" customWidth="1"/>
    <col min="13065" max="13312" width="11.42578125" style="20"/>
    <col min="13313" max="13313" width="7.5703125" style="20" customWidth="1"/>
    <col min="13314" max="13314" width="45.5703125" style="20" customWidth="1"/>
    <col min="13315" max="13315" width="10.7109375" style="20" customWidth="1"/>
    <col min="13316" max="13316" width="5.28515625" style="20" customWidth="1"/>
    <col min="13317" max="13318" width="13.42578125" style="20" customWidth="1"/>
    <col min="13319" max="13319" width="15.42578125" style="20" customWidth="1"/>
    <col min="13320" max="13320" width="17.85546875" style="20" customWidth="1"/>
    <col min="13321" max="13568" width="11.42578125" style="20"/>
    <col min="13569" max="13569" width="7.5703125" style="20" customWidth="1"/>
    <col min="13570" max="13570" width="45.5703125" style="20" customWidth="1"/>
    <col min="13571" max="13571" width="10.7109375" style="20" customWidth="1"/>
    <col min="13572" max="13572" width="5.28515625" style="20" customWidth="1"/>
    <col min="13573" max="13574" width="13.42578125" style="20" customWidth="1"/>
    <col min="13575" max="13575" width="15.42578125" style="20" customWidth="1"/>
    <col min="13576" max="13576" width="17.85546875" style="20" customWidth="1"/>
    <col min="13577" max="13824" width="11.42578125" style="20"/>
    <col min="13825" max="13825" width="7.5703125" style="20" customWidth="1"/>
    <col min="13826" max="13826" width="45.5703125" style="20" customWidth="1"/>
    <col min="13827" max="13827" width="10.7109375" style="20" customWidth="1"/>
    <col min="13828" max="13828" width="5.28515625" style="20" customWidth="1"/>
    <col min="13829" max="13830" width="13.42578125" style="20" customWidth="1"/>
    <col min="13831" max="13831" width="15.42578125" style="20" customWidth="1"/>
    <col min="13832" max="13832" width="17.85546875" style="20" customWidth="1"/>
    <col min="13833" max="14080" width="11.42578125" style="20"/>
    <col min="14081" max="14081" width="7.5703125" style="20" customWidth="1"/>
    <col min="14082" max="14082" width="45.5703125" style="20" customWidth="1"/>
    <col min="14083" max="14083" width="10.7109375" style="20" customWidth="1"/>
    <col min="14084" max="14084" width="5.28515625" style="20" customWidth="1"/>
    <col min="14085" max="14086" width="13.42578125" style="20" customWidth="1"/>
    <col min="14087" max="14087" width="15.42578125" style="20" customWidth="1"/>
    <col min="14088" max="14088" width="17.85546875" style="20" customWidth="1"/>
    <col min="14089" max="14336" width="11.42578125" style="20"/>
    <col min="14337" max="14337" width="7.5703125" style="20" customWidth="1"/>
    <col min="14338" max="14338" width="45.5703125" style="20" customWidth="1"/>
    <col min="14339" max="14339" width="10.7109375" style="20" customWidth="1"/>
    <col min="14340" max="14340" width="5.28515625" style="20" customWidth="1"/>
    <col min="14341" max="14342" width="13.42578125" style="20" customWidth="1"/>
    <col min="14343" max="14343" width="15.42578125" style="20" customWidth="1"/>
    <col min="14344" max="14344" width="17.85546875" style="20" customWidth="1"/>
    <col min="14345" max="14592" width="11.42578125" style="20"/>
    <col min="14593" max="14593" width="7.5703125" style="20" customWidth="1"/>
    <col min="14594" max="14594" width="45.5703125" style="20" customWidth="1"/>
    <col min="14595" max="14595" width="10.7109375" style="20" customWidth="1"/>
    <col min="14596" max="14596" width="5.28515625" style="20" customWidth="1"/>
    <col min="14597" max="14598" width="13.42578125" style="20" customWidth="1"/>
    <col min="14599" max="14599" width="15.42578125" style="20" customWidth="1"/>
    <col min="14600" max="14600" width="17.85546875" style="20" customWidth="1"/>
    <col min="14601" max="14848" width="11.42578125" style="20"/>
    <col min="14849" max="14849" width="7.5703125" style="20" customWidth="1"/>
    <col min="14850" max="14850" width="45.5703125" style="20" customWidth="1"/>
    <col min="14851" max="14851" width="10.7109375" style="20" customWidth="1"/>
    <col min="14852" max="14852" width="5.28515625" style="20" customWidth="1"/>
    <col min="14853" max="14854" width="13.42578125" style="20" customWidth="1"/>
    <col min="14855" max="14855" width="15.42578125" style="20" customWidth="1"/>
    <col min="14856" max="14856" width="17.85546875" style="20" customWidth="1"/>
    <col min="14857" max="15104" width="11.42578125" style="20"/>
    <col min="15105" max="15105" width="7.5703125" style="20" customWidth="1"/>
    <col min="15106" max="15106" width="45.5703125" style="20" customWidth="1"/>
    <col min="15107" max="15107" width="10.7109375" style="20" customWidth="1"/>
    <col min="15108" max="15108" width="5.28515625" style="20" customWidth="1"/>
    <col min="15109" max="15110" width="13.42578125" style="20" customWidth="1"/>
    <col min="15111" max="15111" width="15.42578125" style="20" customWidth="1"/>
    <col min="15112" max="15112" width="17.85546875" style="20" customWidth="1"/>
    <col min="15113" max="15360" width="11.42578125" style="20"/>
    <col min="15361" max="15361" width="7.5703125" style="20" customWidth="1"/>
    <col min="15362" max="15362" width="45.5703125" style="20" customWidth="1"/>
    <col min="15363" max="15363" width="10.7109375" style="20" customWidth="1"/>
    <col min="15364" max="15364" width="5.28515625" style="20" customWidth="1"/>
    <col min="15365" max="15366" width="13.42578125" style="20" customWidth="1"/>
    <col min="15367" max="15367" width="15.42578125" style="20" customWidth="1"/>
    <col min="15368" max="15368" width="17.85546875" style="20" customWidth="1"/>
    <col min="15369" max="15616" width="11.42578125" style="20"/>
    <col min="15617" max="15617" width="7.5703125" style="20" customWidth="1"/>
    <col min="15618" max="15618" width="45.5703125" style="20" customWidth="1"/>
    <col min="15619" max="15619" width="10.7109375" style="20" customWidth="1"/>
    <col min="15620" max="15620" width="5.28515625" style="20" customWidth="1"/>
    <col min="15621" max="15622" width="13.42578125" style="20" customWidth="1"/>
    <col min="15623" max="15623" width="15.42578125" style="20" customWidth="1"/>
    <col min="15624" max="15624" width="17.85546875" style="20" customWidth="1"/>
    <col min="15625" max="15872" width="11.42578125" style="20"/>
    <col min="15873" max="15873" width="7.5703125" style="20" customWidth="1"/>
    <col min="15874" max="15874" width="45.5703125" style="20" customWidth="1"/>
    <col min="15875" max="15875" width="10.7109375" style="20" customWidth="1"/>
    <col min="15876" max="15876" width="5.28515625" style="20" customWidth="1"/>
    <col min="15877" max="15878" width="13.42578125" style="20" customWidth="1"/>
    <col min="15879" max="15879" width="15.42578125" style="20" customWidth="1"/>
    <col min="15880" max="15880" width="17.85546875" style="20" customWidth="1"/>
    <col min="15881" max="16128" width="11.42578125" style="20"/>
    <col min="16129" max="16129" width="7.5703125" style="20" customWidth="1"/>
    <col min="16130" max="16130" width="45.5703125" style="20" customWidth="1"/>
    <col min="16131" max="16131" width="10.7109375" style="20" customWidth="1"/>
    <col min="16132" max="16132" width="5.28515625" style="20" customWidth="1"/>
    <col min="16133" max="16134" width="13.42578125" style="20" customWidth="1"/>
    <col min="16135" max="16135" width="15.42578125" style="20" customWidth="1"/>
    <col min="16136" max="16136" width="17.85546875" style="20" customWidth="1"/>
    <col min="16137" max="16384" width="11.42578125" style="20"/>
  </cols>
  <sheetData>
    <row r="1" spans="1:7" s="4" customFormat="1" ht="15.95" customHeight="1" x14ac:dyDescent="0.3">
      <c r="A1" s="146" t="s">
        <v>0</v>
      </c>
      <c r="B1" s="146"/>
      <c r="C1" s="146"/>
      <c r="D1" s="146"/>
      <c r="E1" s="1"/>
      <c r="F1" s="2"/>
      <c r="G1" s="3"/>
    </row>
    <row r="2" spans="1:7" s="8" customFormat="1" ht="15" x14ac:dyDescent="0.25">
      <c r="A2" s="147" t="s">
        <v>1</v>
      </c>
      <c r="B2" s="147"/>
      <c r="C2" s="5"/>
      <c r="D2" s="5"/>
      <c r="E2" s="6"/>
      <c r="F2" s="5"/>
      <c r="G2" s="7"/>
    </row>
    <row r="3" spans="1:7" s="8" customFormat="1" ht="14.25" customHeight="1" x14ac:dyDescent="0.25">
      <c r="A3" s="147" t="s">
        <v>2</v>
      </c>
      <c r="B3" s="147"/>
      <c r="C3" s="5"/>
      <c r="D3" s="5"/>
      <c r="E3" s="6"/>
      <c r="F3" s="5"/>
      <c r="G3" s="7"/>
    </row>
    <row r="4" spans="1:7" s="14" customFormat="1" x14ac:dyDescent="0.2">
      <c r="A4" s="9"/>
      <c r="B4" s="10"/>
      <c r="C4" s="11"/>
      <c r="D4" s="12"/>
      <c r="E4" s="11"/>
      <c r="F4" s="11"/>
      <c r="G4" s="13"/>
    </row>
    <row r="5" spans="1:7" s="15" customFormat="1" ht="15.75" x14ac:dyDescent="0.25">
      <c r="A5" s="148" t="s">
        <v>285</v>
      </c>
      <c r="B5" s="148"/>
      <c r="C5" s="148"/>
      <c r="D5" s="148"/>
      <c r="E5" s="148"/>
      <c r="F5" s="148"/>
      <c r="G5" s="148"/>
    </row>
    <row r="6" spans="1:7" s="14" customFormat="1" x14ac:dyDescent="0.2">
      <c r="A6" s="148" t="s">
        <v>3</v>
      </c>
      <c r="B6" s="148"/>
      <c r="C6" s="148"/>
      <c r="D6" s="148"/>
      <c r="E6" s="148"/>
      <c r="F6" s="148"/>
      <c r="G6" s="148"/>
    </row>
    <row r="7" spans="1:7" s="14" customFormat="1" x14ac:dyDescent="0.2">
      <c r="A7" s="9" t="s">
        <v>4</v>
      </c>
      <c r="B7" s="10"/>
      <c r="C7" s="11"/>
      <c r="D7" s="12"/>
      <c r="E7" s="11"/>
      <c r="F7" s="11"/>
      <c r="G7" s="13"/>
    </row>
    <row r="8" spans="1:7" x14ac:dyDescent="0.2">
      <c r="A8" s="16" t="s">
        <v>5</v>
      </c>
      <c r="B8" s="17" t="s">
        <v>6</v>
      </c>
      <c r="C8" s="18" t="s">
        <v>7</v>
      </c>
      <c r="D8" s="17" t="s">
        <v>8</v>
      </c>
      <c r="E8" s="18" t="s">
        <v>9</v>
      </c>
      <c r="F8" s="18" t="s">
        <v>10</v>
      </c>
      <c r="G8" s="19" t="s">
        <v>11</v>
      </c>
    </row>
    <row r="9" spans="1:7" x14ac:dyDescent="0.2">
      <c r="A9" s="21"/>
      <c r="B9" s="22"/>
      <c r="C9" s="23"/>
      <c r="D9" s="22"/>
      <c r="E9" s="24"/>
      <c r="F9" s="23"/>
      <c r="G9" s="25"/>
    </row>
    <row r="10" spans="1:7" s="32" customFormat="1" x14ac:dyDescent="0.2">
      <c r="A10" s="26" t="s">
        <v>12</v>
      </c>
      <c r="B10" s="27" t="s">
        <v>13</v>
      </c>
      <c r="C10" s="28"/>
      <c r="D10" s="29"/>
      <c r="E10" s="30"/>
      <c r="F10" s="28"/>
      <c r="G10" s="25"/>
    </row>
    <row r="11" spans="1:7" s="34" customFormat="1" x14ac:dyDescent="0.2">
      <c r="A11" s="26"/>
      <c r="B11" s="27"/>
      <c r="C11" s="31"/>
      <c r="D11" s="29"/>
      <c r="E11" s="30"/>
      <c r="F11" s="33"/>
      <c r="G11" s="25"/>
    </row>
    <row r="12" spans="1:7" s="32" customFormat="1" x14ac:dyDescent="0.2">
      <c r="A12" s="26" t="s">
        <v>14</v>
      </c>
      <c r="B12" s="35" t="s">
        <v>15</v>
      </c>
      <c r="C12" s="23"/>
      <c r="D12" s="22"/>
      <c r="E12" s="24"/>
      <c r="F12" s="23"/>
      <c r="G12" s="25"/>
    </row>
    <row r="13" spans="1:7" s="32" customFormat="1" x14ac:dyDescent="0.2">
      <c r="A13" s="36" t="s">
        <v>16</v>
      </c>
      <c r="B13" s="37" t="s">
        <v>17</v>
      </c>
      <c r="C13" s="28">
        <v>99.55</v>
      </c>
      <c r="D13" s="29" t="s">
        <v>18</v>
      </c>
      <c r="E13" s="30"/>
      <c r="F13" s="33">
        <f>ROUND(C13*E13,2)</f>
        <v>0</v>
      </c>
      <c r="G13" s="25"/>
    </row>
    <row r="14" spans="1:7" s="32" customFormat="1" x14ac:dyDescent="0.2">
      <c r="A14" s="36" t="s">
        <v>19</v>
      </c>
      <c r="B14" s="37" t="s">
        <v>20</v>
      </c>
      <c r="C14" s="28">
        <v>7</v>
      </c>
      <c r="D14" s="29" t="s">
        <v>18</v>
      </c>
      <c r="E14" s="30"/>
      <c r="F14" s="33">
        <f t="shared" ref="F14:F21" si="0">ROUND(C14*E14,2)</f>
        <v>0</v>
      </c>
      <c r="G14" s="25"/>
    </row>
    <row r="15" spans="1:7" s="32" customFormat="1" x14ac:dyDescent="0.2">
      <c r="A15" s="36" t="s">
        <v>21</v>
      </c>
      <c r="B15" s="37" t="s">
        <v>22</v>
      </c>
      <c r="C15" s="28">
        <v>5</v>
      </c>
      <c r="D15" s="29" t="s">
        <v>23</v>
      </c>
      <c r="E15" s="30"/>
      <c r="F15" s="33">
        <f t="shared" si="0"/>
        <v>0</v>
      </c>
      <c r="G15" s="25"/>
    </row>
    <row r="16" spans="1:7" s="32" customFormat="1" x14ac:dyDescent="0.2">
      <c r="A16" s="36" t="s">
        <v>24</v>
      </c>
      <c r="B16" s="37" t="s">
        <v>25</v>
      </c>
      <c r="C16" s="28">
        <v>1</v>
      </c>
      <c r="D16" s="29" t="s">
        <v>23</v>
      </c>
      <c r="E16" s="30"/>
      <c r="F16" s="33">
        <f t="shared" si="0"/>
        <v>0</v>
      </c>
      <c r="G16" s="25"/>
    </row>
    <row r="17" spans="1:7" s="32" customFormat="1" x14ac:dyDescent="0.2">
      <c r="A17" s="36" t="s">
        <v>26</v>
      </c>
      <c r="B17" s="37" t="s">
        <v>27</v>
      </c>
      <c r="C17" s="28">
        <v>172.56</v>
      </c>
      <c r="D17" s="29" t="s">
        <v>18</v>
      </c>
      <c r="E17" s="30"/>
      <c r="F17" s="33">
        <f t="shared" si="0"/>
        <v>0</v>
      </c>
      <c r="G17" s="25"/>
    </row>
    <row r="18" spans="1:7" s="32" customFormat="1" x14ac:dyDescent="0.2">
      <c r="A18" s="36" t="s">
        <v>28</v>
      </c>
      <c r="B18" s="37" t="s">
        <v>29</v>
      </c>
      <c r="C18" s="28">
        <v>22.64</v>
      </c>
      <c r="D18" s="29" t="s">
        <v>18</v>
      </c>
      <c r="E18" s="30"/>
      <c r="F18" s="33">
        <f t="shared" si="0"/>
        <v>0</v>
      </c>
      <c r="G18" s="25"/>
    </row>
    <row r="19" spans="1:7" s="32" customFormat="1" x14ac:dyDescent="0.2">
      <c r="A19" s="36" t="s">
        <v>30</v>
      </c>
      <c r="B19" s="37" t="s">
        <v>31</v>
      </c>
      <c r="C19" s="28">
        <v>15.11</v>
      </c>
      <c r="D19" s="29" t="s">
        <v>18</v>
      </c>
      <c r="E19" s="30"/>
      <c r="F19" s="33">
        <f t="shared" si="0"/>
        <v>0</v>
      </c>
      <c r="G19" s="25"/>
    </row>
    <row r="20" spans="1:7" s="32" customFormat="1" x14ac:dyDescent="0.2">
      <c r="A20" s="36" t="s">
        <v>32</v>
      </c>
      <c r="B20" s="37" t="s">
        <v>33</v>
      </c>
      <c r="C20" s="28">
        <v>4.25</v>
      </c>
      <c r="D20" s="29" t="s">
        <v>34</v>
      </c>
      <c r="E20" s="30"/>
      <c r="F20" s="33">
        <f t="shared" si="0"/>
        <v>0</v>
      </c>
      <c r="G20" s="25"/>
    </row>
    <row r="21" spans="1:7" s="32" customFormat="1" x14ac:dyDescent="0.2">
      <c r="A21" s="36" t="s">
        <v>35</v>
      </c>
      <c r="B21" s="37" t="s">
        <v>36</v>
      </c>
      <c r="C21" s="28">
        <v>98.55</v>
      </c>
      <c r="D21" s="29" t="s">
        <v>18</v>
      </c>
      <c r="E21" s="30"/>
      <c r="F21" s="33">
        <f t="shared" si="0"/>
        <v>0</v>
      </c>
      <c r="G21" s="25">
        <f>SUM(F13:F21)</f>
        <v>0</v>
      </c>
    </row>
    <row r="22" spans="1:7" s="32" customFormat="1" x14ac:dyDescent="0.2">
      <c r="A22" s="36"/>
      <c r="B22" s="37"/>
      <c r="C22" s="28"/>
      <c r="D22" s="29"/>
      <c r="E22" s="30"/>
      <c r="F22" s="28"/>
      <c r="G22" s="25"/>
    </row>
    <row r="23" spans="1:7" s="32" customFormat="1" x14ac:dyDescent="0.2">
      <c r="A23" s="26" t="s">
        <v>37</v>
      </c>
      <c r="B23" s="35" t="s">
        <v>38</v>
      </c>
      <c r="C23" s="23"/>
      <c r="D23" s="22"/>
      <c r="E23" s="24"/>
      <c r="F23" s="23"/>
      <c r="G23" s="25"/>
    </row>
    <row r="24" spans="1:7" s="32" customFormat="1" x14ac:dyDescent="0.2">
      <c r="A24" s="36" t="s">
        <v>16</v>
      </c>
      <c r="B24" s="37" t="s">
        <v>17</v>
      </c>
      <c r="C24" s="28">
        <v>33</v>
      </c>
      <c r="D24" s="29" t="s">
        <v>18</v>
      </c>
      <c r="E24" s="30"/>
      <c r="F24" s="33">
        <f t="shared" ref="F24:F27" si="1">ROUND(C24*E24,2)</f>
        <v>0</v>
      </c>
      <c r="G24" s="25"/>
    </row>
    <row r="25" spans="1:7" s="32" customFormat="1" x14ac:dyDescent="0.2">
      <c r="A25" s="36" t="s">
        <v>19</v>
      </c>
      <c r="B25" s="37" t="s">
        <v>20</v>
      </c>
      <c r="C25" s="28">
        <v>2</v>
      </c>
      <c r="D25" s="29" t="s">
        <v>18</v>
      </c>
      <c r="E25" s="30"/>
      <c r="F25" s="33">
        <f t="shared" si="1"/>
        <v>0</v>
      </c>
      <c r="G25" s="25"/>
    </row>
    <row r="26" spans="1:7" s="32" customFormat="1" x14ac:dyDescent="0.2">
      <c r="A26" s="36" t="s">
        <v>26</v>
      </c>
      <c r="B26" s="37" t="s">
        <v>27</v>
      </c>
      <c r="C26" s="28">
        <v>26.84</v>
      </c>
      <c r="D26" s="29" t="s">
        <v>18</v>
      </c>
      <c r="E26" s="30"/>
      <c r="F26" s="33">
        <f t="shared" si="1"/>
        <v>0</v>
      </c>
      <c r="G26" s="25"/>
    </row>
    <row r="27" spans="1:7" s="32" customFormat="1" x14ac:dyDescent="0.2">
      <c r="A27" s="36" t="s">
        <v>28</v>
      </c>
      <c r="B27" s="37" t="s">
        <v>39</v>
      </c>
      <c r="C27" s="28">
        <v>2</v>
      </c>
      <c r="D27" s="29" t="s">
        <v>23</v>
      </c>
      <c r="E27" s="30"/>
      <c r="F27" s="33">
        <f t="shared" si="1"/>
        <v>0</v>
      </c>
      <c r="G27" s="25">
        <f>SUM(F24:F27)</f>
        <v>0</v>
      </c>
    </row>
    <row r="28" spans="1:7" s="32" customFormat="1" x14ac:dyDescent="0.2">
      <c r="A28" s="36"/>
      <c r="B28" s="37"/>
      <c r="C28" s="28"/>
      <c r="D28" s="29"/>
      <c r="E28" s="30"/>
      <c r="F28" s="28"/>
      <c r="G28" s="25"/>
    </row>
    <row r="29" spans="1:7" s="32" customFormat="1" x14ac:dyDescent="0.2">
      <c r="A29" s="26" t="s">
        <v>40</v>
      </c>
      <c r="B29" s="35" t="s">
        <v>41</v>
      </c>
      <c r="C29" s="23"/>
      <c r="D29" s="22"/>
      <c r="E29" s="24"/>
      <c r="F29" s="23"/>
      <c r="G29" s="25"/>
    </row>
    <row r="30" spans="1:7" s="32" customFormat="1" x14ac:dyDescent="0.2">
      <c r="A30" s="36" t="s">
        <v>16</v>
      </c>
      <c r="B30" s="37" t="s">
        <v>42</v>
      </c>
      <c r="C30" s="28">
        <v>31.82</v>
      </c>
      <c r="D30" s="29" t="s">
        <v>43</v>
      </c>
      <c r="E30" s="30"/>
      <c r="F30" s="33">
        <f t="shared" ref="F30:F31" si="2">ROUND(C30*E30,2)</f>
        <v>0</v>
      </c>
      <c r="G30" s="25"/>
    </row>
    <row r="31" spans="1:7" s="32" customFormat="1" x14ac:dyDescent="0.2">
      <c r="A31" s="36" t="s">
        <v>19</v>
      </c>
      <c r="B31" s="37" t="s">
        <v>44</v>
      </c>
      <c r="C31" s="28">
        <v>31.82</v>
      </c>
      <c r="D31" s="29" t="s">
        <v>43</v>
      </c>
      <c r="E31" s="30"/>
      <c r="F31" s="33">
        <f t="shared" si="2"/>
        <v>0</v>
      </c>
      <c r="G31" s="25">
        <f>SUM(F30:F31)</f>
        <v>0</v>
      </c>
    </row>
    <row r="32" spans="1:7" s="32" customFormat="1" ht="13.5" x14ac:dyDescent="0.25">
      <c r="A32" s="36"/>
      <c r="B32" s="37"/>
      <c r="C32" s="28"/>
      <c r="D32" s="29"/>
      <c r="E32" s="30"/>
      <c r="F32" s="33"/>
      <c r="G32" s="140"/>
    </row>
    <row r="33" spans="1:8" ht="13.5" customHeight="1" x14ac:dyDescent="0.2">
      <c r="A33" s="36"/>
      <c r="B33" s="145" t="s">
        <v>45</v>
      </c>
      <c r="C33" s="145"/>
      <c r="D33" s="145"/>
      <c r="E33" s="145"/>
      <c r="F33" s="25" t="s">
        <v>46</v>
      </c>
      <c r="G33" s="25">
        <f>SUM(G21:G31)</f>
        <v>0</v>
      </c>
    </row>
    <row r="34" spans="1:8" s="32" customFormat="1" x14ac:dyDescent="0.2">
      <c r="A34" s="36"/>
      <c r="B34" s="37"/>
      <c r="C34" s="28"/>
      <c r="D34" s="29"/>
      <c r="E34" s="38"/>
      <c r="F34" s="28"/>
      <c r="G34" s="25"/>
    </row>
    <row r="35" spans="1:8" s="32" customFormat="1" x14ac:dyDescent="0.2">
      <c r="A35" s="26" t="s">
        <v>47</v>
      </c>
      <c r="B35" s="27" t="s">
        <v>48</v>
      </c>
      <c r="C35" s="28"/>
      <c r="D35" s="29"/>
      <c r="E35" s="38"/>
      <c r="F35" s="28"/>
      <c r="G35" s="25"/>
    </row>
    <row r="36" spans="1:8" s="32" customFormat="1" x14ac:dyDescent="0.2">
      <c r="A36" s="36"/>
      <c r="B36" s="27"/>
      <c r="C36" s="28"/>
      <c r="D36" s="29"/>
      <c r="E36" s="38"/>
      <c r="F36" s="28"/>
      <c r="G36" s="25"/>
    </row>
    <row r="37" spans="1:8" s="32" customFormat="1" x14ac:dyDescent="0.2">
      <c r="A37" s="26" t="s">
        <v>14</v>
      </c>
      <c r="B37" s="35" t="s">
        <v>49</v>
      </c>
      <c r="C37" s="28"/>
      <c r="D37" s="29"/>
      <c r="E37" s="38"/>
      <c r="F37" s="28"/>
      <c r="G37" s="25"/>
    </row>
    <row r="38" spans="1:8" x14ac:dyDescent="0.2">
      <c r="A38" s="36" t="s">
        <v>16</v>
      </c>
      <c r="B38" s="37" t="s">
        <v>50</v>
      </c>
      <c r="C38" s="31">
        <f>'[55]VOLUMENES IGLESIA PIÑA'!$J$12</f>
        <v>594.36</v>
      </c>
      <c r="D38" s="29" t="s">
        <v>18</v>
      </c>
      <c r="E38" s="30"/>
      <c r="F38" s="33">
        <f t="shared" ref="F38:F42" si="3">ROUND(C38*E38,2)</f>
        <v>0</v>
      </c>
      <c r="G38" s="25"/>
    </row>
    <row r="39" spans="1:8" x14ac:dyDescent="0.2">
      <c r="A39" s="36" t="s">
        <v>19</v>
      </c>
      <c r="B39" s="37" t="s">
        <v>51</v>
      </c>
      <c r="C39" s="31">
        <f>'[55]VOLUMENES IGLESIA PIÑA'!$J$12</f>
        <v>594.36</v>
      </c>
      <c r="D39" s="29" t="s">
        <v>18</v>
      </c>
      <c r="E39" s="30"/>
      <c r="F39" s="33">
        <f t="shared" si="3"/>
        <v>0</v>
      </c>
      <c r="G39" s="25"/>
    </row>
    <row r="40" spans="1:8" x14ac:dyDescent="0.2">
      <c r="A40" s="36" t="s">
        <v>21</v>
      </c>
      <c r="B40" s="37" t="s">
        <v>52</v>
      </c>
      <c r="C40" s="31">
        <v>1</v>
      </c>
      <c r="D40" s="29" t="s">
        <v>53</v>
      </c>
      <c r="E40" s="30"/>
      <c r="F40" s="33">
        <f t="shared" si="3"/>
        <v>0</v>
      </c>
      <c r="G40" s="25"/>
    </row>
    <row r="41" spans="1:8" x14ac:dyDescent="0.2">
      <c r="A41" s="36" t="s">
        <v>24</v>
      </c>
      <c r="B41" s="37" t="s">
        <v>54</v>
      </c>
      <c r="C41" s="31">
        <v>1</v>
      </c>
      <c r="D41" s="29" t="s">
        <v>55</v>
      </c>
      <c r="E41" s="30"/>
      <c r="F41" s="33">
        <f t="shared" si="3"/>
        <v>0</v>
      </c>
      <c r="G41" s="25"/>
    </row>
    <row r="42" spans="1:8" x14ac:dyDescent="0.2">
      <c r="A42" s="36" t="s">
        <v>26</v>
      </c>
      <c r="B42" s="37" t="s">
        <v>56</v>
      </c>
      <c r="C42" s="31">
        <f>'[55]VOLUMENES IGLESIA PIÑA'!$J$24</f>
        <v>594.36</v>
      </c>
      <c r="D42" s="29" t="s">
        <v>18</v>
      </c>
      <c r="E42" s="30"/>
      <c r="F42" s="33">
        <f t="shared" si="3"/>
        <v>0</v>
      </c>
      <c r="G42" s="25">
        <f>SUM(F38:F42)</f>
        <v>0</v>
      </c>
      <c r="H42" s="39"/>
    </row>
    <row r="43" spans="1:8" x14ac:dyDescent="0.2">
      <c r="A43" s="40"/>
      <c r="B43" s="37"/>
      <c r="C43" s="31"/>
      <c r="D43" s="29"/>
      <c r="E43" s="30"/>
      <c r="F43" s="33"/>
      <c r="G43" s="25"/>
    </row>
    <row r="44" spans="1:8" x14ac:dyDescent="0.2">
      <c r="A44" s="26" t="s">
        <v>37</v>
      </c>
      <c r="B44" s="41" t="s">
        <v>57</v>
      </c>
      <c r="C44" s="31"/>
      <c r="D44" s="42"/>
      <c r="E44" s="30"/>
      <c r="F44" s="33"/>
      <c r="G44" s="25"/>
    </row>
    <row r="45" spans="1:8" x14ac:dyDescent="0.2">
      <c r="A45" s="36" t="s">
        <v>16</v>
      </c>
      <c r="B45" s="43" t="s">
        <v>58</v>
      </c>
      <c r="C45" s="44">
        <f>'[55]VOLUMENES IGLESIA PIÑA'!$J$50</f>
        <v>73.19550000000001</v>
      </c>
      <c r="D45" s="45" t="s">
        <v>34</v>
      </c>
      <c r="E45" s="30"/>
      <c r="F45" s="33">
        <f t="shared" ref="F45:F48" si="4">ROUND(C45*E45,2)</f>
        <v>0</v>
      </c>
      <c r="G45" s="25"/>
    </row>
    <row r="46" spans="1:8" x14ac:dyDescent="0.2">
      <c r="A46" s="36" t="s">
        <v>19</v>
      </c>
      <c r="B46" s="43" t="s">
        <v>59</v>
      </c>
      <c r="C46" s="44">
        <f>'[55]VOLUMENES IGLESIA PIÑA'!$J$77</f>
        <v>19.282500000000002</v>
      </c>
      <c r="D46" s="45" t="s">
        <v>34</v>
      </c>
      <c r="E46" s="30"/>
      <c r="F46" s="33">
        <f t="shared" si="4"/>
        <v>0</v>
      </c>
      <c r="G46" s="25"/>
    </row>
    <row r="47" spans="1:8" x14ac:dyDescent="0.2">
      <c r="A47" s="36" t="s">
        <v>21</v>
      </c>
      <c r="B47" s="43" t="s">
        <v>60</v>
      </c>
      <c r="C47" s="44">
        <f>'[55]VOLUMENES IGLESIA PIÑA'!$J$85</f>
        <v>80.58720000000001</v>
      </c>
      <c r="D47" s="45" t="s">
        <v>34</v>
      </c>
      <c r="E47" s="30"/>
      <c r="F47" s="33">
        <f t="shared" si="4"/>
        <v>0</v>
      </c>
      <c r="G47" s="25"/>
    </row>
    <row r="48" spans="1:8" x14ac:dyDescent="0.2">
      <c r="A48" s="36" t="s">
        <v>24</v>
      </c>
      <c r="B48" s="43" t="s">
        <v>61</v>
      </c>
      <c r="C48" s="46">
        <f>'[55]VOLUMENES IGLESIA PIÑA'!$J$81</f>
        <v>64.246000000000009</v>
      </c>
      <c r="D48" s="45" t="s">
        <v>34</v>
      </c>
      <c r="E48" s="30"/>
      <c r="F48" s="33">
        <f t="shared" si="4"/>
        <v>0</v>
      </c>
      <c r="G48" s="25">
        <f>SUM(F45:F48)</f>
        <v>0</v>
      </c>
      <c r="H48" s="39"/>
    </row>
    <row r="49" spans="1:7" x14ac:dyDescent="0.2">
      <c r="A49" s="40"/>
      <c r="B49" s="47"/>
      <c r="C49" s="31"/>
      <c r="D49" s="42"/>
      <c r="E49" s="30"/>
      <c r="F49" s="33"/>
      <c r="G49" s="25"/>
    </row>
    <row r="50" spans="1:7" ht="15" customHeight="1" x14ac:dyDescent="0.2">
      <c r="A50" s="26" t="s">
        <v>40</v>
      </c>
      <c r="B50" s="41" t="s">
        <v>62</v>
      </c>
      <c r="C50" s="31"/>
      <c r="D50" s="48"/>
      <c r="E50" s="30"/>
      <c r="F50" s="33"/>
      <c r="G50" s="25"/>
    </row>
    <row r="51" spans="1:7" ht="15" customHeight="1" x14ac:dyDescent="0.2">
      <c r="A51" s="36" t="s">
        <v>16</v>
      </c>
      <c r="B51" s="49" t="s">
        <v>63</v>
      </c>
      <c r="C51" s="50">
        <f>'[55]VOLUMENES IGLESIA PIÑA'!$J$97</f>
        <v>2.7472500000000002</v>
      </c>
      <c r="D51" s="51" t="s">
        <v>34</v>
      </c>
      <c r="E51" s="52"/>
      <c r="F51" s="33">
        <f t="shared" ref="F51:F78" si="5">ROUND(C51*E51,2)</f>
        <v>0</v>
      </c>
      <c r="G51" s="25"/>
    </row>
    <row r="52" spans="1:7" ht="15" customHeight="1" x14ac:dyDescent="0.2">
      <c r="A52" s="36" t="s">
        <v>19</v>
      </c>
      <c r="B52" s="49" t="s">
        <v>64</v>
      </c>
      <c r="C52" s="50">
        <f>'[55]VOLUMENES IGLESIA PIÑA'!$J$93</f>
        <v>8.7713999999999999</v>
      </c>
      <c r="D52" s="51" t="s">
        <v>34</v>
      </c>
      <c r="E52" s="52"/>
      <c r="F52" s="33">
        <f t="shared" si="5"/>
        <v>0</v>
      </c>
      <c r="G52" s="25"/>
    </row>
    <row r="53" spans="1:7" ht="15" customHeight="1" x14ac:dyDescent="0.2">
      <c r="A53" s="36" t="s">
        <v>21</v>
      </c>
      <c r="B53" s="53" t="s">
        <v>65</v>
      </c>
      <c r="C53" s="50">
        <f>'[55]VOLUMENES IGLESIA PIÑA'!$J$101</f>
        <v>0.54</v>
      </c>
      <c r="D53" s="51" t="s">
        <v>34</v>
      </c>
      <c r="E53" s="52"/>
      <c r="F53" s="33">
        <f t="shared" si="5"/>
        <v>0</v>
      </c>
      <c r="G53" s="25"/>
    </row>
    <row r="54" spans="1:7" s="55" customFormat="1" ht="15.75" customHeight="1" x14ac:dyDescent="0.2">
      <c r="A54" s="54" t="s">
        <v>24</v>
      </c>
      <c r="B54" s="53" t="s">
        <v>66</v>
      </c>
      <c r="C54" s="50">
        <f>'[55]VOLUMENES IGLESIA PIÑA'!$J$106</f>
        <v>0.6</v>
      </c>
      <c r="D54" s="51" t="s">
        <v>34</v>
      </c>
      <c r="E54" s="52"/>
      <c r="F54" s="38">
        <f t="shared" si="5"/>
        <v>0</v>
      </c>
      <c r="G54" s="25"/>
    </row>
    <row r="55" spans="1:7" ht="15" customHeight="1" x14ac:dyDescent="0.2">
      <c r="A55" s="36" t="s">
        <v>26</v>
      </c>
      <c r="B55" s="49" t="s">
        <v>67</v>
      </c>
      <c r="C55" s="50">
        <f>'[55]VOLUMENES IGLESIA PIÑA'!$J$111</f>
        <v>1.1475</v>
      </c>
      <c r="D55" s="51" t="s">
        <v>34</v>
      </c>
      <c r="E55" s="52"/>
      <c r="F55" s="33">
        <f t="shared" si="5"/>
        <v>0</v>
      </c>
      <c r="G55" s="25"/>
    </row>
    <row r="56" spans="1:7" ht="15" customHeight="1" x14ac:dyDescent="0.2">
      <c r="A56" s="36" t="s">
        <v>28</v>
      </c>
      <c r="B56" s="49" t="s">
        <v>68</v>
      </c>
      <c r="C56" s="50">
        <f>'[55]VOLUMENES IGLESIA PIÑA'!$J$153</f>
        <v>3.2300000000000004</v>
      </c>
      <c r="D56" s="51" t="s">
        <v>34</v>
      </c>
      <c r="E56" s="52"/>
      <c r="F56" s="33">
        <f t="shared" si="5"/>
        <v>0</v>
      </c>
      <c r="G56" s="25"/>
    </row>
    <row r="57" spans="1:7" ht="15" customHeight="1" x14ac:dyDescent="0.2">
      <c r="A57" s="36" t="s">
        <v>30</v>
      </c>
      <c r="B57" s="49" t="s">
        <v>69</v>
      </c>
      <c r="C57" s="50">
        <f>'[55]VOLUMENES IGLESIA PIÑA'!$J$119</f>
        <v>2.8575000000000004</v>
      </c>
      <c r="D57" s="51" t="s">
        <v>34</v>
      </c>
      <c r="E57" s="52"/>
      <c r="F57" s="33">
        <f t="shared" si="5"/>
        <v>0</v>
      </c>
      <c r="G57" s="25"/>
    </row>
    <row r="58" spans="1:7" ht="15" customHeight="1" x14ac:dyDescent="0.2">
      <c r="A58" s="36" t="s">
        <v>32</v>
      </c>
      <c r="B58" s="49" t="s">
        <v>70</v>
      </c>
      <c r="C58" s="50">
        <f>'[55]VOLUMENES IGLESIA PIÑA'!$J$123</f>
        <v>4.3875000000000002</v>
      </c>
      <c r="D58" s="51" t="s">
        <v>34</v>
      </c>
      <c r="E58" s="52"/>
      <c r="F58" s="33">
        <f t="shared" si="5"/>
        <v>0</v>
      </c>
      <c r="G58" s="25"/>
    </row>
    <row r="59" spans="1:7" s="55" customFormat="1" ht="14.25" customHeight="1" x14ac:dyDescent="0.2">
      <c r="A59" s="54" t="s">
        <v>35</v>
      </c>
      <c r="B59" s="53" t="s">
        <v>71</v>
      </c>
      <c r="C59" s="50">
        <f>'[55]VOLUMENES IGLESIA PIÑA'!$J$128</f>
        <v>0.43451999999999991</v>
      </c>
      <c r="D59" s="51" t="s">
        <v>34</v>
      </c>
      <c r="E59" s="52"/>
      <c r="F59" s="38">
        <f t="shared" si="5"/>
        <v>0</v>
      </c>
      <c r="G59" s="25"/>
    </row>
    <row r="60" spans="1:7" s="55" customFormat="1" ht="14.25" customHeight="1" x14ac:dyDescent="0.2">
      <c r="A60" s="54" t="s">
        <v>72</v>
      </c>
      <c r="B60" s="53" t="s">
        <v>73</v>
      </c>
      <c r="C60" s="50">
        <f>'[55]VOLUMENES IGLESIA PIÑA'!$J$132</f>
        <v>1.2835200000000002</v>
      </c>
      <c r="D60" s="51" t="s">
        <v>34</v>
      </c>
      <c r="E60" s="52"/>
      <c r="F60" s="38">
        <f t="shared" si="5"/>
        <v>0</v>
      </c>
      <c r="G60" s="25"/>
    </row>
    <row r="61" spans="1:7" ht="15" customHeight="1" x14ac:dyDescent="0.2">
      <c r="A61" s="36" t="s">
        <v>74</v>
      </c>
      <c r="B61" s="49" t="s">
        <v>75</v>
      </c>
      <c r="C61" s="50">
        <f>'[55]VOLUMENES IGLESIA PIÑA'!$J$137</f>
        <v>0.69090000000000007</v>
      </c>
      <c r="D61" s="51" t="s">
        <v>34</v>
      </c>
      <c r="E61" s="52"/>
      <c r="F61" s="33">
        <f t="shared" si="5"/>
        <v>0</v>
      </c>
      <c r="G61" s="25"/>
    </row>
    <row r="62" spans="1:7" ht="15" customHeight="1" x14ac:dyDescent="0.2">
      <c r="A62" s="36" t="s">
        <v>76</v>
      </c>
      <c r="B62" s="49" t="s">
        <v>77</v>
      </c>
      <c r="C62" s="50">
        <f>'[55]VOLUMENES IGLESIA PIÑA'!$J$141</f>
        <v>0.84699999999999986</v>
      </c>
      <c r="D62" s="51" t="s">
        <v>34</v>
      </c>
      <c r="E62" s="52"/>
      <c r="F62" s="33">
        <f t="shared" si="5"/>
        <v>0</v>
      </c>
      <c r="G62" s="25"/>
    </row>
    <row r="63" spans="1:7" ht="15" customHeight="1" x14ac:dyDescent="0.2">
      <c r="A63" s="36" t="s">
        <v>78</v>
      </c>
      <c r="B63" s="49" t="s">
        <v>79</v>
      </c>
      <c r="C63" s="50">
        <f>'[55]VOLUMENES IGLESIA PIÑA'!$J$145</f>
        <v>0.18149999999999999</v>
      </c>
      <c r="D63" s="51" t="s">
        <v>34</v>
      </c>
      <c r="E63" s="52"/>
      <c r="F63" s="33">
        <f t="shared" si="5"/>
        <v>0</v>
      </c>
      <c r="G63" s="25"/>
    </row>
    <row r="64" spans="1:7" ht="15" customHeight="1" x14ac:dyDescent="0.2">
      <c r="A64" s="36" t="s">
        <v>80</v>
      </c>
      <c r="B64" s="49" t="s">
        <v>81</v>
      </c>
      <c r="C64" s="50">
        <f>'[55]VOLUMENES IGLESIA PIÑA'!$J$149</f>
        <v>1.5000000000000002</v>
      </c>
      <c r="D64" s="51" t="s">
        <v>34</v>
      </c>
      <c r="E64" s="52"/>
      <c r="F64" s="33">
        <f t="shared" si="5"/>
        <v>0</v>
      </c>
      <c r="G64" s="25"/>
    </row>
    <row r="65" spans="1:9" ht="15" customHeight="1" x14ac:dyDescent="0.2">
      <c r="A65" s="36" t="s">
        <v>82</v>
      </c>
      <c r="B65" s="49" t="s">
        <v>83</v>
      </c>
      <c r="C65" s="50">
        <f>'[55]VOLUMENES IGLESIA PIÑA'!$J$153</f>
        <v>3.2300000000000004</v>
      </c>
      <c r="D65" s="51" t="s">
        <v>34</v>
      </c>
      <c r="E65" s="52"/>
      <c r="F65" s="33">
        <f t="shared" si="5"/>
        <v>0</v>
      </c>
      <c r="G65" s="25"/>
    </row>
    <row r="66" spans="1:9" ht="15" customHeight="1" x14ac:dyDescent="0.2">
      <c r="A66" s="36" t="s">
        <v>84</v>
      </c>
      <c r="B66" s="49" t="s">
        <v>85</v>
      </c>
      <c r="C66" s="50">
        <f>'[55]VOLUMENES IGLESIA PIÑA'!$J$157</f>
        <v>4.4625000000000004</v>
      </c>
      <c r="D66" s="51" t="s">
        <v>34</v>
      </c>
      <c r="E66" s="52"/>
      <c r="F66" s="33">
        <f t="shared" si="5"/>
        <v>0</v>
      </c>
      <c r="G66" s="25"/>
    </row>
    <row r="67" spans="1:9" ht="15" customHeight="1" x14ac:dyDescent="0.2">
      <c r="A67" s="36" t="s">
        <v>86</v>
      </c>
      <c r="B67" s="49" t="s">
        <v>87</v>
      </c>
      <c r="C67" s="50">
        <f>'[55]VOLUMENES IGLESIA PIÑA'!$J$161</f>
        <v>3.1025</v>
      </c>
      <c r="D67" s="51" t="s">
        <v>34</v>
      </c>
      <c r="E67" s="52"/>
      <c r="F67" s="33">
        <f t="shared" si="5"/>
        <v>0</v>
      </c>
      <c r="G67" s="25"/>
    </row>
    <row r="68" spans="1:9" ht="15" customHeight="1" x14ac:dyDescent="0.2">
      <c r="A68" s="36" t="s">
        <v>88</v>
      </c>
      <c r="B68" s="49" t="s">
        <v>89</v>
      </c>
      <c r="C68" s="50">
        <f>'[55]VOLUMENES IGLESIA PIÑA'!$J$165</f>
        <v>3.8250000000000002</v>
      </c>
      <c r="D68" s="51" t="s">
        <v>34</v>
      </c>
      <c r="E68" s="52"/>
      <c r="F68" s="33">
        <f t="shared" si="5"/>
        <v>0</v>
      </c>
      <c r="G68" s="25"/>
    </row>
    <row r="69" spans="1:9" ht="15" customHeight="1" x14ac:dyDescent="0.2">
      <c r="A69" s="36" t="s">
        <v>90</v>
      </c>
      <c r="B69" s="49" t="s">
        <v>91</v>
      </c>
      <c r="C69" s="50">
        <f>'[55]VOLUMENES IGLESIA PIÑA'!$J$169</f>
        <v>4.42</v>
      </c>
      <c r="D69" s="51" t="s">
        <v>34</v>
      </c>
      <c r="E69" s="52"/>
      <c r="F69" s="33">
        <f t="shared" si="5"/>
        <v>0</v>
      </c>
      <c r="G69" s="25"/>
    </row>
    <row r="70" spans="1:9" ht="15" customHeight="1" x14ac:dyDescent="0.2">
      <c r="A70" s="36" t="s">
        <v>92</v>
      </c>
      <c r="B70" s="49" t="s">
        <v>93</v>
      </c>
      <c r="C70" s="50">
        <f>'[55]VOLUMENES IGLESIA PIÑA'!$J$173</f>
        <v>0.308</v>
      </c>
      <c r="D70" s="51" t="s">
        <v>18</v>
      </c>
      <c r="E70" s="52"/>
      <c r="F70" s="33">
        <f t="shared" si="5"/>
        <v>0</v>
      </c>
      <c r="G70" s="25"/>
    </row>
    <row r="71" spans="1:9" ht="15" customHeight="1" x14ac:dyDescent="0.2">
      <c r="A71" s="36" t="s">
        <v>94</v>
      </c>
      <c r="B71" s="49" t="s">
        <v>95</v>
      </c>
      <c r="C71" s="50">
        <f>'[55]VOLUMENES IGLESIA PIÑA'!$J$181</f>
        <v>0.315</v>
      </c>
      <c r="D71" s="51" t="s">
        <v>34</v>
      </c>
      <c r="E71" s="52"/>
      <c r="F71" s="33">
        <f t="shared" si="5"/>
        <v>0</v>
      </c>
      <c r="G71" s="25"/>
    </row>
    <row r="72" spans="1:9" ht="15" customHeight="1" x14ac:dyDescent="0.2">
      <c r="A72" s="36" t="s">
        <v>96</v>
      </c>
      <c r="B72" s="49" t="s">
        <v>97</v>
      </c>
      <c r="C72" s="50">
        <f>'[55]VOLUMENES IGLESIA PIÑA'!$J$177</f>
        <v>1.9396</v>
      </c>
      <c r="D72" s="51" t="s">
        <v>34</v>
      </c>
      <c r="E72" s="52"/>
      <c r="F72" s="33">
        <f t="shared" si="5"/>
        <v>0</v>
      </c>
      <c r="G72" s="25"/>
    </row>
    <row r="73" spans="1:9" ht="15" customHeight="1" x14ac:dyDescent="0.2">
      <c r="A73" s="36" t="s">
        <v>98</v>
      </c>
      <c r="B73" s="49" t="s">
        <v>99</v>
      </c>
      <c r="C73" s="50">
        <f>'[55]VOLUMENES IGLESIA PIÑA'!$J$186</f>
        <v>5.2000000000000011E-2</v>
      </c>
      <c r="D73" s="51" t="s">
        <v>34</v>
      </c>
      <c r="E73" s="52"/>
      <c r="F73" s="33">
        <f t="shared" si="5"/>
        <v>0</v>
      </c>
      <c r="G73" s="25"/>
    </row>
    <row r="74" spans="1:9" ht="15" customHeight="1" x14ac:dyDescent="0.2">
      <c r="A74" s="36" t="s">
        <v>100</v>
      </c>
      <c r="B74" s="43" t="s">
        <v>101</v>
      </c>
      <c r="C74" s="50">
        <f>'[55]VOLUMENES IGLESIA PIÑA'!$J$190</f>
        <v>0.18400000000000005</v>
      </c>
      <c r="D74" s="51" t="s">
        <v>34</v>
      </c>
      <c r="E74" s="52"/>
      <c r="F74" s="33">
        <f t="shared" si="5"/>
        <v>0</v>
      </c>
      <c r="G74" s="25"/>
    </row>
    <row r="75" spans="1:9" ht="15" customHeight="1" x14ac:dyDescent="0.2">
      <c r="A75" s="36" t="s">
        <v>102</v>
      </c>
      <c r="B75" s="43" t="s">
        <v>103</v>
      </c>
      <c r="C75" s="50">
        <f>'[55]VOLUMENES IGLESIA PIÑA'!$J$194</f>
        <v>0.32999999999999996</v>
      </c>
      <c r="D75" s="51" t="s">
        <v>34</v>
      </c>
      <c r="E75" s="52"/>
      <c r="F75" s="33">
        <f t="shared" si="5"/>
        <v>0</v>
      </c>
      <c r="G75" s="25"/>
    </row>
    <row r="76" spans="1:9" ht="27" customHeight="1" x14ac:dyDescent="0.2">
      <c r="A76" s="36" t="s">
        <v>104</v>
      </c>
      <c r="B76" s="56" t="s">
        <v>105</v>
      </c>
      <c r="C76" s="50">
        <f>'[55]VOLUMENES IGLESIA PIÑA'!$J$198</f>
        <v>180.39</v>
      </c>
      <c r="D76" s="42" t="s">
        <v>18</v>
      </c>
      <c r="E76" s="30"/>
      <c r="F76" s="33">
        <f t="shared" si="5"/>
        <v>0</v>
      </c>
      <c r="G76" s="25"/>
    </row>
    <row r="77" spans="1:9" ht="15" customHeight="1" x14ac:dyDescent="0.2">
      <c r="A77" s="36" t="s">
        <v>106</v>
      </c>
      <c r="B77" s="47" t="s">
        <v>107</v>
      </c>
      <c r="C77" s="50">
        <f>'[55]VOLUMENES IGLESIA PIÑA'!$J$202</f>
        <v>7.2569999999999988</v>
      </c>
      <c r="D77" s="51" t="s">
        <v>34</v>
      </c>
      <c r="E77" s="30"/>
      <c r="F77" s="33">
        <f t="shared" si="5"/>
        <v>0</v>
      </c>
      <c r="G77" s="25"/>
    </row>
    <row r="78" spans="1:9" ht="15" customHeight="1" x14ac:dyDescent="0.2">
      <c r="A78" s="36" t="s">
        <v>108</v>
      </c>
      <c r="B78" s="47" t="s">
        <v>109</v>
      </c>
      <c r="C78" s="50">
        <f>'[55]VOLUMENES IGLESIA PIÑA'!$J$206</f>
        <v>27.158550000000002</v>
      </c>
      <c r="D78" s="51" t="s">
        <v>34</v>
      </c>
      <c r="E78" s="30"/>
      <c r="F78" s="33">
        <f t="shared" si="5"/>
        <v>0</v>
      </c>
      <c r="G78" s="25">
        <f>SUM(F51:F78)</f>
        <v>0</v>
      </c>
      <c r="H78" s="57"/>
      <c r="I78" s="58"/>
    </row>
    <row r="79" spans="1:9" ht="15" customHeight="1" x14ac:dyDescent="0.2">
      <c r="A79" s="36" t="s">
        <v>110</v>
      </c>
      <c r="B79" s="43"/>
      <c r="C79" s="59"/>
      <c r="D79" s="45"/>
      <c r="E79" s="30"/>
      <c r="F79" s="33"/>
      <c r="G79" s="25"/>
    </row>
    <row r="80" spans="1:9" ht="15.75" customHeight="1" x14ac:dyDescent="0.2">
      <c r="A80" s="26" t="s">
        <v>111</v>
      </c>
      <c r="B80" s="41" t="s">
        <v>112</v>
      </c>
      <c r="C80" s="31"/>
      <c r="D80" s="48"/>
      <c r="E80" s="30"/>
      <c r="F80" s="33"/>
      <c r="G80" s="25"/>
    </row>
    <row r="81" spans="1:8" ht="25.5" customHeight="1" x14ac:dyDescent="0.2">
      <c r="A81" s="36" t="s">
        <v>16</v>
      </c>
      <c r="B81" s="56" t="s">
        <v>113</v>
      </c>
      <c r="C81" s="31">
        <f>'[55]VOLUMENES IGLESIA PIÑA'!$J$214</f>
        <v>4.4950000000000001</v>
      </c>
      <c r="D81" s="48" t="s">
        <v>18</v>
      </c>
      <c r="E81" s="30"/>
      <c r="F81" s="33">
        <f t="shared" ref="F81:F88" si="6">ROUND(C81*E81,2)</f>
        <v>0</v>
      </c>
      <c r="G81" s="25"/>
    </row>
    <row r="82" spans="1:8" s="55" customFormat="1" ht="24" customHeight="1" x14ac:dyDescent="0.2">
      <c r="A82" s="36" t="s">
        <v>19</v>
      </c>
      <c r="B82" s="56" t="s">
        <v>114</v>
      </c>
      <c r="C82" s="50">
        <f>'[55]VOLUMENES IGLESIA PIÑA'!$J$219</f>
        <v>46.254999999999995</v>
      </c>
      <c r="D82" s="48" t="s">
        <v>18</v>
      </c>
      <c r="E82" s="30"/>
      <c r="F82" s="33">
        <f t="shared" si="6"/>
        <v>0</v>
      </c>
      <c r="G82" s="25"/>
    </row>
    <row r="83" spans="1:8" ht="25.5" customHeight="1" x14ac:dyDescent="0.2">
      <c r="A83" s="36" t="s">
        <v>21</v>
      </c>
      <c r="B83" s="56" t="s">
        <v>115</v>
      </c>
      <c r="C83" s="31">
        <f>'[55]VOLUMENES IGLESIA PIÑA'!$J$241</f>
        <v>7.4719999999999995</v>
      </c>
      <c r="D83" s="48" t="s">
        <v>18</v>
      </c>
      <c r="E83" s="30"/>
      <c r="F83" s="33">
        <f t="shared" si="6"/>
        <v>0</v>
      </c>
      <c r="G83" s="25"/>
    </row>
    <row r="84" spans="1:8" s="55" customFormat="1" ht="24.75" customHeight="1" x14ac:dyDescent="0.2">
      <c r="A84" s="36" t="s">
        <v>24</v>
      </c>
      <c r="B84" s="56" t="s">
        <v>116</v>
      </c>
      <c r="C84" s="50">
        <f>'[55]VOLUMENES IGLESIA PIÑA'!$J$262</f>
        <v>72.438999999999993</v>
      </c>
      <c r="D84" s="48" t="s">
        <v>18</v>
      </c>
      <c r="E84" s="30"/>
      <c r="F84" s="33">
        <f t="shared" si="6"/>
        <v>0</v>
      </c>
      <c r="G84" s="25"/>
    </row>
    <row r="85" spans="1:8" s="55" customFormat="1" ht="27.75" customHeight="1" x14ac:dyDescent="0.2">
      <c r="A85" s="36" t="s">
        <v>26</v>
      </c>
      <c r="B85" s="56" t="s">
        <v>117</v>
      </c>
      <c r="C85" s="50">
        <f>'[55]VOLUMENES IGLESIA PIÑA'!$J$241</f>
        <v>7.4719999999999995</v>
      </c>
      <c r="D85" s="48" t="s">
        <v>18</v>
      </c>
      <c r="E85" s="30"/>
      <c r="F85" s="33">
        <f t="shared" si="6"/>
        <v>0</v>
      </c>
      <c r="G85" s="25"/>
    </row>
    <row r="86" spans="1:8" s="55" customFormat="1" ht="27.75" customHeight="1" x14ac:dyDescent="0.2">
      <c r="A86" s="36" t="s">
        <v>28</v>
      </c>
      <c r="B86" s="56" t="s">
        <v>118</v>
      </c>
      <c r="C86" s="50">
        <f>'[55]VOLUMENES IGLESIA PIÑA'!$J$295</f>
        <v>15.554999999999998</v>
      </c>
      <c r="D86" s="48" t="s">
        <v>18</v>
      </c>
      <c r="E86" s="30"/>
      <c r="F86" s="33">
        <f t="shared" si="6"/>
        <v>0</v>
      </c>
      <c r="G86" s="141"/>
      <c r="H86" s="60"/>
    </row>
    <row r="87" spans="1:8" s="55" customFormat="1" ht="26.25" customHeight="1" x14ac:dyDescent="0.2">
      <c r="A87" s="36" t="s">
        <v>30</v>
      </c>
      <c r="B87" s="56" t="s">
        <v>119</v>
      </c>
      <c r="C87" s="50">
        <f>'[55]VOLUMENES IGLESIA PIÑA'!$J$307</f>
        <v>15.2</v>
      </c>
      <c r="D87" s="48" t="s">
        <v>18</v>
      </c>
      <c r="E87" s="30"/>
      <c r="F87" s="33">
        <f t="shared" si="6"/>
        <v>0</v>
      </c>
      <c r="G87" s="25"/>
      <c r="H87" s="60"/>
    </row>
    <row r="88" spans="1:8" s="55" customFormat="1" ht="39" customHeight="1" x14ac:dyDescent="0.2">
      <c r="A88" s="36" t="s">
        <v>32</v>
      </c>
      <c r="B88" s="56" t="s">
        <v>120</v>
      </c>
      <c r="C88" s="50">
        <f>'[55]VOLUMENES IGLESIA PIÑA'!$J$311</f>
        <v>44</v>
      </c>
      <c r="D88" s="48" t="s">
        <v>121</v>
      </c>
      <c r="E88" s="30"/>
      <c r="F88" s="33">
        <f t="shared" si="6"/>
        <v>0</v>
      </c>
      <c r="G88" s="25">
        <f>SUM(F81:F88)</f>
        <v>0</v>
      </c>
      <c r="H88" s="60"/>
    </row>
    <row r="89" spans="1:8" s="55" customFormat="1" ht="15" customHeight="1" x14ac:dyDescent="0.2">
      <c r="A89" s="36"/>
      <c r="B89" s="56"/>
      <c r="C89" s="50"/>
      <c r="D89" s="48"/>
      <c r="E89" s="30"/>
      <c r="F89" s="38"/>
      <c r="G89" s="25"/>
      <c r="H89" s="60"/>
    </row>
    <row r="90" spans="1:8" ht="15" customHeight="1" x14ac:dyDescent="0.2">
      <c r="A90" s="26" t="s">
        <v>122</v>
      </c>
      <c r="B90" s="41" t="s">
        <v>123</v>
      </c>
      <c r="C90" s="31"/>
      <c r="D90" s="48"/>
      <c r="E90" s="30"/>
      <c r="F90" s="33"/>
      <c r="G90" s="25"/>
    </row>
    <row r="91" spans="1:8" ht="15" customHeight="1" x14ac:dyDescent="0.2">
      <c r="A91" s="36" t="s">
        <v>16</v>
      </c>
      <c r="B91" s="47" t="s">
        <v>124</v>
      </c>
      <c r="C91" s="59">
        <f>'[55]VOLUMENES IGLESIA PIÑA'!$J$323</f>
        <v>131.28</v>
      </c>
      <c r="D91" s="42" t="s">
        <v>18</v>
      </c>
      <c r="E91" s="30"/>
      <c r="F91" s="33">
        <f t="shared" ref="F91:F95" si="7">ROUND(C91*E91,2)</f>
        <v>0</v>
      </c>
      <c r="G91" s="25"/>
    </row>
    <row r="92" spans="1:8" ht="15" customHeight="1" x14ac:dyDescent="0.2">
      <c r="A92" s="36" t="s">
        <v>19</v>
      </c>
      <c r="B92" s="47" t="s">
        <v>125</v>
      </c>
      <c r="C92" s="59">
        <f>'[55]VOLUMENES IGLESIA PIÑA'!$J$318</f>
        <v>70.64</v>
      </c>
      <c r="D92" s="42" t="s">
        <v>18</v>
      </c>
      <c r="E92" s="30"/>
      <c r="F92" s="33">
        <f t="shared" si="7"/>
        <v>0</v>
      </c>
      <c r="G92" s="25"/>
    </row>
    <row r="93" spans="1:8" ht="15" customHeight="1" x14ac:dyDescent="0.2">
      <c r="A93" s="36" t="s">
        <v>21</v>
      </c>
      <c r="B93" s="47" t="s">
        <v>126</v>
      </c>
      <c r="C93" s="59">
        <f>'[55]VOLUMENES IGLESIA PIÑA'!$J$333</f>
        <v>444.51159999999999</v>
      </c>
      <c r="D93" s="42" t="s">
        <v>18</v>
      </c>
      <c r="E93" s="30"/>
      <c r="F93" s="33">
        <f t="shared" si="7"/>
        <v>0</v>
      </c>
      <c r="G93" s="25"/>
    </row>
    <row r="94" spans="1:8" ht="15" customHeight="1" x14ac:dyDescent="0.2">
      <c r="A94" s="36" t="s">
        <v>24</v>
      </c>
      <c r="B94" s="47" t="s">
        <v>127</v>
      </c>
      <c r="C94" s="59">
        <f>'[55]VOLUMENES IGLESIA PIÑA'!$J$333</f>
        <v>444.51159999999999</v>
      </c>
      <c r="D94" s="42" t="s">
        <v>18</v>
      </c>
      <c r="E94" s="30"/>
      <c r="F94" s="33">
        <f t="shared" si="7"/>
        <v>0</v>
      </c>
      <c r="G94" s="25"/>
    </row>
    <row r="95" spans="1:8" ht="15" customHeight="1" x14ac:dyDescent="0.2">
      <c r="A95" s="36" t="s">
        <v>26</v>
      </c>
      <c r="B95" s="47" t="s">
        <v>128</v>
      </c>
      <c r="C95" s="59">
        <f>'[55]VOLUMENES IGLESIA PIÑA'!$J$342</f>
        <v>401.18</v>
      </c>
      <c r="D95" s="42" t="s">
        <v>129</v>
      </c>
      <c r="E95" s="30"/>
      <c r="F95" s="33">
        <f t="shared" si="7"/>
        <v>0</v>
      </c>
      <c r="G95" s="25">
        <f>SUM(F91:F95)</f>
        <v>0</v>
      </c>
      <c r="H95" s="39"/>
    </row>
    <row r="96" spans="1:8" ht="15" customHeight="1" x14ac:dyDescent="0.2">
      <c r="A96" s="36"/>
      <c r="B96" s="47"/>
      <c r="C96" s="31"/>
      <c r="D96" s="48"/>
      <c r="E96" s="61"/>
      <c r="F96" s="33"/>
      <c r="G96" s="25"/>
    </row>
    <row r="97" spans="1:8" ht="15" customHeight="1" x14ac:dyDescent="0.2">
      <c r="A97" s="26" t="s">
        <v>130</v>
      </c>
      <c r="B97" s="41" t="s">
        <v>131</v>
      </c>
      <c r="C97" s="31"/>
      <c r="D97" s="42"/>
      <c r="E97" s="30"/>
      <c r="F97" s="33"/>
      <c r="G97" s="25"/>
    </row>
    <row r="98" spans="1:8" ht="36.75" customHeight="1" x14ac:dyDescent="0.2">
      <c r="A98" s="36" t="s">
        <v>16</v>
      </c>
      <c r="B98" s="56" t="s">
        <v>132</v>
      </c>
      <c r="C98" s="59">
        <f>'[55]VOLUMENES IGLESIA PIÑA'!$J$348</f>
        <v>118.10000000000001</v>
      </c>
      <c r="D98" s="42" t="s">
        <v>18</v>
      </c>
      <c r="E98" s="30"/>
      <c r="F98" s="33">
        <f t="shared" ref="F98:F99" si="8">ROUND(C98*E98,2)</f>
        <v>0</v>
      </c>
      <c r="G98" s="62"/>
      <c r="H98" s="39"/>
    </row>
    <row r="99" spans="1:8" ht="38.25" customHeight="1" x14ac:dyDescent="0.2">
      <c r="A99" s="36" t="s">
        <v>19</v>
      </c>
      <c r="B99" s="56" t="s">
        <v>133</v>
      </c>
      <c r="C99" s="59">
        <f>'[55]VOLUMENES IGLESIA PIÑA'!$J$352</f>
        <v>67.55</v>
      </c>
      <c r="D99" s="42" t="s">
        <v>18</v>
      </c>
      <c r="E99" s="30"/>
      <c r="F99" s="33">
        <f t="shared" si="8"/>
        <v>0</v>
      </c>
      <c r="G99" s="25">
        <f>SUM(F98:F99)</f>
        <v>0</v>
      </c>
      <c r="H99" s="39"/>
    </row>
    <row r="100" spans="1:8" ht="15" customHeight="1" x14ac:dyDescent="0.2">
      <c r="A100" s="36"/>
      <c r="B100" s="47"/>
      <c r="C100" s="59"/>
      <c r="D100" s="42"/>
      <c r="E100" s="30"/>
      <c r="F100" s="33"/>
      <c r="G100" s="25"/>
      <c r="H100" s="39"/>
    </row>
    <row r="101" spans="1:8" ht="15" customHeight="1" x14ac:dyDescent="0.2">
      <c r="A101" s="26" t="s">
        <v>134</v>
      </c>
      <c r="B101" s="41" t="s">
        <v>135</v>
      </c>
      <c r="C101" s="31"/>
      <c r="D101" s="42"/>
      <c r="E101" s="30"/>
      <c r="F101" s="33"/>
      <c r="G101" s="25"/>
    </row>
    <row r="102" spans="1:8" ht="24" customHeight="1" x14ac:dyDescent="0.2">
      <c r="A102" s="36" t="s">
        <v>16</v>
      </c>
      <c r="B102" s="56" t="s">
        <v>136</v>
      </c>
      <c r="C102" s="59">
        <f>'[55]VOLUMENES IGLESIA PIÑA'!$J$369</f>
        <v>26.770999999999997</v>
      </c>
      <c r="D102" s="42" t="s">
        <v>129</v>
      </c>
      <c r="E102" s="30"/>
      <c r="F102" s="33">
        <f t="shared" ref="F102:F103" si="9">ROUND(C102*E102,2)</f>
        <v>0</v>
      </c>
      <c r="G102" s="62"/>
      <c r="H102" s="39"/>
    </row>
    <row r="103" spans="1:8" ht="24" customHeight="1" x14ac:dyDescent="0.2">
      <c r="A103" s="36" t="s">
        <v>19</v>
      </c>
      <c r="B103" s="56" t="s">
        <v>137</v>
      </c>
      <c r="C103" s="59">
        <f>'[55]VOLUMENES IGLESIA PIÑA'!$J$362</f>
        <v>15.100000000000001</v>
      </c>
      <c r="D103" s="42" t="s">
        <v>129</v>
      </c>
      <c r="E103" s="30"/>
      <c r="F103" s="33">
        <f t="shared" si="9"/>
        <v>0</v>
      </c>
      <c r="G103" s="25">
        <f>SUM(F102:F103)</f>
        <v>0</v>
      </c>
      <c r="H103" s="39"/>
    </row>
    <row r="104" spans="1:8" ht="15" customHeight="1" x14ac:dyDescent="0.2">
      <c r="A104" s="36"/>
      <c r="B104" s="47"/>
      <c r="C104" s="59"/>
      <c r="D104" s="42"/>
      <c r="E104" s="30"/>
      <c r="F104" s="33"/>
      <c r="G104" s="25"/>
      <c r="H104" s="39"/>
    </row>
    <row r="105" spans="1:8" x14ac:dyDescent="0.2">
      <c r="A105" s="26" t="s">
        <v>138</v>
      </c>
      <c r="B105" s="62" t="s">
        <v>139</v>
      </c>
      <c r="C105" s="31"/>
      <c r="D105" s="42"/>
      <c r="E105" s="30"/>
      <c r="F105" s="33"/>
      <c r="G105" s="25"/>
    </row>
    <row r="106" spans="1:8" ht="25.5" x14ac:dyDescent="0.2">
      <c r="A106" s="36" t="s">
        <v>16</v>
      </c>
      <c r="B106" s="56" t="s">
        <v>140</v>
      </c>
      <c r="C106" s="50">
        <f>'[55]VOLUMENES IGLESIA PIÑA'!$J$369</f>
        <v>26.770999999999997</v>
      </c>
      <c r="D106" s="42" t="s">
        <v>18</v>
      </c>
      <c r="E106" s="30"/>
      <c r="F106" s="33">
        <f t="shared" ref="F106" si="10">ROUND(C106*E106,2)</f>
        <v>0</v>
      </c>
      <c r="G106" s="25">
        <f>SUM(F106:F106)</f>
        <v>0</v>
      </c>
    </row>
    <row r="107" spans="1:8" x14ac:dyDescent="0.2">
      <c r="A107" s="63"/>
      <c r="E107" s="52"/>
      <c r="F107" s="33"/>
      <c r="G107" s="25"/>
    </row>
    <row r="108" spans="1:8" ht="15" customHeight="1" x14ac:dyDescent="0.2">
      <c r="A108" s="26" t="s">
        <v>141</v>
      </c>
      <c r="B108" s="62" t="s">
        <v>142</v>
      </c>
      <c r="C108" s="31"/>
      <c r="D108" s="42"/>
      <c r="E108" s="30"/>
      <c r="F108" s="33"/>
      <c r="G108" s="25"/>
    </row>
    <row r="109" spans="1:8" ht="15" customHeight="1" x14ac:dyDescent="0.2">
      <c r="A109" s="36" t="s">
        <v>16</v>
      </c>
      <c r="B109" s="20" t="s">
        <v>143</v>
      </c>
      <c r="C109" s="59">
        <f>'[55]VOLUMENES IGLESIA PIÑA'!$J$438</f>
        <v>29.32</v>
      </c>
      <c r="D109" s="42" t="s">
        <v>18</v>
      </c>
      <c r="E109" s="30"/>
      <c r="F109" s="33">
        <f t="shared" ref="F109:F114" si="11">ROUND(C109*E109,2)</f>
        <v>0</v>
      </c>
      <c r="G109" s="25"/>
    </row>
    <row r="110" spans="1:8" ht="15.75" customHeight="1" x14ac:dyDescent="0.2">
      <c r="A110" s="36" t="s">
        <v>19</v>
      </c>
      <c r="B110" s="20" t="s">
        <v>144</v>
      </c>
      <c r="C110" s="59">
        <f>'[55]VOLUMENES IGLESIA PIÑA'!$J$442</f>
        <v>181.05700000000002</v>
      </c>
      <c r="D110" s="42" t="s">
        <v>18</v>
      </c>
      <c r="E110" s="30"/>
      <c r="F110" s="33">
        <f t="shared" si="11"/>
        <v>0</v>
      </c>
      <c r="G110" s="25"/>
    </row>
    <row r="111" spans="1:8" ht="38.25" customHeight="1" x14ac:dyDescent="0.2">
      <c r="A111" s="36" t="s">
        <v>21</v>
      </c>
      <c r="B111" s="66" t="s">
        <v>145</v>
      </c>
      <c r="C111" s="59">
        <f>'[55]VOLUMENES IGLESIA PIÑA'!$J$454</f>
        <v>37.4375</v>
      </c>
      <c r="D111" s="42" t="s">
        <v>18</v>
      </c>
      <c r="E111" s="30"/>
      <c r="F111" s="33">
        <f t="shared" si="11"/>
        <v>0</v>
      </c>
      <c r="G111" s="25"/>
    </row>
    <row r="112" spans="1:8" ht="27.75" customHeight="1" x14ac:dyDescent="0.2">
      <c r="A112" s="36" t="s">
        <v>24</v>
      </c>
      <c r="B112" s="66" t="s">
        <v>146</v>
      </c>
      <c r="C112" s="59">
        <f>'[55]VOLUMENES IGLESIA PIÑA'!$J$458</f>
        <v>181.05700000000002</v>
      </c>
      <c r="D112" s="42" t="s">
        <v>18</v>
      </c>
      <c r="E112" s="30"/>
      <c r="F112" s="33">
        <f t="shared" si="11"/>
        <v>0</v>
      </c>
      <c r="G112" s="25"/>
    </row>
    <row r="113" spans="1:8" ht="15" customHeight="1" x14ac:dyDescent="0.2">
      <c r="A113" s="36" t="s">
        <v>26</v>
      </c>
      <c r="B113" s="20" t="s">
        <v>147</v>
      </c>
      <c r="C113" s="59">
        <f>'[55]VOLUMENES IGLESIA PIÑA'!$J$446</f>
        <v>32.47</v>
      </c>
      <c r="D113" s="42" t="s">
        <v>129</v>
      </c>
      <c r="E113" s="30"/>
      <c r="F113" s="33">
        <f t="shared" si="11"/>
        <v>0</v>
      </c>
      <c r="G113" s="25"/>
    </row>
    <row r="114" spans="1:8" ht="15.75" customHeight="1" x14ac:dyDescent="0.2">
      <c r="A114" s="36" t="s">
        <v>28</v>
      </c>
      <c r="B114" s="20" t="s">
        <v>148</v>
      </c>
      <c r="C114" s="59">
        <f>'[55]VOLUMENES IGLESIA PIÑA'!$J$462</f>
        <v>42</v>
      </c>
      <c r="D114" s="42" t="s">
        <v>55</v>
      </c>
      <c r="E114" s="30"/>
      <c r="F114" s="33">
        <f t="shared" si="11"/>
        <v>0</v>
      </c>
      <c r="G114" s="25">
        <f>SUM(F109:F114)</f>
        <v>0</v>
      </c>
    </row>
    <row r="115" spans="1:8" ht="15" customHeight="1" x14ac:dyDescent="0.2">
      <c r="A115" s="36"/>
      <c r="C115" s="59"/>
      <c r="D115" s="42"/>
      <c r="E115" s="30"/>
      <c r="F115" s="33"/>
      <c r="G115" s="25"/>
    </row>
    <row r="116" spans="1:8" ht="15" customHeight="1" x14ac:dyDescent="0.2">
      <c r="A116" s="26" t="s">
        <v>149</v>
      </c>
      <c r="B116" s="41" t="s">
        <v>150</v>
      </c>
      <c r="C116" s="31"/>
      <c r="D116" s="42"/>
      <c r="E116" s="30"/>
      <c r="F116" s="33"/>
      <c r="G116" s="25"/>
    </row>
    <row r="117" spans="1:8" ht="24.75" customHeight="1" x14ac:dyDescent="0.2">
      <c r="A117" s="54" t="s">
        <v>16</v>
      </c>
      <c r="B117" s="56" t="s">
        <v>151</v>
      </c>
      <c r="C117" s="67">
        <f>'[55]VOLUMENES IGLESIA PIÑA'!$I$380</f>
        <v>2</v>
      </c>
      <c r="D117" s="42" t="s">
        <v>55</v>
      </c>
      <c r="E117" s="30"/>
      <c r="F117" s="33">
        <f t="shared" ref="F117:F122" si="12">ROUND(C117*E117,2)</f>
        <v>0</v>
      </c>
      <c r="G117" s="25"/>
    </row>
    <row r="118" spans="1:8" s="55" customFormat="1" ht="27.75" customHeight="1" x14ac:dyDescent="0.2">
      <c r="A118" s="54" t="s">
        <v>19</v>
      </c>
      <c r="B118" s="56" t="s">
        <v>152</v>
      </c>
      <c r="C118" s="67">
        <f>'[55]VOLUMENES IGLESIA PIÑA'!$I$384</f>
        <v>2</v>
      </c>
      <c r="D118" s="42" t="s">
        <v>55</v>
      </c>
      <c r="E118" s="30"/>
      <c r="F118" s="33">
        <f t="shared" si="12"/>
        <v>0</v>
      </c>
      <c r="G118" s="25"/>
    </row>
    <row r="119" spans="1:8" s="55" customFormat="1" ht="28.5" customHeight="1" x14ac:dyDescent="0.2">
      <c r="A119" s="54" t="s">
        <v>21</v>
      </c>
      <c r="B119" s="56" t="s">
        <v>153</v>
      </c>
      <c r="C119" s="67">
        <f>'[55]VOLUMENES IGLESIA PIÑA'!$J$384</f>
        <v>2.1</v>
      </c>
      <c r="D119" s="42" t="s">
        <v>18</v>
      </c>
      <c r="E119" s="30"/>
      <c r="F119" s="33">
        <f t="shared" si="12"/>
        <v>0</v>
      </c>
      <c r="G119" s="25"/>
    </row>
    <row r="120" spans="1:8" s="55" customFormat="1" ht="38.25" customHeight="1" x14ac:dyDescent="0.2">
      <c r="A120" s="36" t="s">
        <v>24</v>
      </c>
      <c r="B120" s="56" t="s">
        <v>154</v>
      </c>
      <c r="C120" s="67">
        <f>'[55]VOLUMENES IGLESIA PIÑA'!$J$388</f>
        <v>7.2799999999999994</v>
      </c>
      <c r="D120" s="42" t="s">
        <v>18</v>
      </c>
      <c r="E120" s="30"/>
      <c r="F120" s="33">
        <f t="shared" si="12"/>
        <v>0</v>
      </c>
      <c r="G120" s="141"/>
      <c r="H120" s="39"/>
    </row>
    <row r="121" spans="1:8" s="55" customFormat="1" ht="27" customHeight="1" x14ac:dyDescent="0.2">
      <c r="A121" s="36" t="s">
        <v>26</v>
      </c>
      <c r="B121" s="56" t="s">
        <v>155</v>
      </c>
      <c r="C121" s="67">
        <f>'[55]VOLUMENES IGLESIA PIÑA'!$J$392</f>
        <v>2.9899999999999998</v>
      </c>
      <c r="D121" s="42"/>
      <c r="E121" s="30"/>
      <c r="F121" s="33">
        <f t="shared" si="12"/>
        <v>0</v>
      </c>
      <c r="G121" s="25"/>
      <c r="H121" s="39"/>
    </row>
    <row r="122" spans="1:8" s="55" customFormat="1" ht="38.25" customHeight="1" x14ac:dyDescent="0.2">
      <c r="A122" s="36" t="s">
        <v>28</v>
      </c>
      <c r="B122" s="56" t="s">
        <v>156</v>
      </c>
      <c r="C122" s="67">
        <f>'[55]VOLUMENES IGLESIA PIÑA'!$J$396</f>
        <v>7.2799999999999994</v>
      </c>
      <c r="D122" s="42"/>
      <c r="E122" s="30"/>
      <c r="F122" s="33">
        <f t="shared" si="12"/>
        <v>0</v>
      </c>
      <c r="G122" s="25">
        <f>SUM(F117:F122)</f>
        <v>0</v>
      </c>
      <c r="H122" s="39"/>
    </row>
    <row r="123" spans="1:8" ht="15" customHeight="1" x14ac:dyDescent="0.2">
      <c r="A123" s="36"/>
      <c r="B123" s="47"/>
      <c r="C123" s="67"/>
      <c r="D123" s="42"/>
      <c r="E123" s="30"/>
      <c r="F123" s="33"/>
      <c r="G123" s="25"/>
    </row>
    <row r="124" spans="1:8" ht="15" customHeight="1" x14ac:dyDescent="0.2">
      <c r="A124" s="26" t="s">
        <v>157</v>
      </c>
      <c r="B124" s="41" t="s">
        <v>158</v>
      </c>
      <c r="C124" s="31"/>
      <c r="D124" s="42"/>
      <c r="E124" s="30"/>
      <c r="F124" s="33"/>
      <c r="G124" s="25"/>
    </row>
    <row r="125" spans="1:8" ht="37.5" customHeight="1" x14ac:dyDescent="0.2">
      <c r="A125" s="36" t="s">
        <v>16</v>
      </c>
      <c r="B125" s="56" t="s">
        <v>159</v>
      </c>
      <c r="C125" s="31">
        <f>'[55]VOLUMENES IGLESIA PIÑA'!$J$404</f>
        <v>20.16</v>
      </c>
      <c r="D125" s="42" t="s">
        <v>18</v>
      </c>
      <c r="E125" s="30"/>
      <c r="F125" s="33">
        <f t="shared" ref="F125:F130" si="13">ROUND(C125*E125,2)</f>
        <v>0</v>
      </c>
      <c r="G125" s="25"/>
    </row>
    <row r="126" spans="1:8" ht="28.5" customHeight="1" x14ac:dyDescent="0.2">
      <c r="A126" s="36" t="s">
        <v>19</v>
      </c>
      <c r="B126" s="56" t="s">
        <v>160</v>
      </c>
      <c r="C126" s="31">
        <f>'[55]VOLUMENES IGLESIA PIÑA'!$J$408</f>
        <v>0.75600000000000001</v>
      </c>
      <c r="D126" s="42" t="s">
        <v>18</v>
      </c>
      <c r="E126" s="30"/>
      <c r="F126" s="33">
        <f t="shared" si="13"/>
        <v>0</v>
      </c>
      <c r="G126" s="62"/>
    </row>
    <row r="127" spans="1:8" ht="24" customHeight="1" x14ac:dyDescent="0.2">
      <c r="A127" s="36" t="s">
        <v>21</v>
      </c>
      <c r="B127" s="56" t="s">
        <v>161</v>
      </c>
      <c r="C127" s="31">
        <f>'[55]VOLUMENES IGLESIA PIÑA'!$J$413</f>
        <v>1</v>
      </c>
      <c r="D127" s="42" t="s">
        <v>18</v>
      </c>
      <c r="E127" s="30"/>
      <c r="F127" s="33">
        <f t="shared" si="13"/>
        <v>0</v>
      </c>
      <c r="G127" s="62"/>
    </row>
    <row r="128" spans="1:8" ht="24" customHeight="1" x14ac:dyDescent="0.2">
      <c r="A128" s="36" t="s">
        <v>24</v>
      </c>
      <c r="B128" s="56" t="s">
        <v>162</v>
      </c>
      <c r="C128" s="67">
        <f>'[55]VOLUMENES IGLESIA PIÑA'!$J$417</f>
        <v>1</v>
      </c>
      <c r="D128" s="42" t="s">
        <v>18</v>
      </c>
      <c r="E128" s="30"/>
      <c r="F128" s="33">
        <f t="shared" si="13"/>
        <v>0</v>
      </c>
      <c r="G128" s="62"/>
      <c r="H128" s="39"/>
    </row>
    <row r="129" spans="1:8" ht="25.5" customHeight="1" x14ac:dyDescent="0.2">
      <c r="A129" s="36" t="s">
        <v>26</v>
      </c>
      <c r="B129" s="56" t="s">
        <v>163</v>
      </c>
      <c r="C129" s="31">
        <f>'[55]VOLUMENES IGLESIA PIÑA'!$J$422</f>
        <v>0.95</v>
      </c>
      <c r="D129" s="42" t="s">
        <v>18</v>
      </c>
      <c r="E129" s="30"/>
      <c r="F129" s="33">
        <f t="shared" si="13"/>
        <v>0</v>
      </c>
      <c r="G129" s="25"/>
      <c r="H129" s="39"/>
    </row>
    <row r="130" spans="1:8" ht="25.5" customHeight="1" x14ac:dyDescent="0.2">
      <c r="A130" s="36" t="s">
        <v>28</v>
      </c>
      <c r="B130" s="56" t="s">
        <v>164</v>
      </c>
      <c r="C130" s="67">
        <f>'[55]VOLUMENES IGLESIA PIÑA'!$J$426</f>
        <v>0.72000000000000008</v>
      </c>
      <c r="D130" s="42" t="s">
        <v>18</v>
      </c>
      <c r="E130" s="30"/>
      <c r="F130" s="33">
        <f t="shared" si="13"/>
        <v>0</v>
      </c>
      <c r="G130" s="25">
        <f>SUM(F125:F130)</f>
        <v>0</v>
      </c>
      <c r="H130" s="39"/>
    </row>
    <row r="131" spans="1:8" ht="15" customHeight="1" x14ac:dyDescent="0.2">
      <c r="A131" s="36"/>
      <c r="B131" s="47"/>
      <c r="C131" s="67"/>
      <c r="D131" s="42"/>
      <c r="E131" s="30"/>
      <c r="F131" s="33"/>
      <c r="G131" s="25"/>
    </row>
    <row r="132" spans="1:8" ht="15" customHeight="1" x14ac:dyDescent="0.2">
      <c r="A132" s="26" t="s">
        <v>165</v>
      </c>
      <c r="B132" s="41" t="s">
        <v>166</v>
      </c>
      <c r="C132" s="31"/>
      <c r="D132" s="48"/>
      <c r="E132" s="61"/>
      <c r="F132" s="25"/>
      <c r="G132" s="25"/>
    </row>
    <row r="133" spans="1:8" ht="15" customHeight="1" x14ac:dyDescent="0.2">
      <c r="A133" s="36" t="s">
        <v>16</v>
      </c>
      <c r="B133" s="68" t="s">
        <v>167</v>
      </c>
      <c r="C133" s="69">
        <v>2</v>
      </c>
      <c r="D133" s="70" t="s">
        <v>55</v>
      </c>
      <c r="E133" s="30"/>
      <c r="F133" s="33">
        <f t="shared" ref="F133:F144" si="14">ROUND(C133*E133,2)</f>
        <v>0</v>
      </c>
      <c r="G133" s="25"/>
    </row>
    <row r="134" spans="1:8" ht="15" customHeight="1" x14ac:dyDescent="0.2">
      <c r="A134" s="36" t="s">
        <v>19</v>
      </c>
      <c r="B134" s="68" t="s">
        <v>168</v>
      </c>
      <c r="C134" s="71">
        <v>2</v>
      </c>
      <c r="D134" s="70" t="s">
        <v>55</v>
      </c>
      <c r="E134" s="30"/>
      <c r="F134" s="33">
        <f t="shared" si="14"/>
        <v>0</v>
      </c>
      <c r="G134" s="25"/>
    </row>
    <row r="135" spans="1:8" ht="15" customHeight="1" x14ac:dyDescent="0.2">
      <c r="A135" s="36" t="s">
        <v>21</v>
      </c>
      <c r="B135" s="68" t="s">
        <v>169</v>
      </c>
      <c r="C135" s="71">
        <v>1</v>
      </c>
      <c r="D135" s="70" t="s">
        <v>55</v>
      </c>
      <c r="E135" s="30"/>
      <c r="F135" s="33">
        <f t="shared" si="14"/>
        <v>0</v>
      </c>
      <c r="G135" s="25"/>
    </row>
    <row r="136" spans="1:8" ht="15" customHeight="1" x14ac:dyDescent="0.2">
      <c r="A136" s="36" t="s">
        <v>24</v>
      </c>
      <c r="B136" s="68" t="s">
        <v>170</v>
      </c>
      <c r="C136" s="69">
        <v>2</v>
      </c>
      <c r="D136" s="70" t="s">
        <v>55</v>
      </c>
      <c r="E136" s="30"/>
      <c r="F136" s="33">
        <f t="shared" si="14"/>
        <v>0</v>
      </c>
      <c r="G136" s="25"/>
    </row>
    <row r="137" spans="1:8" ht="15" customHeight="1" x14ac:dyDescent="0.2">
      <c r="A137" s="36" t="s">
        <v>26</v>
      </c>
      <c r="B137" s="72" t="s">
        <v>171</v>
      </c>
      <c r="C137" s="71">
        <v>2</v>
      </c>
      <c r="D137" s="70" t="s">
        <v>55</v>
      </c>
      <c r="E137" s="30"/>
      <c r="F137" s="33">
        <f t="shared" si="14"/>
        <v>0</v>
      </c>
      <c r="G137" s="25"/>
    </row>
    <row r="138" spans="1:8" ht="15" customHeight="1" x14ac:dyDescent="0.2">
      <c r="A138" s="36" t="s">
        <v>28</v>
      </c>
      <c r="B138" s="72" t="s">
        <v>172</v>
      </c>
      <c r="C138" s="69">
        <v>1</v>
      </c>
      <c r="D138" s="70" t="s">
        <v>55</v>
      </c>
      <c r="E138" s="30"/>
      <c r="F138" s="33">
        <f t="shared" si="14"/>
        <v>0</v>
      </c>
      <c r="G138" s="25"/>
    </row>
    <row r="139" spans="1:8" ht="15" customHeight="1" x14ac:dyDescent="0.2">
      <c r="A139" s="36" t="s">
        <v>30</v>
      </c>
      <c r="B139" s="68" t="s">
        <v>173</v>
      </c>
      <c r="C139" s="69">
        <f>'[55]VOLUMENES IGLESIA PIÑA'!$J$561</f>
        <v>26.36</v>
      </c>
      <c r="D139" s="70" t="s">
        <v>129</v>
      </c>
      <c r="E139" s="30"/>
      <c r="F139" s="33">
        <f t="shared" si="14"/>
        <v>0</v>
      </c>
      <c r="G139" s="25"/>
    </row>
    <row r="140" spans="1:8" ht="26.25" customHeight="1" x14ac:dyDescent="0.2">
      <c r="A140" s="36" t="s">
        <v>32</v>
      </c>
      <c r="B140" s="73" t="s">
        <v>174</v>
      </c>
      <c r="C140" s="69">
        <f>'[55]VOLUMENES IGLESIA PIÑA'!$J$569</f>
        <v>10.3</v>
      </c>
      <c r="D140" s="70" t="s">
        <v>129</v>
      </c>
      <c r="E140" s="30"/>
      <c r="F140" s="33">
        <f t="shared" si="14"/>
        <v>0</v>
      </c>
      <c r="G140" s="25"/>
    </row>
    <row r="141" spans="1:8" ht="15" customHeight="1" x14ac:dyDescent="0.2">
      <c r="A141" s="36" t="s">
        <v>35</v>
      </c>
      <c r="B141" s="72" t="s">
        <v>175</v>
      </c>
      <c r="C141" s="69">
        <v>2</v>
      </c>
      <c r="D141" s="70" t="s">
        <v>23</v>
      </c>
      <c r="E141" s="30"/>
      <c r="F141" s="33">
        <f t="shared" si="14"/>
        <v>0</v>
      </c>
      <c r="G141" s="25"/>
    </row>
    <row r="142" spans="1:8" ht="12.75" customHeight="1" x14ac:dyDescent="0.2">
      <c r="A142" s="36" t="s">
        <v>72</v>
      </c>
      <c r="B142" s="73" t="s">
        <v>176</v>
      </c>
      <c r="C142" s="69">
        <v>1</v>
      </c>
      <c r="D142" s="70" t="s">
        <v>23</v>
      </c>
      <c r="E142" s="30"/>
      <c r="F142" s="33">
        <f t="shared" si="14"/>
        <v>0</v>
      </c>
      <c r="G142" s="25"/>
    </row>
    <row r="143" spans="1:8" x14ac:dyDescent="0.2">
      <c r="A143" s="36" t="s">
        <v>74</v>
      </c>
      <c r="B143" s="68" t="s">
        <v>177</v>
      </c>
      <c r="C143" s="69">
        <v>1</v>
      </c>
      <c r="D143" s="42" t="s">
        <v>178</v>
      </c>
      <c r="E143" s="30"/>
      <c r="F143" s="33">
        <f t="shared" si="14"/>
        <v>0</v>
      </c>
      <c r="G143" s="25"/>
    </row>
    <row r="144" spans="1:8" ht="15" customHeight="1" x14ac:dyDescent="0.2">
      <c r="A144" s="36" t="s">
        <v>76</v>
      </c>
      <c r="B144" s="47" t="s">
        <v>179</v>
      </c>
      <c r="C144" s="69">
        <v>1</v>
      </c>
      <c r="D144" s="42" t="s">
        <v>178</v>
      </c>
      <c r="E144" s="74"/>
      <c r="F144" s="33">
        <f t="shared" si="14"/>
        <v>0</v>
      </c>
      <c r="G144" s="25">
        <f>SUM(F133:F144)</f>
        <v>0</v>
      </c>
      <c r="H144" s="39"/>
    </row>
    <row r="145" spans="1:7" ht="15" customHeight="1" x14ac:dyDescent="0.2">
      <c r="A145" s="36"/>
      <c r="B145" s="47"/>
      <c r="C145" s="69"/>
      <c r="D145" s="42"/>
      <c r="E145" s="74"/>
      <c r="F145" s="33"/>
      <c r="G145" s="25"/>
    </row>
    <row r="146" spans="1:7" ht="15" customHeight="1" x14ac:dyDescent="0.2">
      <c r="A146" s="26" t="s">
        <v>157</v>
      </c>
      <c r="B146" s="41" t="s">
        <v>180</v>
      </c>
      <c r="C146" s="69"/>
      <c r="D146" s="42"/>
      <c r="E146" s="74"/>
      <c r="F146" s="33"/>
      <c r="G146" s="25"/>
    </row>
    <row r="147" spans="1:7" ht="15" customHeight="1" x14ac:dyDescent="0.2">
      <c r="A147" s="36" t="s">
        <v>16</v>
      </c>
      <c r="B147" s="47" t="s">
        <v>181</v>
      </c>
      <c r="C147" s="69">
        <f>'[55]VOLUMENES IGLESIA PIÑA'!$J$662</f>
        <v>13.616</v>
      </c>
      <c r="D147" s="42" t="s">
        <v>34</v>
      </c>
      <c r="E147" s="30"/>
      <c r="F147" s="33">
        <f t="shared" ref="F147:F161" si="15">ROUND(C147*E147,2)</f>
        <v>0</v>
      </c>
      <c r="G147" s="25"/>
    </row>
    <row r="148" spans="1:7" ht="15" customHeight="1" x14ac:dyDescent="0.2">
      <c r="A148" s="36" t="s">
        <v>19</v>
      </c>
      <c r="B148" s="47" t="s">
        <v>182</v>
      </c>
      <c r="C148" s="69">
        <f>'[55]VOLUMENES IGLESIA PIÑA'!$J$666</f>
        <v>17.700800000000001</v>
      </c>
      <c r="D148" s="42" t="s">
        <v>34</v>
      </c>
      <c r="E148" s="30"/>
      <c r="F148" s="33">
        <f t="shared" si="15"/>
        <v>0</v>
      </c>
      <c r="G148" s="25"/>
    </row>
    <row r="149" spans="1:7" ht="15" customHeight="1" x14ac:dyDescent="0.2">
      <c r="A149" s="36" t="s">
        <v>21</v>
      </c>
      <c r="B149" s="47" t="s">
        <v>59</v>
      </c>
      <c r="C149" s="69">
        <f>'[55]VOLUMENES IGLESIA PIÑA'!$J$670</f>
        <v>3.5639999999999992</v>
      </c>
      <c r="D149" s="42" t="s">
        <v>34</v>
      </c>
      <c r="E149" s="30"/>
      <c r="F149" s="33">
        <f t="shared" si="15"/>
        <v>0</v>
      </c>
      <c r="G149" s="25"/>
    </row>
    <row r="150" spans="1:7" ht="15" customHeight="1" x14ac:dyDescent="0.2">
      <c r="A150" s="36" t="s">
        <v>24</v>
      </c>
      <c r="B150" s="47" t="s">
        <v>183</v>
      </c>
      <c r="C150" s="69">
        <f>'[55]VOLUMENES IGLESIA PIÑA'!$J$674</f>
        <v>1.472</v>
      </c>
      <c r="D150" s="42" t="s">
        <v>34</v>
      </c>
      <c r="E150" s="30"/>
      <c r="F150" s="33">
        <f t="shared" si="15"/>
        <v>0</v>
      </c>
      <c r="G150" s="25"/>
    </row>
    <row r="151" spans="1:7" ht="15" customHeight="1" x14ac:dyDescent="0.2">
      <c r="A151" s="36" t="s">
        <v>26</v>
      </c>
      <c r="B151" s="47" t="s">
        <v>184</v>
      </c>
      <c r="C151" s="69">
        <f>'[55]VOLUMENES IGLESIA PIÑA'!$J$679</f>
        <v>1.008</v>
      </c>
      <c r="D151" s="42" t="s">
        <v>34</v>
      </c>
      <c r="E151" s="74"/>
      <c r="F151" s="33">
        <f t="shared" si="15"/>
        <v>0</v>
      </c>
      <c r="G151" s="25"/>
    </row>
    <row r="152" spans="1:7" ht="15" customHeight="1" x14ac:dyDescent="0.2">
      <c r="A152" s="36" t="s">
        <v>28</v>
      </c>
      <c r="B152" s="47" t="s">
        <v>185</v>
      </c>
      <c r="C152" s="69">
        <f>'[55]VOLUMENES IGLESIA PIÑA'!$J$683</f>
        <v>0.53549999999999998</v>
      </c>
      <c r="D152" s="42" t="s">
        <v>34</v>
      </c>
      <c r="E152" s="74"/>
      <c r="F152" s="33">
        <f t="shared" si="15"/>
        <v>0</v>
      </c>
      <c r="G152" s="25"/>
    </row>
    <row r="153" spans="1:7" ht="15" customHeight="1" x14ac:dyDescent="0.2">
      <c r="A153" s="36" t="s">
        <v>30</v>
      </c>
      <c r="B153" s="47" t="s">
        <v>186</v>
      </c>
      <c r="C153" s="69">
        <f>'[55]VOLUMENES IGLESIA PIÑA'!$J$687</f>
        <v>0.20159999999999997</v>
      </c>
      <c r="D153" s="42" t="s">
        <v>34</v>
      </c>
      <c r="E153" s="74"/>
      <c r="F153" s="33">
        <f t="shared" si="15"/>
        <v>0</v>
      </c>
      <c r="G153" s="25"/>
    </row>
    <row r="154" spans="1:7" ht="28.5" customHeight="1" x14ac:dyDescent="0.2">
      <c r="A154" s="36" t="s">
        <v>32</v>
      </c>
      <c r="B154" s="56" t="s">
        <v>187</v>
      </c>
      <c r="C154" s="69">
        <f>'[55]VOLUMENES IGLESIA PIÑA'!$J$691</f>
        <v>17.400000000000002</v>
      </c>
      <c r="D154" s="42" t="s">
        <v>18</v>
      </c>
      <c r="E154" s="74"/>
      <c r="F154" s="33">
        <f t="shared" si="15"/>
        <v>0</v>
      </c>
      <c r="G154" s="25"/>
    </row>
    <row r="155" spans="1:7" ht="15" customHeight="1" x14ac:dyDescent="0.2">
      <c r="A155" s="36" t="s">
        <v>35</v>
      </c>
      <c r="B155" s="47" t="s">
        <v>188</v>
      </c>
      <c r="C155" s="69">
        <f>'[55]VOLUMENES IGLESIA PIÑA'!$J$695</f>
        <v>20.12</v>
      </c>
      <c r="D155" s="42" t="s">
        <v>18</v>
      </c>
      <c r="E155" s="74"/>
      <c r="F155" s="33">
        <f t="shared" si="15"/>
        <v>0</v>
      </c>
      <c r="G155" s="25"/>
    </row>
    <row r="156" spans="1:7" ht="15" customHeight="1" x14ac:dyDescent="0.2">
      <c r="A156" s="36" t="s">
        <v>72</v>
      </c>
      <c r="B156" s="47" t="s">
        <v>189</v>
      </c>
      <c r="C156" s="69">
        <f>'[55]VOLUMENES IGLESIA PIÑA'!$J$699</f>
        <v>10.4</v>
      </c>
      <c r="D156" s="42" t="s">
        <v>129</v>
      </c>
      <c r="E156" s="74"/>
      <c r="F156" s="33">
        <f t="shared" si="15"/>
        <v>0</v>
      </c>
      <c r="G156" s="25"/>
    </row>
    <row r="157" spans="1:7" ht="15" customHeight="1" x14ac:dyDescent="0.2">
      <c r="A157" s="36" t="s">
        <v>74</v>
      </c>
      <c r="B157" s="47" t="s">
        <v>190</v>
      </c>
      <c r="C157" s="69">
        <f>'[55]VOLUMENES IGLESIA PIÑA'!$J$703</f>
        <v>3.5700000000000003</v>
      </c>
      <c r="D157" s="42" t="s">
        <v>18</v>
      </c>
      <c r="E157" s="74"/>
      <c r="F157" s="33">
        <f t="shared" si="15"/>
        <v>0</v>
      </c>
      <c r="G157" s="25"/>
    </row>
    <row r="158" spans="1:7" ht="15" customHeight="1" x14ac:dyDescent="0.2">
      <c r="A158" s="36" t="s">
        <v>76</v>
      </c>
      <c r="B158" s="47" t="s">
        <v>191</v>
      </c>
      <c r="C158" s="69">
        <f>'[55]VOLUMENES IGLESIA PIÑA'!$J$707</f>
        <v>33.599999999999994</v>
      </c>
      <c r="D158" s="42" t="s">
        <v>129</v>
      </c>
      <c r="E158" s="74"/>
      <c r="F158" s="33">
        <f t="shared" si="15"/>
        <v>0</v>
      </c>
      <c r="G158" s="25"/>
    </row>
    <row r="159" spans="1:7" ht="15" customHeight="1" x14ac:dyDescent="0.2">
      <c r="A159" s="36" t="s">
        <v>78</v>
      </c>
      <c r="B159" s="47" t="s">
        <v>192</v>
      </c>
      <c r="C159" s="69">
        <f>'[55]VOLUMENES IGLESIA PIÑA'!$J$711</f>
        <v>2</v>
      </c>
      <c r="D159" s="42" t="s">
        <v>23</v>
      </c>
      <c r="E159" s="74"/>
      <c r="F159" s="33">
        <f t="shared" si="15"/>
        <v>0</v>
      </c>
      <c r="G159" s="25"/>
    </row>
    <row r="160" spans="1:7" ht="15" customHeight="1" x14ac:dyDescent="0.2">
      <c r="A160" s="36" t="s">
        <v>80</v>
      </c>
      <c r="B160" s="47" t="s">
        <v>193</v>
      </c>
      <c r="C160" s="69">
        <f>'[55]VOLUMENES IGLESIA PIÑA'!$J$715</f>
        <v>1</v>
      </c>
      <c r="D160" s="42" t="s">
        <v>23</v>
      </c>
      <c r="E160" s="74"/>
      <c r="F160" s="33">
        <f t="shared" si="15"/>
        <v>0</v>
      </c>
      <c r="G160" s="62"/>
    </row>
    <row r="161" spans="1:7" ht="15" customHeight="1" x14ac:dyDescent="0.2">
      <c r="A161" s="36" t="s">
        <v>82</v>
      </c>
      <c r="B161" s="47" t="s">
        <v>194</v>
      </c>
      <c r="C161" s="69">
        <v>1</v>
      </c>
      <c r="D161" s="42" t="s">
        <v>43</v>
      </c>
      <c r="E161" s="74"/>
      <c r="F161" s="33">
        <f t="shared" si="15"/>
        <v>0</v>
      </c>
      <c r="G161" s="25">
        <f>SUM(F147:F161)</f>
        <v>0</v>
      </c>
    </row>
    <row r="162" spans="1:7" ht="15" customHeight="1" x14ac:dyDescent="0.2">
      <c r="A162" s="36"/>
      <c r="B162" s="47"/>
      <c r="C162" s="69"/>
      <c r="D162" s="42"/>
      <c r="E162" s="74"/>
      <c r="F162" s="33"/>
      <c r="G162" s="25"/>
    </row>
    <row r="163" spans="1:7" ht="15" customHeight="1" x14ac:dyDescent="0.2">
      <c r="A163" s="26" t="s">
        <v>195</v>
      </c>
      <c r="B163" s="41" t="s">
        <v>196</v>
      </c>
      <c r="C163" s="69"/>
      <c r="D163" s="42"/>
      <c r="E163" s="74"/>
      <c r="F163" s="33"/>
      <c r="G163" s="25"/>
    </row>
    <row r="164" spans="1:7" ht="13.5" customHeight="1" x14ac:dyDescent="0.2">
      <c r="A164" s="36" t="s">
        <v>16</v>
      </c>
      <c r="B164" s="47" t="s">
        <v>181</v>
      </c>
      <c r="C164" s="69">
        <f>'[55]VOLUMENES IGLESIA PIÑA'!$J$606</f>
        <v>19.319999999999997</v>
      </c>
      <c r="D164" s="42" t="s">
        <v>34</v>
      </c>
      <c r="E164" s="30"/>
      <c r="F164" s="33">
        <f t="shared" ref="F164:F179" si="16">ROUND(C164*E164,2)</f>
        <v>0</v>
      </c>
      <c r="G164" s="25"/>
    </row>
    <row r="165" spans="1:7" ht="13.5" customHeight="1" x14ac:dyDescent="0.2">
      <c r="A165" s="36" t="s">
        <v>19</v>
      </c>
      <c r="B165" s="47" t="s">
        <v>182</v>
      </c>
      <c r="C165" s="69">
        <f>'[55]VOLUMENES IGLESIA PIÑA'!$J$610</f>
        <v>25.115999999999996</v>
      </c>
      <c r="D165" s="42" t="s">
        <v>34</v>
      </c>
      <c r="E165" s="30"/>
      <c r="F165" s="33">
        <f t="shared" si="16"/>
        <v>0</v>
      </c>
      <c r="G165" s="25"/>
    </row>
    <row r="166" spans="1:7" ht="13.5" customHeight="1" x14ac:dyDescent="0.2">
      <c r="A166" s="36" t="s">
        <v>21</v>
      </c>
      <c r="B166" s="47" t="s">
        <v>59</v>
      </c>
      <c r="C166" s="69">
        <f>'[55]VOLUMENES IGLESIA PIÑA'!$J$614</f>
        <v>4.7040000000000006</v>
      </c>
      <c r="D166" s="42" t="s">
        <v>34</v>
      </c>
      <c r="E166" s="30"/>
      <c r="F166" s="33">
        <f t="shared" si="16"/>
        <v>0</v>
      </c>
      <c r="G166" s="25"/>
    </row>
    <row r="167" spans="1:7" ht="13.5" customHeight="1" x14ac:dyDescent="0.2">
      <c r="A167" s="36" t="s">
        <v>24</v>
      </c>
      <c r="B167" s="47" t="s">
        <v>183</v>
      </c>
      <c r="C167" s="69">
        <f>'[55]VOLUMENES IGLESIA PIÑA'!$J$618</f>
        <v>1.38</v>
      </c>
      <c r="D167" s="42" t="s">
        <v>34</v>
      </c>
      <c r="E167" s="30"/>
      <c r="F167" s="33">
        <f t="shared" si="16"/>
        <v>0</v>
      </c>
      <c r="G167" s="25"/>
    </row>
    <row r="168" spans="1:7" ht="13.5" customHeight="1" x14ac:dyDescent="0.2">
      <c r="A168" s="36" t="s">
        <v>26</v>
      </c>
      <c r="B168" s="47" t="s">
        <v>197</v>
      </c>
      <c r="C168" s="69">
        <f>'[55]VOLUMENES IGLESIA PIÑA'!$J$622</f>
        <v>0.74099999999999988</v>
      </c>
      <c r="D168" s="42" t="s">
        <v>34</v>
      </c>
      <c r="E168" s="74"/>
      <c r="F168" s="33">
        <f t="shared" si="16"/>
        <v>0</v>
      </c>
      <c r="G168" s="25"/>
    </row>
    <row r="169" spans="1:7" ht="17.25" customHeight="1" x14ac:dyDescent="0.2">
      <c r="A169" s="36" t="s">
        <v>28</v>
      </c>
      <c r="B169" s="47" t="s">
        <v>185</v>
      </c>
      <c r="C169" s="69">
        <f>'[55]VOLUMENES IGLESIA PIÑA'!$J$626</f>
        <v>0.68699999999999983</v>
      </c>
      <c r="D169" s="42" t="s">
        <v>34</v>
      </c>
      <c r="E169" s="74"/>
      <c r="F169" s="33">
        <f t="shared" si="16"/>
        <v>0</v>
      </c>
      <c r="G169" s="25"/>
    </row>
    <row r="170" spans="1:7" ht="27.75" customHeight="1" x14ac:dyDescent="0.2">
      <c r="A170" s="36" t="s">
        <v>30</v>
      </c>
      <c r="B170" s="56" t="s">
        <v>187</v>
      </c>
      <c r="C170" s="69">
        <f>'[55]VOLUMENES IGLESIA PIÑA'!$J$630</f>
        <v>18.859999999999996</v>
      </c>
      <c r="D170" s="42" t="s">
        <v>18</v>
      </c>
      <c r="E170" s="74"/>
      <c r="F170" s="33">
        <f t="shared" si="16"/>
        <v>0</v>
      </c>
      <c r="G170" s="25"/>
    </row>
    <row r="171" spans="1:7" ht="14.25" customHeight="1" x14ac:dyDescent="0.2">
      <c r="A171" s="36" t="s">
        <v>32</v>
      </c>
      <c r="B171" s="47" t="s">
        <v>188</v>
      </c>
      <c r="C171" s="69">
        <f>'[55]VOLUMENES IGLESIA PIÑA'!$J$634</f>
        <v>20.32</v>
      </c>
      <c r="D171" s="42" t="s">
        <v>18</v>
      </c>
      <c r="E171" s="74"/>
      <c r="F171" s="33">
        <f t="shared" si="16"/>
        <v>0</v>
      </c>
      <c r="G171" s="25"/>
    </row>
    <row r="172" spans="1:7" ht="14.25" customHeight="1" x14ac:dyDescent="0.2">
      <c r="A172" s="36" t="s">
        <v>35</v>
      </c>
      <c r="B172" s="47" t="s">
        <v>189</v>
      </c>
      <c r="C172" s="69">
        <f>'[55]VOLUMENES IGLESIA PIÑA'!$J$638</f>
        <v>7.4</v>
      </c>
      <c r="D172" s="42" t="s">
        <v>129</v>
      </c>
      <c r="E172" s="74"/>
      <c r="F172" s="33">
        <f t="shared" si="16"/>
        <v>0</v>
      </c>
      <c r="G172" s="25"/>
    </row>
    <row r="173" spans="1:7" ht="14.25" customHeight="1" x14ac:dyDescent="0.2">
      <c r="A173" s="36" t="s">
        <v>72</v>
      </c>
      <c r="B173" s="47" t="s">
        <v>190</v>
      </c>
      <c r="C173" s="69">
        <f>'[55]VOLUMENES IGLESIA PIÑA'!$J$642</f>
        <v>7</v>
      </c>
      <c r="D173" s="42" t="s">
        <v>18</v>
      </c>
      <c r="E173" s="74"/>
      <c r="F173" s="33">
        <f t="shared" si="16"/>
        <v>0</v>
      </c>
      <c r="G173" s="25"/>
    </row>
    <row r="174" spans="1:7" ht="14.25" customHeight="1" x14ac:dyDescent="0.2">
      <c r="A174" s="36" t="s">
        <v>74</v>
      </c>
      <c r="B174" s="47" t="s">
        <v>191</v>
      </c>
      <c r="C174" s="69">
        <f>'[55]VOLUMENES IGLESIA PIÑA'!$J$646</f>
        <v>11.200000000000001</v>
      </c>
      <c r="D174" s="42" t="s">
        <v>129</v>
      </c>
      <c r="E174" s="74"/>
      <c r="F174" s="33">
        <f t="shared" si="16"/>
        <v>0</v>
      </c>
      <c r="G174" s="25"/>
    </row>
    <row r="175" spans="1:7" ht="24.75" customHeight="1" x14ac:dyDescent="0.2">
      <c r="A175" s="36" t="s">
        <v>76</v>
      </c>
      <c r="B175" s="56" t="s">
        <v>198</v>
      </c>
      <c r="C175" s="69">
        <v>1</v>
      </c>
      <c r="D175" s="42" t="s">
        <v>23</v>
      </c>
      <c r="E175" s="74"/>
      <c r="F175" s="33">
        <f t="shared" si="16"/>
        <v>0</v>
      </c>
      <c r="G175" s="25"/>
    </row>
    <row r="176" spans="1:7" ht="13.5" customHeight="1" x14ac:dyDescent="0.2">
      <c r="A176" s="36" t="s">
        <v>78</v>
      </c>
      <c r="B176" s="47" t="s">
        <v>199</v>
      </c>
      <c r="C176" s="69">
        <f>'[55]VOLUMENES IGLESIA PIÑA'!$J$715</f>
        <v>1</v>
      </c>
      <c r="D176" s="42" t="s">
        <v>23</v>
      </c>
      <c r="E176" s="74"/>
      <c r="F176" s="33">
        <f t="shared" si="16"/>
        <v>0</v>
      </c>
      <c r="G176" s="62"/>
    </row>
    <row r="177" spans="1:7" ht="13.5" customHeight="1" x14ac:dyDescent="0.2">
      <c r="A177" s="36" t="s">
        <v>80</v>
      </c>
      <c r="B177" s="47" t="s">
        <v>200</v>
      </c>
      <c r="C177" s="69">
        <f>'[55]VOLUMENES IGLESIA PIÑA'!$J$715</f>
        <v>1</v>
      </c>
      <c r="D177" s="42" t="s">
        <v>23</v>
      </c>
      <c r="E177" s="74"/>
      <c r="F177" s="33">
        <f t="shared" si="16"/>
        <v>0</v>
      </c>
      <c r="G177" s="25"/>
    </row>
    <row r="178" spans="1:7" ht="13.5" customHeight="1" x14ac:dyDescent="0.2">
      <c r="A178" s="36" t="s">
        <v>82</v>
      </c>
      <c r="B178" s="47" t="s">
        <v>194</v>
      </c>
      <c r="C178" s="69">
        <v>1</v>
      </c>
      <c r="D178" s="42" t="s">
        <v>43</v>
      </c>
      <c r="E178" s="74"/>
      <c r="F178" s="33">
        <f t="shared" si="16"/>
        <v>0</v>
      </c>
      <c r="G178" s="25"/>
    </row>
    <row r="179" spans="1:7" ht="13.5" customHeight="1" x14ac:dyDescent="0.2">
      <c r="A179" s="36" t="s">
        <v>84</v>
      </c>
      <c r="B179" s="47" t="s">
        <v>201</v>
      </c>
      <c r="C179" s="69">
        <v>1</v>
      </c>
      <c r="D179" s="42" t="s">
        <v>43</v>
      </c>
      <c r="E179" s="74"/>
      <c r="F179" s="33">
        <f t="shared" si="16"/>
        <v>0</v>
      </c>
      <c r="G179" s="25">
        <f>SUM(F164:F179)</f>
        <v>0</v>
      </c>
    </row>
    <row r="180" spans="1:7" ht="15" customHeight="1" x14ac:dyDescent="0.2">
      <c r="A180" s="36"/>
      <c r="B180" s="47"/>
      <c r="C180" s="69"/>
      <c r="D180" s="42"/>
      <c r="E180" s="74"/>
      <c r="F180" s="33"/>
      <c r="G180" s="25"/>
    </row>
    <row r="181" spans="1:7" ht="14.25" customHeight="1" x14ac:dyDescent="0.2">
      <c r="A181" s="26" t="s">
        <v>202</v>
      </c>
      <c r="B181" s="41" t="s">
        <v>203</v>
      </c>
      <c r="C181" s="31"/>
      <c r="D181" s="48"/>
      <c r="E181" s="61"/>
      <c r="F181" s="33"/>
      <c r="G181" s="25"/>
    </row>
    <row r="182" spans="1:7" s="78" customFormat="1" ht="15" customHeight="1" x14ac:dyDescent="0.2">
      <c r="A182" s="36" t="s">
        <v>16</v>
      </c>
      <c r="B182" s="75" t="s">
        <v>204</v>
      </c>
      <c r="C182" s="76">
        <v>25</v>
      </c>
      <c r="D182" s="70" t="s">
        <v>55</v>
      </c>
      <c r="E182" s="77"/>
      <c r="F182" s="33">
        <f t="shared" ref="F182:F197" si="17">ROUND(C182*E182,2)</f>
        <v>0</v>
      </c>
      <c r="G182" s="142"/>
    </row>
    <row r="183" spans="1:7" s="78" customFormat="1" ht="13.5" customHeight="1" x14ac:dyDescent="0.2">
      <c r="A183" s="36" t="s">
        <v>19</v>
      </c>
      <c r="B183" s="75" t="s">
        <v>205</v>
      </c>
      <c r="C183" s="76">
        <v>7</v>
      </c>
      <c r="D183" s="70" t="s">
        <v>55</v>
      </c>
      <c r="E183" s="77"/>
      <c r="F183" s="33">
        <f t="shared" si="17"/>
        <v>0</v>
      </c>
      <c r="G183" s="142"/>
    </row>
    <row r="184" spans="1:7" s="78" customFormat="1" ht="13.5" customHeight="1" x14ac:dyDescent="0.2">
      <c r="A184" s="36" t="s">
        <v>21</v>
      </c>
      <c r="B184" s="75" t="s">
        <v>206</v>
      </c>
      <c r="C184" s="76">
        <v>1</v>
      </c>
      <c r="D184" s="70" t="s">
        <v>55</v>
      </c>
      <c r="E184" s="77"/>
      <c r="F184" s="33">
        <f t="shared" si="17"/>
        <v>0</v>
      </c>
      <c r="G184" s="142"/>
    </row>
    <row r="185" spans="1:7" s="78" customFormat="1" ht="13.5" customHeight="1" x14ac:dyDescent="0.2">
      <c r="A185" s="36" t="s">
        <v>24</v>
      </c>
      <c r="B185" s="79" t="s">
        <v>207</v>
      </c>
      <c r="C185" s="80">
        <v>8</v>
      </c>
      <c r="D185" s="81" t="s">
        <v>55</v>
      </c>
      <c r="E185" s="82"/>
      <c r="F185" s="33">
        <f t="shared" si="17"/>
        <v>0</v>
      </c>
      <c r="G185" s="143"/>
    </row>
    <row r="186" spans="1:7" s="78" customFormat="1" ht="13.5" customHeight="1" x14ac:dyDescent="0.2">
      <c r="A186" s="36" t="s">
        <v>26</v>
      </c>
      <c r="B186" s="75" t="s">
        <v>208</v>
      </c>
      <c r="C186" s="80">
        <v>10</v>
      </c>
      <c r="D186" s="81" t="s">
        <v>55</v>
      </c>
      <c r="E186" s="82"/>
      <c r="F186" s="33">
        <f t="shared" si="17"/>
        <v>0</v>
      </c>
      <c r="G186" s="143"/>
    </row>
    <row r="187" spans="1:7" s="78" customFormat="1" ht="13.5" customHeight="1" x14ac:dyDescent="0.2">
      <c r="A187" s="36" t="s">
        <v>28</v>
      </c>
      <c r="B187" s="75" t="s">
        <v>209</v>
      </c>
      <c r="C187" s="76">
        <v>6</v>
      </c>
      <c r="D187" s="70" t="s">
        <v>55</v>
      </c>
      <c r="E187" s="82"/>
      <c r="F187" s="33">
        <f t="shared" si="17"/>
        <v>0</v>
      </c>
      <c r="G187" s="143"/>
    </row>
    <row r="188" spans="1:7" s="78" customFormat="1" ht="13.5" customHeight="1" x14ac:dyDescent="0.2">
      <c r="A188" s="36" t="s">
        <v>30</v>
      </c>
      <c r="B188" s="75" t="s">
        <v>210</v>
      </c>
      <c r="C188" s="76">
        <v>8</v>
      </c>
      <c r="D188" s="70" t="s">
        <v>55</v>
      </c>
      <c r="E188" s="82"/>
      <c r="F188" s="33">
        <f t="shared" si="17"/>
        <v>0</v>
      </c>
      <c r="G188" s="142"/>
    </row>
    <row r="189" spans="1:7" s="78" customFormat="1" ht="13.5" customHeight="1" x14ac:dyDescent="0.2">
      <c r="A189" s="36" t="s">
        <v>32</v>
      </c>
      <c r="B189" s="83" t="s">
        <v>211</v>
      </c>
      <c r="C189" s="76">
        <v>8</v>
      </c>
      <c r="D189" s="84" t="s">
        <v>55</v>
      </c>
      <c r="E189" s="77"/>
      <c r="F189" s="33">
        <f t="shared" si="17"/>
        <v>0</v>
      </c>
      <c r="G189" s="142"/>
    </row>
    <row r="190" spans="1:7" s="78" customFormat="1" ht="13.5" customHeight="1" x14ac:dyDescent="0.2">
      <c r="A190" s="36" t="s">
        <v>35</v>
      </c>
      <c r="B190" s="85" t="s">
        <v>212</v>
      </c>
      <c r="C190" s="76">
        <v>8</v>
      </c>
      <c r="D190" s="86" t="s">
        <v>55</v>
      </c>
      <c r="E190" s="77"/>
      <c r="F190" s="33">
        <f t="shared" si="17"/>
        <v>0</v>
      </c>
      <c r="G190" s="142"/>
    </row>
    <row r="191" spans="1:7" s="78" customFormat="1" ht="13.5" customHeight="1" x14ac:dyDescent="0.2">
      <c r="A191" s="36" t="s">
        <v>72</v>
      </c>
      <c r="B191" s="85" t="s">
        <v>213</v>
      </c>
      <c r="C191" s="76">
        <v>6</v>
      </c>
      <c r="D191" s="86" t="s">
        <v>55</v>
      </c>
      <c r="E191" s="77"/>
      <c r="F191" s="33">
        <f t="shared" si="17"/>
        <v>0</v>
      </c>
      <c r="G191" s="142"/>
    </row>
    <row r="192" spans="1:7" s="78" customFormat="1" ht="13.5" customHeight="1" x14ac:dyDescent="0.2">
      <c r="A192" s="36" t="s">
        <v>74</v>
      </c>
      <c r="B192" s="87" t="s">
        <v>214</v>
      </c>
      <c r="C192" s="80">
        <v>1</v>
      </c>
      <c r="D192" s="88" t="s">
        <v>55</v>
      </c>
      <c r="E192" s="89"/>
      <c r="F192" s="33">
        <f t="shared" si="17"/>
        <v>0</v>
      </c>
      <c r="G192" s="142"/>
    </row>
    <row r="193" spans="1:8" s="78" customFormat="1" ht="13.5" customHeight="1" x14ac:dyDescent="0.2">
      <c r="A193" s="36" t="s">
        <v>76</v>
      </c>
      <c r="B193" s="87" t="s">
        <v>215</v>
      </c>
      <c r="C193" s="80">
        <v>80</v>
      </c>
      <c r="D193" s="88" t="s">
        <v>216</v>
      </c>
      <c r="E193" s="89"/>
      <c r="F193" s="33">
        <f t="shared" si="17"/>
        <v>0</v>
      </c>
      <c r="G193" s="142"/>
    </row>
    <row r="194" spans="1:8" s="78" customFormat="1" ht="13.5" customHeight="1" x14ac:dyDescent="0.2">
      <c r="A194" s="36" t="s">
        <v>78</v>
      </c>
      <c r="B194" s="90" t="s">
        <v>217</v>
      </c>
      <c r="C194" s="80">
        <v>1</v>
      </c>
      <c r="D194" s="91" t="s">
        <v>55</v>
      </c>
      <c r="E194" s="89"/>
      <c r="F194" s="33">
        <f t="shared" si="17"/>
        <v>0</v>
      </c>
      <c r="G194" s="144"/>
    </row>
    <row r="195" spans="1:8" s="78" customFormat="1" ht="13.5" customHeight="1" x14ac:dyDescent="0.2">
      <c r="A195" s="36" t="s">
        <v>80</v>
      </c>
      <c r="B195" s="75" t="s">
        <v>218</v>
      </c>
      <c r="C195" s="80">
        <v>1</v>
      </c>
      <c r="D195" s="70" t="s">
        <v>55</v>
      </c>
      <c r="E195" s="77"/>
      <c r="F195" s="33">
        <f t="shared" si="17"/>
        <v>0</v>
      </c>
      <c r="G195" s="142"/>
    </row>
    <row r="196" spans="1:8" s="78" customFormat="1" ht="13.5" customHeight="1" x14ac:dyDescent="0.2">
      <c r="A196" s="36" t="s">
        <v>82</v>
      </c>
      <c r="B196" s="75" t="s">
        <v>219</v>
      </c>
      <c r="C196" s="80">
        <v>1</v>
      </c>
      <c r="D196" s="70" t="s">
        <v>55</v>
      </c>
      <c r="E196" s="77"/>
      <c r="F196" s="33">
        <f t="shared" si="17"/>
        <v>0</v>
      </c>
      <c r="G196" s="142"/>
    </row>
    <row r="197" spans="1:8" s="78" customFormat="1" ht="13.5" customHeight="1" x14ac:dyDescent="0.2">
      <c r="A197" s="36" t="s">
        <v>84</v>
      </c>
      <c r="B197" s="75" t="s">
        <v>220</v>
      </c>
      <c r="C197" s="80">
        <v>1</v>
      </c>
      <c r="D197" s="70" t="s">
        <v>55</v>
      </c>
      <c r="E197" s="77"/>
      <c r="F197" s="33">
        <f t="shared" si="17"/>
        <v>0</v>
      </c>
      <c r="G197" s="25">
        <f>SUM(F182:F197)</f>
        <v>0</v>
      </c>
    </row>
    <row r="198" spans="1:8" s="94" customFormat="1" x14ac:dyDescent="0.2">
      <c r="A198" s="36"/>
      <c r="B198" s="92"/>
      <c r="C198" s="76"/>
      <c r="D198" s="70"/>
      <c r="E198" s="93"/>
      <c r="F198" s="33"/>
      <c r="G198" s="25"/>
    </row>
    <row r="199" spans="1:8" ht="15" customHeight="1" x14ac:dyDescent="0.2">
      <c r="A199" s="26" t="s">
        <v>221</v>
      </c>
      <c r="B199" s="41" t="s">
        <v>222</v>
      </c>
      <c r="C199" s="31"/>
      <c r="D199" s="42"/>
      <c r="E199" s="30"/>
      <c r="F199" s="33"/>
      <c r="G199" s="25"/>
    </row>
    <row r="200" spans="1:8" ht="15" customHeight="1" x14ac:dyDescent="0.2">
      <c r="A200" s="36" t="s">
        <v>16</v>
      </c>
      <c r="B200" s="47" t="s">
        <v>223</v>
      </c>
      <c r="C200" s="67">
        <f>SUM(C201:C202)</f>
        <v>524.16160000000002</v>
      </c>
      <c r="D200" s="48" t="s">
        <v>18</v>
      </c>
      <c r="E200" s="30"/>
      <c r="F200" s="33">
        <f t="shared" ref="F200:F202" si="18">ROUND(C200*E200,2)</f>
        <v>0</v>
      </c>
      <c r="G200" s="25"/>
    </row>
    <row r="201" spans="1:8" ht="15" customHeight="1" x14ac:dyDescent="0.2">
      <c r="A201" s="36" t="s">
        <v>19</v>
      </c>
      <c r="B201" s="47" t="s">
        <v>224</v>
      </c>
      <c r="C201" s="67">
        <f>'[55]VOLUMENES IGLESIA PIÑA'!$J$470</f>
        <v>283.68000000000006</v>
      </c>
      <c r="D201" s="48" t="s">
        <v>18</v>
      </c>
      <c r="E201" s="30"/>
      <c r="F201" s="33">
        <f t="shared" si="18"/>
        <v>0</v>
      </c>
      <c r="G201" s="25"/>
    </row>
    <row r="202" spans="1:8" ht="15" customHeight="1" x14ac:dyDescent="0.2">
      <c r="A202" s="36" t="s">
        <v>21</v>
      </c>
      <c r="B202" s="47" t="s">
        <v>225</v>
      </c>
      <c r="C202" s="67">
        <f>'[55]VOLUMENES IGLESIA PIÑA'!$J$474</f>
        <v>240.48159999999999</v>
      </c>
      <c r="D202" s="48" t="s">
        <v>18</v>
      </c>
      <c r="E202" s="30"/>
      <c r="F202" s="33">
        <f t="shared" si="18"/>
        <v>0</v>
      </c>
      <c r="G202" s="25">
        <f>SUM(F200:F202)</f>
        <v>0</v>
      </c>
      <c r="H202" s="39"/>
    </row>
    <row r="203" spans="1:8" s="78" customFormat="1" ht="13.5" customHeight="1" x14ac:dyDescent="0.2">
      <c r="A203" s="95"/>
      <c r="B203" s="96"/>
      <c r="C203" s="97"/>
      <c r="D203" s="98"/>
      <c r="E203" s="97"/>
      <c r="F203" s="98"/>
      <c r="G203" s="25"/>
    </row>
    <row r="204" spans="1:8" ht="15" customHeight="1" x14ac:dyDescent="0.2">
      <c r="A204" s="26" t="s">
        <v>226</v>
      </c>
      <c r="B204" s="62" t="s">
        <v>227</v>
      </c>
      <c r="C204" s="99"/>
      <c r="D204" s="20"/>
      <c r="E204" s="74"/>
      <c r="F204" s="33"/>
      <c r="G204" s="25"/>
    </row>
    <row r="205" spans="1:8" ht="14.25" customHeight="1" x14ac:dyDescent="0.2">
      <c r="A205" s="36" t="s">
        <v>16</v>
      </c>
      <c r="B205" s="100" t="s">
        <v>228</v>
      </c>
      <c r="C205" s="101">
        <f>'[55]VOLUMENES IGLESIA PIÑA'!$J$484</f>
        <v>55.58</v>
      </c>
      <c r="D205" s="102" t="s">
        <v>18</v>
      </c>
      <c r="E205" s="97"/>
      <c r="F205" s="33">
        <f t="shared" ref="F205:F211" si="19">ROUND(C205*E205,2)</f>
        <v>0</v>
      </c>
      <c r="G205" s="25"/>
    </row>
    <row r="206" spans="1:8" s="78" customFormat="1" ht="14.25" customHeight="1" x14ac:dyDescent="0.2">
      <c r="A206" s="36" t="s">
        <v>16</v>
      </c>
      <c r="B206" s="100" t="s">
        <v>229</v>
      </c>
      <c r="C206" s="97">
        <f>'[55]VOLUMENES IGLESIA PIÑA'!$J$480</f>
        <v>5.5579999999999998</v>
      </c>
      <c r="D206" s="102" t="s">
        <v>34</v>
      </c>
      <c r="E206" s="97"/>
      <c r="F206" s="33">
        <f t="shared" si="19"/>
        <v>0</v>
      </c>
      <c r="G206" s="25"/>
    </row>
    <row r="207" spans="1:8" s="78" customFormat="1" ht="14.25" customHeight="1" x14ac:dyDescent="0.2">
      <c r="A207" s="36" t="s">
        <v>19</v>
      </c>
      <c r="B207" s="100" t="s">
        <v>230</v>
      </c>
      <c r="C207" s="97">
        <f>'[55]VOLUMENES IGLESIA PIÑA'!$J$480</f>
        <v>5.5579999999999998</v>
      </c>
      <c r="D207" s="102" t="s">
        <v>34</v>
      </c>
      <c r="E207" s="97"/>
      <c r="F207" s="33">
        <f t="shared" si="19"/>
        <v>0</v>
      </c>
      <c r="G207" s="25"/>
    </row>
    <row r="208" spans="1:8" s="78" customFormat="1" ht="14.25" customHeight="1" x14ac:dyDescent="0.2">
      <c r="A208" s="36" t="s">
        <v>21</v>
      </c>
      <c r="B208" s="100" t="s">
        <v>231</v>
      </c>
      <c r="C208" s="97">
        <f>'[55]VOLUMENES IGLESIA PIÑA'!$J$484</f>
        <v>55.58</v>
      </c>
      <c r="D208" s="102" t="s">
        <v>18</v>
      </c>
      <c r="E208" s="97"/>
      <c r="F208" s="33">
        <f t="shared" si="19"/>
        <v>0</v>
      </c>
      <c r="G208" s="25"/>
    </row>
    <row r="209" spans="1:8" s="78" customFormat="1" ht="14.25" customHeight="1" x14ac:dyDescent="0.2">
      <c r="A209" s="36" t="s">
        <v>24</v>
      </c>
      <c r="B209" s="100" t="s">
        <v>232</v>
      </c>
      <c r="C209" s="97">
        <f>'[55]VOLUMENES IGLESIA PIÑA'!$J$488</f>
        <v>3</v>
      </c>
      <c r="D209" s="102" t="s">
        <v>121</v>
      </c>
      <c r="E209" s="97"/>
      <c r="F209" s="33">
        <f t="shared" si="19"/>
        <v>0</v>
      </c>
      <c r="G209" s="25"/>
    </row>
    <row r="210" spans="1:8" s="78" customFormat="1" ht="14.25" customHeight="1" x14ac:dyDescent="0.2">
      <c r="A210" s="36" t="s">
        <v>26</v>
      </c>
      <c r="B210" s="100" t="s">
        <v>233</v>
      </c>
      <c r="C210" s="97">
        <f>'[55]VOLUMENES IGLESIA PIÑA'!$J$492</f>
        <v>50</v>
      </c>
      <c r="D210" s="102" t="s">
        <v>121</v>
      </c>
      <c r="E210" s="97"/>
      <c r="F210" s="33">
        <f t="shared" si="19"/>
        <v>0</v>
      </c>
      <c r="G210" s="25"/>
    </row>
    <row r="211" spans="1:8" s="78" customFormat="1" ht="14.25" customHeight="1" x14ac:dyDescent="0.2">
      <c r="A211" s="36" t="s">
        <v>28</v>
      </c>
      <c r="B211" s="100" t="s">
        <v>234</v>
      </c>
      <c r="C211" s="97">
        <f>'[55]VOLUMENES IGLESIA PIÑA'!$J$496</f>
        <v>176</v>
      </c>
      <c r="D211" s="102" t="s">
        <v>121</v>
      </c>
      <c r="E211" s="97"/>
      <c r="F211" s="33">
        <f t="shared" si="19"/>
        <v>0</v>
      </c>
      <c r="G211" s="25">
        <f>SUM(F205:F211)</f>
        <v>0</v>
      </c>
    </row>
    <row r="212" spans="1:8" s="78" customFormat="1" ht="13.5" customHeight="1" x14ac:dyDescent="0.2">
      <c r="A212" s="95"/>
      <c r="B212" s="96"/>
      <c r="C212" s="97"/>
      <c r="D212" s="98"/>
      <c r="E212" s="97"/>
      <c r="F212" s="98"/>
      <c r="G212" s="25"/>
    </row>
    <row r="213" spans="1:8" ht="15" customHeight="1" x14ac:dyDescent="0.2">
      <c r="A213" s="26" t="s">
        <v>235</v>
      </c>
      <c r="B213" s="62" t="s">
        <v>236</v>
      </c>
      <c r="C213" s="99"/>
      <c r="D213" s="20"/>
      <c r="E213" s="74"/>
      <c r="F213" s="33"/>
      <c r="G213" s="25"/>
    </row>
    <row r="214" spans="1:8" ht="36.75" customHeight="1" x14ac:dyDescent="0.2">
      <c r="A214" s="36" t="s">
        <v>16</v>
      </c>
      <c r="B214" s="56" t="s">
        <v>237</v>
      </c>
      <c r="C214" s="99">
        <f>'[55]VOLUMENES IGLESIA PIÑA'!$J$504</f>
        <v>27.97</v>
      </c>
      <c r="D214" s="48" t="s">
        <v>129</v>
      </c>
      <c r="E214" s="99"/>
      <c r="F214" s="33">
        <f t="shared" ref="F214:F218" si="20">ROUND(C214*E214,2)</f>
        <v>0</v>
      </c>
      <c r="G214" s="25"/>
    </row>
    <row r="215" spans="1:8" ht="36.75" customHeight="1" x14ac:dyDescent="0.2">
      <c r="A215" s="36" t="s">
        <v>19</v>
      </c>
      <c r="B215" s="56" t="s">
        <v>238</v>
      </c>
      <c r="C215" s="67">
        <f>'[55]VOLUMENES IGLESIA PIÑA'!$J$508</f>
        <v>8.4</v>
      </c>
      <c r="D215" s="48" t="s">
        <v>129</v>
      </c>
      <c r="E215" s="99"/>
      <c r="F215" s="33">
        <f t="shared" si="20"/>
        <v>0</v>
      </c>
      <c r="G215" s="25"/>
    </row>
    <row r="216" spans="1:8" ht="36.75" customHeight="1" x14ac:dyDescent="0.2">
      <c r="A216" s="36" t="s">
        <v>21</v>
      </c>
      <c r="B216" s="56" t="s">
        <v>239</v>
      </c>
      <c r="C216" s="67">
        <f>'[55]VOLUMENES IGLESIA PIÑA'!$J$512</f>
        <v>53.429099999999998</v>
      </c>
      <c r="D216" s="48" t="s">
        <v>18</v>
      </c>
      <c r="E216" s="99"/>
      <c r="F216" s="33">
        <f t="shared" si="20"/>
        <v>0</v>
      </c>
      <c r="G216" s="25"/>
    </row>
    <row r="217" spans="1:8" ht="15.75" customHeight="1" x14ac:dyDescent="0.2">
      <c r="A217" s="36" t="s">
        <v>24</v>
      </c>
      <c r="B217" s="56" t="s">
        <v>240</v>
      </c>
      <c r="C217" s="67">
        <v>1</v>
      </c>
      <c r="D217" s="48" t="s">
        <v>121</v>
      </c>
      <c r="E217" s="99"/>
      <c r="F217" s="33">
        <f t="shared" si="20"/>
        <v>0</v>
      </c>
      <c r="G217" s="25"/>
    </row>
    <row r="218" spans="1:8" ht="17.25" customHeight="1" x14ac:dyDescent="0.2">
      <c r="A218" s="36" t="s">
        <v>26</v>
      </c>
      <c r="B218" s="56" t="s">
        <v>241</v>
      </c>
      <c r="C218" s="67">
        <f>'[55]VOLUMENES IGLESIA PIÑA'!$J$520</f>
        <v>414.28800000000001</v>
      </c>
      <c r="D218" s="48" t="s">
        <v>18</v>
      </c>
      <c r="E218" s="99"/>
      <c r="F218" s="33">
        <f t="shared" si="20"/>
        <v>0</v>
      </c>
      <c r="G218" s="25">
        <f>SUM(F214:F218)</f>
        <v>0</v>
      </c>
      <c r="H218" s="39"/>
    </row>
    <row r="219" spans="1:8" s="78" customFormat="1" ht="13.5" customHeight="1" x14ac:dyDescent="0.2">
      <c r="A219" s="95"/>
      <c r="B219" s="96"/>
      <c r="C219" s="98"/>
      <c r="D219" s="98"/>
      <c r="E219" s="98"/>
      <c r="F219" s="98"/>
      <c r="G219" s="25"/>
    </row>
    <row r="220" spans="1:8" ht="13.5" customHeight="1" x14ac:dyDescent="0.2">
      <c r="A220" s="36"/>
      <c r="B220" s="145" t="s">
        <v>242</v>
      </c>
      <c r="C220" s="145"/>
      <c r="D220" s="145"/>
      <c r="E220" s="145"/>
      <c r="F220" s="25" t="s">
        <v>46</v>
      </c>
      <c r="G220" s="25">
        <f>SUM(G42:G218)</f>
        <v>0</v>
      </c>
    </row>
    <row r="221" spans="1:8" ht="13.5" customHeight="1" x14ac:dyDescent="0.2">
      <c r="A221" s="26"/>
      <c r="B221" s="27"/>
      <c r="C221" s="31"/>
      <c r="D221" s="29"/>
      <c r="E221" s="38"/>
      <c r="F221" s="33"/>
      <c r="G221" s="25"/>
    </row>
    <row r="222" spans="1:8" ht="13.5" customHeight="1" x14ac:dyDescent="0.2">
      <c r="A222" s="26" t="s">
        <v>243</v>
      </c>
      <c r="B222" s="41" t="s">
        <v>244</v>
      </c>
      <c r="C222" s="31"/>
      <c r="D222" s="48"/>
      <c r="E222" s="38"/>
      <c r="F222" s="33"/>
      <c r="G222" s="25"/>
    </row>
    <row r="223" spans="1:8" ht="13.5" customHeight="1" x14ac:dyDescent="0.2">
      <c r="A223" s="36" t="s">
        <v>16</v>
      </c>
      <c r="B223" s="47" t="s">
        <v>245</v>
      </c>
      <c r="C223" s="31">
        <v>1</v>
      </c>
      <c r="D223" s="48" t="s">
        <v>53</v>
      </c>
      <c r="E223" s="103"/>
      <c r="F223" s="33">
        <f t="shared" ref="F223" si="21">ROUND(C223*E223,2)</f>
        <v>0</v>
      </c>
      <c r="G223" s="25">
        <f>SUM(F223)</f>
        <v>0</v>
      </c>
      <c r="H223" s="39"/>
    </row>
    <row r="224" spans="1:8" s="78" customFormat="1" ht="13.5" customHeight="1" x14ac:dyDescent="0.2">
      <c r="A224" s="95"/>
      <c r="B224" s="96"/>
      <c r="C224" s="98"/>
      <c r="D224" s="98"/>
      <c r="E224" s="98"/>
      <c r="F224" s="98"/>
      <c r="G224" s="25"/>
    </row>
    <row r="225" spans="1:8" ht="13.5" customHeight="1" x14ac:dyDescent="0.2">
      <c r="A225" s="104"/>
      <c r="B225" s="150" t="s">
        <v>246</v>
      </c>
      <c r="C225" s="150"/>
      <c r="D225" s="150"/>
      <c r="E225" s="150"/>
      <c r="F225" s="25" t="s">
        <v>46</v>
      </c>
      <c r="G225" s="25">
        <f>SUM(G223)</f>
        <v>0</v>
      </c>
    </row>
    <row r="226" spans="1:8" s="78" customFormat="1" ht="13.5" customHeight="1" x14ac:dyDescent="0.2">
      <c r="A226" s="95"/>
      <c r="B226" s="96"/>
      <c r="C226" s="98"/>
      <c r="D226" s="98"/>
      <c r="F226" s="98"/>
      <c r="G226" s="25"/>
    </row>
    <row r="227" spans="1:8" s="78" customFormat="1" ht="13.5" customHeight="1" x14ac:dyDescent="0.2">
      <c r="A227" s="95"/>
      <c r="B227" s="96" t="s">
        <v>247</v>
      </c>
      <c r="C227" s="98"/>
      <c r="D227" s="98"/>
      <c r="E227" s="98"/>
      <c r="F227" s="98"/>
      <c r="G227" s="25"/>
    </row>
    <row r="228" spans="1:8" s="78" customFormat="1" ht="13.5" customHeight="1" x14ac:dyDescent="0.2">
      <c r="A228" s="105" t="s">
        <v>12</v>
      </c>
      <c r="B228" s="100" t="s">
        <v>248</v>
      </c>
      <c r="C228" s="98"/>
      <c r="D228" s="98"/>
      <c r="E228" s="98"/>
      <c r="F228" s="31" t="s">
        <v>46</v>
      </c>
      <c r="G228" s="25">
        <f>$G$33</f>
        <v>0</v>
      </c>
    </row>
    <row r="229" spans="1:8" s="78" customFormat="1" ht="13.5" customHeight="1" x14ac:dyDescent="0.2">
      <c r="A229" s="105" t="s">
        <v>47</v>
      </c>
      <c r="B229" s="100" t="s">
        <v>249</v>
      </c>
      <c r="C229" s="98"/>
      <c r="D229" s="98"/>
      <c r="E229" s="98"/>
      <c r="F229" s="31" t="s">
        <v>46</v>
      </c>
      <c r="G229" s="25">
        <f>$G$220</f>
        <v>0</v>
      </c>
    </row>
    <row r="230" spans="1:8" s="78" customFormat="1" ht="13.5" customHeight="1" x14ac:dyDescent="0.2">
      <c r="A230" s="105" t="s">
        <v>243</v>
      </c>
      <c r="B230" s="47" t="s">
        <v>246</v>
      </c>
      <c r="C230" s="98"/>
      <c r="D230" s="98"/>
      <c r="E230" s="98"/>
      <c r="F230" s="31" t="s">
        <v>46</v>
      </c>
      <c r="G230" s="25">
        <f>G225</f>
        <v>0</v>
      </c>
    </row>
    <row r="231" spans="1:8" s="78" customFormat="1" ht="13.5" customHeight="1" x14ac:dyDescent="0.2">
      <c r="A231" s="95"/>
      <c r="B231" s="96"/>
      <c r="C231" s="98"/>
      <c r="D231" s="98"/>
      <c r="E231" s="98"/>
      <c r="F231" s="98"/>
      <c r="G231" s="25"/>
    </row>
    <row r="232" spans="1:8" s="78" customFormat="1" ht="13.5" customHeight="1" x14ac:dyDescent="0.2">
      <c r="A232" s="95"/>
      <c r="B232" s="150" t="s">
        <v>250</v>
      </c>
      <c r="C232" s="150"/>
      <c r="D232" s="150"/>
      <c r="E232" s="150"/>
      <c r="F232" s="25" t="s">
        <v>46</v>
      </c>
      <c r="G232" s="106">
        <f>SUM(G228:G230)</f>
        <v>0</v>
      </c>
    </row>
    <row r="233" spans="1:8" s="78" customFormat="1" ht="13.5" customHeight="1" x14ac:dyDescent="0.2">
      <c r="A233" s="95"/>
      <c r="B233" s="96"/>
      <c r="C233" s="98"/>
      <c r="D233" s="98"/>
      <c r="E233" s="98"/>
      <c r="F233" s="98"/>
      <c r="G233" s="25"/>
    </row>
    <row r="234" spans="1:8" ht="13.5" customHeight="1" x14ac:dyDescent="0.2">
      <c r="A234" s="26"/>
      <c r="B234" s="62" t="s">
        <v>251</v>
      </c>
      <c r="C234" s="107"/>
      <c r="H234" s="110"/>
    </row>
    <row r="235" spans="1:8" ht="13.5" customHeight="1" x14ac:dyDescent="0.2">
      <c r="A235" s="36"/>
      <c r="B235" s="100" t="s">
        <v>252</v>
      </c>
      <c r="C235" s="20"/>
      <c r="E235" s="111">
        <v>0.1</v>
      </c>
      <c r="F235" s="20"/>
      <c r="G235" s="106">
        <f t="shared" ref="G235:G242" si="22">$G$232*E235</f>
        <v>0</v>
      </c>
      <c r="H235" s="112"/>
    </row>
    <row r="236" spans="1:8" x14ac:dyDescent="0.2">
      <c r="A236" s="36"/>
      <c r="B236" s="100" t="s">
        <v>253</v>
      </c>
      <c r="C236" s="20"/>
      <c r="E236" s="111">
        <v>0.1</v>
      </c>
      <c r="F236" s="20"/>
      <c r="G236" s="106">
        <f t="shared" si="22"/>
        <v>0</v>
      </c>
      <c r="H236" s="112"/>
    </row>
    <row r="237" spans="1:8" x14ac:dyDescent="0.2">
      <c r="A237" s="36"/>
      <c r="B237" s="100" t="s">
        <v>254</v>
      </c>
      <c r="C237" s="20"/>
      <c r="E237" s="111">
        <v>0.05</v>
      </c>
      <c r="F237" s="20"/>
      <c r="G237" s="106">
        <f t="shared" si="22"/>
        <v>0</v>
      </c>
      <c r="H237" s="112"/>
    </row>
    <row r="238" spans="1:8" x14ac:dyDescent="0.2">
      <c r="A238" s="36"/>
      <c r="B238" s="100" t="s">
        <v>255</v>
      </c>
      <c r="C238" s="20"/>
      <c r="E238" s="111">
        <v>4.4999999999999998E-2</v>
      </c>
      <c r="F238" s="20"/>
      <c r="G238" s="106">
        <f t="shared" si="22"/>
        <v>0</v>
      </c>
      <c r="H238" s="112"/>
    </row>
    <row r="239" spans="1:8" x14ac:dyDescent="0.2">
      <c r="A239" s="36"/>
      <c r="B239" s="100" t="s">
        <v>256</v>
      </c>
      <c r="C239" s="20"/>
      <c r="E239" s="111">
        <v>0.03</v>
      </c>
      <c r="F239" s="20"/>
      <c r="G239" s="106">
        <f t="shared" si="22"/>
        <v>0</v>
      </c>
      <c r="H239" s="112"/>
    </row>
    <row r="240" spans="1:8" x14ac:dyDescent="0.2">
      <c r="A240" s="36"/>
      <c r="B240" s="100" t="s">
        <v>257</v>
      </c>
      <c r="C240" s="20"/>
      <c r="E240" s="111">
        <v>3.2500000000000001E-2</v>
      </c>
      <c r="F240" s="20"/>
      <c r="G240" s="106">
        <f t="shared" si="22"/>
        <v>0</v>
      </c>
      <c r="H240" s="112"/>
    </row>
    <row r="241" spans="1:8" x14ac:dyDescent="0.2">
      <c r="A241" s="36"/>
      <c r="B241" s="100" t="s">
        <v>258</v>
      </c>
      <c r="C241" s="20"/>
      <c r="E241" s="111">
        <v>0.01</v>
      </c>
      <c r="F241" s="20"/>
      <c r="G241" s="106">
        <f t="shared" si="22"/>
        <v>0</v>
      </c>
      <c r="H241" s="112"/>
    </row>
    <row r="242" spans="1:8" x14ac:dyDescent="0.2">
      <c r="A242" s="36"/>
      <c r="B242" s="100" t="s">
        <v>259</v>
      </c>
      <c r="C242" s="20"/>
      <c r="E242" s="111">
        <v>1E-3</v>
      </c>
      <c r="F242" s="20"/>
      <c r="G242" s="106">
        <f t="shared" si="22"/>
        <v>0</v>
      </c>
      <c r="H242" s="112"/>
    </row>
    <row r="243" spans="1:8" x14ac:dyDescent="0.2">
      <c r="A243" s="36"/>
      <c r="B243" s="100" t="s">
        <v>260</v>
      </c>
      <c r="C243" s="20"/>
      <c r="E243" s="111">
        <v>0.18</v>
      </c>
      <c r="F243" s="20"/>
      <c r="G243" s="106">
        <f>SUM(G235)*E243</f>
        <v>0</v>
      </c>
      <c r="H243" s="112"/>
    </row>
    <row r="244" spans="1:8" ht="38.25" x14ac:dyDescent="0.2">
      <c r="A244" s="36"/>
      <c r="B244" s="113" t="s">
        <v>261</v>
      </c>
      <c r="C244" s="20"/>
      <c r="D244" s="20"/>
      <c r="E244" s="64" t="s">
        <v>43</v>
      </c>
      <c r="F244" s="20"/>
      <c r="G244" s="106">
        <f t="shared" ref="G244:G245" si="23">SUM(G232:G242)</f>
        <v>0</v>
      </c>
      <c r="H244" s="114"/>
    </row>
    <row r="245" spans="1:8" x14ac:dyDescent="0.2">
      <c r="A245" s="40"/>
      <c r="B245" s="100" t="s">
        <v>262</v>
      </c>
      <c r="C245" s="20"/>
      <c r="D245" s="20"/>
      <c r="E245" s="64" t="s">
        <v>43</v>
      </c>
      <c r="F245" s="20"/>
      <c r="G245" s="106">
        <f t="shared" si="23"/>
        <v>0</v>
      </c>
    </row>
    <row r="246" spans="1:8" x14ac:dyDescent="0.2">
      <c r="A246" s="40"/>
      <c r="B246" s="109"/>
      <c r="C246" s="20"/>
      <c r="D246" s="20"/>
      <c r="E246" s="64"/>
      <c r="F246" s="93"/>
    </row>
    <row r="247" spans="1:8" ht="15" customHeight="1" x14ac:dyDescent="0.2">
      <c r="A247" s="115"/>
      <c r="B247" s="150" t="s">
        <v>263</v>
      </c>
      <c r="C247" s="150"/>
      <c r="D247" s="150"/>
      <c r="E247" s="150"/>
      <c r="F247" s="25" t="s">
        <v>46</v>
      </c>
      <c r="G247" s="106">
        <f>SUM(G235:G245)</f>
        <v>0</v>
      </c>
      <c r="H247" s="78"/>
    </row>
    <row r="248" spans="1:8" s="78" customFormat="1" ht="9" customHeight="1" x14ac:dyDescent="0.2">
      <c r="A248" s="95"/>
      <c r="B248" s="96"/>
      <c r="C248" s="98"/>
      <c r="D248" s="98"/>
      <c r="E248" s="98"/>
      <c r="F248" s="98"/>
      <c r="G248" s="25"/>
    </row>
    <row r="249" spans="1:8" ht="15" customHeight="1" x14ac:dyDescent="0.2">
      <c r="A249" s="115"/>
      <c r="B249" s="150" t="s">
        <v>264</v>
      </c>
      <c r="C249" s="150"/>
      <c r="D249" s="150"/>
      <c r="E249" s="150"/>
      <c r="F249" s="25" t="s">
        <v>46</v>
      </c>
      <c r="G249" s="106">
        <f>SUM(G247+G232)</f>
        <v>0</v>
      </c>
      <c r="H249" s="116"/>
    </row>
    <row r="250" spans="1:8" hidden="1" x14ac:dyDescent="0.2">
      <c r="A250" s="115"/>
      <c r="B250" s="62"/>
      <c r="C250" s="117"/>
      <c r="D250" s="118"/>
      <c r="E250" s="20"/>
      <c r="F250" s="20"/>
      <c r="G250" s="119"/>
      <c r="H250" s="120"/>
    </row>
    <row r="251" spans="1:8" ht="13.5" hidden="1" customHeight="1" x14ac:dyDescent="0.2">
      <c r="A251" s="115"/>
      <c r="B251" s="62"/>
      <c r="C251" s="117"/>
      <c r="D251" s="118"/>
      <c r="E251" s="25" t="s">
        <v>265</v>
      </c>
      <c r="F251" s="25" t="s">
        <v>46</v>
      </c>
      <c r="G251" s="121" t="e">
        <f>G249/($C$98+#REF!+#REF!+#REF!+#REF!+#REF!+111.68)</f>
        <v>#REF!</v>
      </c>
      <c r="H251" s="114"/>
    </row>
    <row r="252" spans="1:8" hidden="1" x14ac:dyDescent="0.2">
      <c r="A252" s="115"/>
      <c r="B252" s="62"/>
      <c r="C252" s="117"/>
      <c r="D252" s="118"/>
      <c r="E252" s="25"/>
      <c r="F252" s="25"/>
      <c r="H252" s="114"/>
    </row>
    <row r="253" spans="1:8" x14ac:dyDescent="0.2">
      <c r="A253" s="115"/>
      <c r="B253" s="62"/>
      <c r="C253" s="117"/>
      <c r="D253" s="118"/>
      <c r="E253" s="25"/>
      <c r="F253" s="25"/>
      <c r="G253" s="119"/>
      <c r="H253" s="122"/>
    </row>
    <row r="254" spans="1:8" x14ac:dyDescent="0.2">
      <c r="A254" s="115"/>
      <c r="B254" s="62"/>
      <c r="C254" s="117"/>
      <c r="D254" s="118"/>
      <c r="E254" s="25"/>
      <c r="F254" s="25"/>
      <c r="G254" s="119"/>
      <c r="H254" s="122"/>
    </row>
    <row r="255" spans="1:8" x14ac:dyDescent="0.2">
      <c r="A255" s="115"/>
      <c r="B255" s="62"/>
      <c r="C255" s="117"/>
      <c r="D255" s="118"/>
      <c r="E255" s="25"/>
      <c r="F255" s="25"/>
      <c r="G255" s="119"/>
      <c r="H255" s="122"/>
    </row>
    <row r="256" spans="1:8" x14ac:dyDescent="0.2">
      <c r="A256" s="115"/>
      <c r="B256" s="62"/>
      <c r="C256" s="117"/>
      <c r="D256" s="118"/>
      <c r="E256" s="25"/>
      <c r="F256" s="25"/>
      <c r="G256" s="119"/>
      <c r="H256" s="122"/>
    </row>
    <row r="257" spans="1:8" x14ac:dyDescent="0.2">
      <c r="A257" s="115"/>
      <c r="B257" s="62"/>
      <c r="C257" s="117"/>
      <c r="D257" s="118"/>
      <c r="E257" s="25"/>
      <c r="F257" s="25"/>
      <c r="G257" s="119"/>
      <c r="H257" s="122"/>
    </row>
    <row r="258" spans="1:8" x14ac:dyDescent="0.2">
      <c r="A258" s="115"/>
      <c r="B258" s="62"/>
      <c r="C258" s="117"/>
      <c r="D258" s="118"/>
      <c r="E258" s="25"/>
      <c r="F258" s="25"/>
      <c r="G258" s="119"/>
      <c r="H258" s="122"/>
    </row>
    <row r="259" spans="1:8" x14ac:dyDescent="0.2">
      <c r="A259" s="115"/>
      <c r="B259" s="62"/>
      <c r="C259" s="117"/>
      <c r="D259" s="118"/>
      <c r="E259" s="25"/>
      <c r="F259" s="25"/>
      <c r="G259" s="119"/>
      <c r="H259" s="122"/>
    </row>
    <row r="260" spans="1:8" x14ac:dyDescent="0.2">
      <c r="A260" s="115"/>
      <c r="B260" s="62"/>
      <c r="C260" s="117"/>
      <c r="D260" s="118"/>
      <c r="E260" s="25"/>
      <c r="F260" s="25"/>
      <c r="G260" s="119"/>
      <c r="H260" s="122"/>
    </row>
    <row r="261" spans="1:8" x14ac:dyDescent="0.2">
      <c r="A261" s="115"/>
      <c r="B261" s="62"/>
      <c r="C261" s="117"/>
      <c r="D261" s="118"/>
      <c r="E261" s="25"/>
      <c r="F261" s="25"/>
      <c r="G261" s="119"/>
      <c r="H261" s="122"/>
    </row>
    <row r="262" spans="1:8" x14ac:dyDescent="0.2">
      <c r="A262" s="115"/>
      <c r="B262" s="62"/>
      <c r="C262" s="117"/>
      <c r="D262" s="118"/>
      <c r="E262" s="25"/>
      <c r="F262" s="25"/>
      <c r="G262" s="119"/>
      <c r="H262" s="122"/>
    </row>
    <row r="263" spans="1:8" x14ac:dyDescent="0.2">
      <c r="A263" s="115"/>
      <c r="B263" s="62"/>
      <c r="C263" s="117"/>
      <c r="D263" s="118"/>
      <c r="E263" s="25"/>
      <c r="F263" s="25"/>
      <c r="G263" s="119"/>
      <c r="H263" s="122"/>
    </row>
    <row r="264" spans="1:8" x14ac:dyDescent="0.2">
      <c r="A264" s="115"/>
      <c r="B264" s="62"/>
      <c r="C264" s="117"/>
      <c r="D264" s="118"/>
      <c r="E264" s="25"/>
      <c r="F264" s="25"/>
      <c r="G264" s="119"/>
      <c r="H264" s="122"/>
    </row>
    <row r="265" spans="1:8" x14ac:dyDescent="0.2">
      <c r="A265" s="115"/>
      <c r="B265" s="62"/>
      <c r="C265" s="117"/>
      <c r="D265" s="118"/>
      <c r="E265" s="25"/>
      <c r="F265" s="25"/>
      <c r="G265" s="119"/>
      <c r="H265" s="122"/>
    </row>
    <row r="266" spans="1:8" x14ac:dyDescent="0.2">
      <c r="A266" s="115"/>
      <c r="B266" s="62"/>
      <c r="C266" s="117"/>
      <c r="D266" s="118"/>
      <c r="E266" s="25"/>
      <c r="F266" s="25"/>
      <c r="G266" s="119"/>
      <c r="H266" s="122"/>
    </row>
    <row r="267" spans="1:8" x14ac:dyDescent="0.2">
      <c r="A267" s="115"/>
      <c r="B267" s="62"/>
      <c r="C267" s="117"/>
      <c r="D267" s="118"/>
      <c r="E267" s="25"/>
      <c r="F267" s="25"/>
      <c r="G267" s="119"/>
      <c r="H267" s="122"/>
    </row>
    <row r="268" spans="1:8" ht="15" customHeight="1" x14ac:dyDescent="0.2">
      <c r="A268" s="115"/>
      <c r="B268" s="150" t="s">
        <v>264</v>
      </c>
      <c r="C268" s="150"/>
      <c r="D268" s="150"/>
      <c r="E268" s="150"/>
      <c r="F268" s="25" t="s">
        <v>46</v>
      </c>
      <c r="G268" s="106">
        <f>G249</f>
        <v>0</v>
      </c>
      <c r="H268" s="123"/>
    </row>
    <row r="269" spans="1:8" ht="12.75" customHeight="1" x14ac:dyDescent="0.2">
      <c r="A269" s="115"/>
      <c r="H269" s="123"/>
    </row>
    <row r="270" spans="1:8" s="130" customFormat="1" ht="14.1" customHeight="1" x14ac:dyDescent="0.25">
      <c r="A270" s="124"/>
      <c r="B270" s="125" t="s">
        <v>266</v>
      </c>
      <c r="C270" s="126"/>
      <c r="D270" s="127"/>
      <c r="E270" s="128"/>
      <c r="F270" s="126"/>
      <c r="G270" s="129"/>
    </row>
    <row r="271" spans="1:8" s="130" customFormat="1" ht="26.25" customHeight="1" x14ac:dyDescent="0.25">
      <c r="A271" s="124" t="s">
        <v>267</v>
      </c>
      <c r="B271" s="151" t="s">
        <v>283</v>
      </c>
      <c r="C271" s="151"/>
      <c r="D271" s="151"/>
      <c r="E271" s="151"/>
      <c r="F271" s="151"/>
      <c r="G271" s="151"/>
    </row>
    <row r="272" spans="1:8" s="130" customFormat="1" ht="28.5" customHeight="1" x14ac:dyDescent="0.25">
      <c r="A272" s="124" t="s">
        <v>268</v>
      </c>
      <c r="B272" s="152" t="s">
        <v>269</v>
      </c>
      <c r="C272" s="152"/>
      <c r="D272" s="152"/>
      <c r="E272" s="152"/>
      <c r="F272" s="152"/>
      <c r="G272" s="152"/>
    </row>
    <row r="273" spans="1:7" s="131" customFormat="1" ht="30" customHeight="1" x14ac:dyDescent="0.25">
      <c r="A273" s="124" t="s">
        <v>270</v>
      </c>
      <c r="B273" s="153" t="s">
        <v>271</v>
      </c>
      <c r="C273" s="153"/>
      <c r="D273" s="153"/>
      <c r="E273" s="153"/>
      <c r="F273" s="153"/>
      <c r="G273" s="153"/>
    </row>
    <row r="274" spans="1:7" s="131" customFormat="1" ht="17.25" customHeight="1" x14ac:dyDescent="0.25">
      <c r="A274" s="124" t="s">
        <v>272</v>
      </c>
      <c r="B274" s="154" t="s">
        <v>273</v>
      </c>
      <c r="C274" s="154"/>
      <c r="D274" s="154"/>
      <c r="E274" s="154"/>
      <c r="F274" s="154"/>
      <c r="G274" s="154"/>
    </row>
    <row r="275" spans="1:7" s="131" customFormat="1" ht="14.1" customHeight="1" x14ac:dyDescent="0.25">
      <c r="A275" s="124" t="s">
        <v>274</v>
      </c>
      <c r="B275" s="155" t="s">
        <v>275</v>
      </c>
      <c r="C275" s="155"/>
      <c r="D275" s="155"/>
      <c r="E275" s="155"/>
      <c r="F275" s="155"/>
      <c r="G275" s="155"/>
    </row>
    <row r="276" spans="1:7" s="131" customFormat="1" ht="14.1" customHeight="1" x14ac:dyDescent="0.25">
      <c r="A276" s="124"/>
      <c r="G276" s="125"/>
    </row>
    <row r="277" spans="1:7" s="130" customFormat="1" ht="14.1" customHeight="1" x14ac:dyDescent="0.25">
      <c r="A277" s="124"/>
      <c r="B277" s="131"/>
      <c r="C277" s="126"/>
      <c r="D277" s="127"/>
      <c r="E277" s="128"/>
      <c r="F277" s="126"/>
      <c r="G277" s="132"/>
    </row>
    <row r="278" spans="1:7" s="130" customFormat="1" ht="14.1" customHeight="1" x14ac:dyDescent="0.25">
      <c r="A278" s="149" t="s">
        <v>276</v>
      </c>
      <c r="B278" s="149"/>
      <c r="C278" s="126"/>
      <c r="D278" s="149" t="s">
        <v>277</v>
      </c>
      <c r="E278" s="149"/>
      <c r="F278" s="149"/>
      <c r="G278" s="149"/>
    </row>
    <row r="279" spans="1:7" s="130" customFormat="1" ht="14.1" customHeight="1" x14ac:dyDescent="0.25">
      <c r="A279" s="124"/>
      <c r="B279" s="127"/>
      <c r="C279" s="126"/>
      <c r="D279" s="127"/>
      <c r="E279" s="133"/>
      <c r="F279" s="133"/>
      <c r="G279" s="134"/>
    </row>
    <row r="280" spans="1:7" s="130" customFormat="1" ht="14.1" customHeight="1" x14ac:dyDescent="0.25">
      <c r="A280" s="124"/>
      <c r="B280" s="127"/>
      <c r="C280" s="126"/>
      <c r="D280" s="127"/>
      <c r="E280" s="133"/>
      <c r="F280" s="133"/>
      <c r="G280" s="134"/>
    </row>
    <row r="281" spans="1:7" s="130" customFormat="1" ht="14.1" customHeight="1" x14ac:dyDescent="0.25">
      <c r="A281" s="124"/>
      <c r="B281" s="127"/>
      <c r="C281" s="126"/>
      <c r="D281" s="127"/>
      <c r="E281" s="133"/>
      <c r="F281" s="133"/>
      <c r="G281" s="134"/>
    </row>
    <row r="282" spans="1:7" s="130" customFormat="1" ht="14.1" customHeight="1" x14ac:dyDescent="0.25">
      <c r="A282" s="149" t="s">
        <v>278</v>
      </c>
      <c r="B282" s="149"/>
      <c r="C282" s="126"/>
      <c r="D282" s="149" t="s">
        <v>279</v>
      </c>
      <c r="E282" s="149"/>
      <c r="F282" s="149"/>
      <c r="G282" s="149"/>
    </row>
    <row r="283" spans="1:7" s="130" customFormat="1" ht="14.1" customHeight="1" x14ac:dyDescent="0.25">
      <c r="A283" s="149" t="s">
        <v>280</v>
      </c>
      <c r="B283" s="149"/>
      <c r="C283" s="126"/>
      <c r="D283" s="149" t="s">
        <v>280</v>
      </c>
      <c r="E283" s="149"/>
      <c r="F283" s="149"/>
      <c r="G283" s="149"/>
    </row>
    <row r="284" spans="1:7" s="130" customFormat="1" ht="14.1" customHeight="1" x14ac:dyDescent="0.25">
      <c r="A284" s="135"/>
      <c r="B284" s="127"/>
      <c r="C284" s="126"/>
      <c r="E284" s="127"/>
      <c r="F284" s="127"/>
      <c r="G284" s="132"/>
    </row>
    <row r="285" spans="1:7" s="130" customFormat="1" ht="14.1" customHeight="1" x14ac:dyDescent="0.25">
      <c r="A285" s="124"/>
      <c r="B285" s="131"/>
      <c r="C285" s="126"/>
      <c r="D285" s="127"/>
      <c r="E285" s="126"/>
      <c r="F285" s="126"/>
      <c r="G285" s="132"/>
    </row>
    <row r="286" spans="1:7" s="130" customFormat="1" ht="14.1" customHeight="1" x14ac:dyDescent="0.25">
      <c r="A286" s="124"/>
      <c r="B286" s="127"/>
      <c r="C286" s="133"/>
      <c r="D286" s="127"/>
      <c r="E286" s="133"/>
      <c r="F286" s="133"/>
      <c r="G286" s="132"/>
    </row>
    <row r="287" spans="1:7" s="130" customFormat="1" ht="14.1" customHeight="1" x14ac:dyDescent="0.25">
      <c r="A287" s="124"/>
      <c r="B287" s="127"/>
      <c r="C287" s="133"/>
      <c r="D287" s="127"/>
      <c r="E287" s="133"/>
      <c r="F287" s="133"/>
      <c r="G287" s="132"/>
    </row>
    <row r="288" spans="1:7" s="130" customFormat="1" ht="14.1" customHeight="1" x14ac:dyDescent="0.25">
      <c r="A288" s="124"/>
      <c r="B288" s="127"/>
      <c r="C288" s="133"/>
      <c r="D288" s="127"/>
      <c r="E288" s="133"/>
      <c r="F288" s="133"/>
      <c r="G288" s="132"/>
    </row>
    <row r="289" spans="1:7" s="139" customFormat="1" ht="14.1" customHeight="1" x14ac:dyDescent="0.2">
      <c r="A289" s="157" t="s">
        <v>281</v>
      </c>
      <c r="B289" s="157"/>
      <c r="C289" s="136"/>
      <c r="D289" s="137"/>
      <c r="E289" s="138"/>
      <c r="F289" s="136"/>
      <c r="G289" s="132"/>
    </row>
    <row r="290" spans="1:7" s="139" customFormat="1" ht="14.1" customHeight="1" x14ac:dyDescent="0.2">
      <c r="A290" s="156" t="s">
        <v>284</v>
      </c>
      <c r="B290" s="156"/>
      <c r="C290" s="136"/>
      <c r="D290" s="137"/>
      <c r="E290" s="138"/>
      <c r="F290" s="136"/>
      <c r="G290" s="132"/>
    </row>
    <row r="291" spans="1:7" s="139" customFormat="1" ht="14.1" customHeight="1" x14ac:dyDescent="0.2">
      <c r="A291" s="158" t="s">
        <v>282</v>
      </c>
      <c r="B291" s="158"/>
      <c r="C291" s="136"/>
      <c r="D291" s="137"/>
      <c r="E291" s="138"/>
      <c r="F291" s="136"/>
      <c r="G291" s="132"/>
    </row>
    <row r="297" spans="1:7" ht="31.5" customHeight="1" x14ac:dyDescent="0.25">
      <c r="A297" s="124"/>
      <c r="B297" s="125"/>
      <c r="C297" s="126"/>
      <c r="D297" s="127"/>
      <c r="E297" s="128"/>
      <c r="F297" s="126"/>
      <c r="G297" s="129"/>
    </row>
    <row r="298" spans="1:7" ht="17.25" customHeight="1" x14ac:dyDescent="0.2">
      <c r="A298" s="124"/>
      <c r="B298" s="151"/>
      <c r="C298" s="151"/>
      <c r="D298" s="151"/>
      <c r="E298" s="151"/>
      <c r="F298" s="151"/>
      <c r="G298" s="151"/>
    </row>
    <row r="299" spans="1:7" ht="17.25" customHeight="1" x14ac:dyDescent="0.2">
      <c r="A299" s="124"/>
      <c r="B299" s="152"/>
      <c r="C299" s="152"/>
      <c r="D299" s="152"/>
      <c r="E299" s="152"/>
      <c r="F299" s="152"/>
      <c r="G299" s="152"/>
    </row>
    <row r="300" spans="1:7" ht="17.25" customHeight="1" x14ac:dyDescent="0.2">
      <c r="A300" s="124"/>
      <c r="B300" s="153"/>
      <c r="C300" s="153"/>
      <c r="D300" s="153"/>
      <c r="E300" s="153"/>
      <c r="F300" s="153"/>
      <c r="G300" s="153"/>
    </row>
    <row r="301" spans="1:7" ht="17.25" customHeight="1" x14ac:dyDescent="0.2">
      <c r="A301" s="124"/>
      <c r="B301" s="153"/>
      <c r="C301" s="153"/>
      <c r="D301" s="153"/>
      <c r="E301" s="153"/>
      <c r="F301" s="153"/>
      <c r="G301" s="153"/>
    </row>
    <row r="302" spans="1:7" ht="17.25" customHeight="1" x14ac:dyDescent="0.2">
      <c r="A302" s="124"/>
      <c r="B302" s="153"/>
      <c r="C302" s="153"/>
      <c r="D302" s="153"/>
      <c r="E302" s="153"/>
      <c r="F302" s="153"/>
      <c r="G302" s="153"/>
    </row>
    <row r="303" spans="1:7" ht="15" customHeight="1" x14ac:dyDescent="0.2">
      <c r="A303" s="124"/>
      <c r="B303" s="153"/>
      <c r="C303" s="153"/>
      <c r="D303" s="153"/>
      <c r="E303" s="153"/>
      <c r="F303" s="153"/>
      <c r="G303" s="153"/>
    </row>
    <row r="304" spans="1:7" ht="15" customHeight="1" x14ac:dyDescent="0.2">
      <c r="A304" s="124"/>
      <c r="B304" s="153"/>
      <c r="C304" s="153"/>
      <c r="D304" s="153"/>
      <c r="E304" s="153"/>
      <c r="F304" s="153"/>
      <c r="G304" s="153"/>
    </row>
  </sheetData>
  <mergeCells count="33">
    <mergeCell ref="B303:G303"/>
    <mergeCell ref="B304:G304"/>
    <mergeCell ref="A291:B291"/>
    <mergeCell ref="B298:G298"/>
    <mergeCell ref="B299:G299"/>
    <mergeCell ref="B300:G300"/>
    <mergeCell ref="B301:G301"/>
    <mergeCell ref="B302:G302"/>
    <mergeCell ref="A290:B290"/>
    <mergeCell ref="A282:B282"/>
    <mergeCell ref="D282:G282"/>
    <mergeCell ref="A283:B283"/>
    <mergeCell ref="D283:G283"/>
    <mergeCell ref="A289:B289"/>
    <mergeCell ref="A278:B278"/>
    <mergeCell ref="D278:G278"/>
    <mergeCell ref="B220:E220"/>
    <mergeCell ref="B225:E225"/>
    <mergeCell ref="B232:E232"/>
    <mergeCell ref="B247:E247"/>
    <mergeCell ref="B249:E249"/>
    <mergeCell ref="B268:E268"/>
    <mergeCell ref="B271:G271"/>
    <mergeCell ref="B272:G272"/>
    <mergeCell ref="B273:G273"/>
    <mergeCell ref="B274:G274"/>
    <mergeCell ref="B275:G275"/>
    <mergeCell ref="B33:E33"/>
    <mergeCell ref="A1:D1"/>
    <mergeCell ref="A2:B2"/>
    <mergeCell ref="A3:B3"/>
    <mergeCell ref="A5:G5"/>
    <mergeCell ref="A6:G6"/>
  </mergeCells>
  <pageMargins left="0.23622047244094491" right="0.23622047244094491" top="0.74803149606299213" bottom="0.74803149606299213" header="0.31496062992125984" footer="0.31496062992125984"/>
  <pageSetup scale="98" orientation="portrait" r:id="rId1"/>
  <headerFooter alignWithMargins="0">
    <oddFooter>&amp;L&amp;"Times New Roman,Normal"&amp;10
Página &amp;P de &amp;N&amp;C
&amp;10
&amp;"Times New Roman,Normal"&amp;11
&amp;R
&amp;"Times New Roman,Normal"&amp;8&amp;F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PARTIDA IGLESIA PIÑA </vt:lpstr>
      <vt:lpstr>'LISTADO PARTIDA IGLESIA PIÑA '!Área_de_impresión</vt:lpstr>
      <vt:lpstr>'LISTADO PARTIDA IGLESIA PIÑA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Lopez</dc:creator>
  <cp:lastModifiedBy>Juan Pablo Mota De Jesus</cp:lastModifiedBy>
  <dcterms:created xsi:type="dcterms:W3CDTF">2018-07-20T19:10:21Z</dcterms:created>
  <dcterms:modified xsi:type="dcterms:W3CDTF">2018-07-25T18:44:57Z</dcterms:modified>
</cp:coreProperties>
</file>