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hen\Desktop\"/>
    </mc:Choice>
  </mc:AlternateContent>
  <bookViews>
    <workbookView xWindow="0" yWindow="0" windowWidth="24000" windowHeight="8835"/>
  </bookViews>
  <sheets>
    <sheet name="CARMELITA L.P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mz125" localSheetId="0">[3]Mezcla!#REF!</definedName>
    <definedName name="_________mz125">[3]Mezcla!#REF!</definedName>
    <definedName name="_________MZ13" localSheetId="0">[3]Mezcla!#REF!</definedName>
    <definedName name="_________MZ13">[3]Mezcla!#REF!</definedName>
    <definedName name="_________MZ14" localSheetId="0">[3]Mezcla!#REF!</definedName>
    <definedName name="_________MZ14">[3]Mezcla!#REF!</definedName>
    <definedName name="_________MZ17" localSheetId="0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 localSheetId="0">#REF!</definedName>
    <definedName name="________CAL50">#REF!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7" localSheetId="0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OP1">'[2]Mano Obra'!$D$12</definedName>
    <definedName name="_______OP2">'[2]Mano Obra'!$D$14</definedName>
    <definedName name="_______OP3">'[2]Mano Obra'!$D$15</definedName>
    <definedName name="______OP1">'[2]Mano Obra'!$D$12</definedName>
    <definedName name="______OP2">'[2]Mano Obra'!$D$14</definedName>
    <definedName name="______OP3">'[2]Mano Obra'!$D$15</definedName>
    <definedName name="_____hor210">'[4]anal term'!$G$1512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[3]Mezcla!$F$37</definedName>
    <definedName name="____MZ16" localSheetId="0">#REF!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[5]insumo!$D$11</definedName>
    <definedName name="___hor140" localSheetId="0">#REF!</definedName>
    <definedName name="___hor140">#REF!</definedName>
    <definedName name="___hor210">'[4]anal term'!$G$1512</definedName>
    <definedName name="___hor280">[6]Analisis!$D$63</definedName>
    <definedName name="___MZ1155" localSheetId="0">#REF!</definedName>
    <definedName name="___MZ1155">#REF!</definedName>
    <definedName name="___mz125" localSheetId="0">[5]Mezcla!#REF!</definedName>
    <definedName name="___mz125">[5]Mezcla!#REF!</definedName>
    <definedName name="___MZ13" localSheetId="0">[5]Mezcla!#REF!</definedName>
    <definedName name="___MZ13">[5]Mezcla!#REF!</definedName>
    <definedName name="___MZ14" localSheetId="0">[5]Mezcla!#REF!</definedName>
    <definedName name="___MZ14">[5]Mezcla!#REF!</definedName>
    <definedName name="___MZ16" localSheetId="0">#REF!</definedName>
    <definedName name="___MZ16">#REF!</definedName>
    <definedName name="___MZ17" localSheetId="0">[5]Mezcla!#REF!</definedName>
    <definedName name="___MZ17">[5]Mezcla!#REF!</definedName>
    <definedName name="___OP1">'[2]Mano Obra'!$D$12</definedName>
    <definedName name="___OP2">'[2]Mano Obra'!$D$14</definedName>
    <definedName name="___OP3">'[2]Mano Obra'!$D$15</definedName>
    <definedName name="___pu1" localSheetId="0">#REF!</definedName>
    <definedName name="___pu1">#REF!</definedName>
    <definedName name="___pu10" localSheetId="0">#REF!</definedName>
    <definedName name="___pu10">#REF!</definedName>
    <definedName name="___pu2" localSheetId="0">#REF!</definedName>
    <definedName name="___pu2">#REF!</definedName>
    <definedName name="___pu4">[7]Sheet4!$E:$E</definedName>
    <definedName name="___pu5">[7]Sheet5!$E:$E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123Graph_A" localSheetId="0" hidden="1">[8]A!#REF!</definedName>
    <definedName name="__123Graph_A" hidden="1">[8]A!#REF!</definedName>
    <definedName name="__123Graph_B" localSheetId="0" hidden="1">[8]A!#REF!</definedName>
    <definedName name="__123Graph_B" hidden="1">[8]A!#REF!</definedName>
    <definedName name="__123Graph_C" localSheetId="0" hidden="1">[8]A!#REF!</definedName>
    <definedName name="__123Graph_C" hidden="1">[8]A!#REF!</definedName>
    <definedName name="__123Graph_D" localSheetId="0" hidden="1">[8]A!#REF!</definedName>
    <definedName name="__123Graph_D" hidden="1">[8]A!#REF!</definedName>
    <definedName name="__123Graph_E" localSheetId="0" hidden="1">[8]A!#REF!</definedName>
    <definedName name="__123Graph_E" hidden="1">[8]A!#REF!</definedName>
    <definedName name="__123Graph_F" localSheetId="0" hidden="1">[8]A!#REF!</definedName>
    <definedName name="__123Graph_F" hidden="1">[8]A!#REF!</definedName>
    <definedName name="__CAL50" localSheetId="0">#REF!</definedName>
    <definedName name="__CAL50">#REF!</definedName>
    <definedName name="__hor140" localSheetId="0">#REF!</definedName>
    <definedName name="__hor140">#REF!</definedName>
    <definedName name="__hor210">'[4]anal term'!$G$1512</definedName>
    <definedName name="__hor280">[9]Analisis!$D$63</definedName>
    <definedName name="__MZ1155" localSheetId="0">#REF!</definedName>
    <definedName name="__MZ1155">#REF!</definedName>
    <definedName name="__mz125" localSheetId="0">#REF!</definedName>
    <definedName name="__mz125">#REF!</definedName>
    <definedName name="__MZ13" localSheetId="0">#REF!</definedName>
    <definedName name="__MZ13">#REF!</definedName>
    <definedName name="__MZ14" localSheetId="0">#REF!</definedName>
    <definedName name="__MZ14">#REF!</definedName>
    <definedName name="__MZ16" localSheetId="0">#REF!</definedName>
    <definedName name="__MZ16">#REF!</definedName>
    <definedName name="__MZ17" localSheetId="0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u1" localSheetId="0">#REF!</definedName>
    <definedName name="__pu1">#REF!</definedName>
    <definedName name="__pu10" localSheetId="0">#REF!</definedName>
    <definedName name="__pu10">#REF!</definedName>
    <definedName name="__pu2" localSheetId="0">#REF!</definedName>
    <definedName name="__pu2">#REF!</definedName>
    <definedName name="__pu3" localSheetId="0">#REF!</definedName>
    <definedName name="__pu3">#REF!</definedName>
    <definedName name="__pu4">[10]Sheet4!$E:$E</definedName>
    <definedName name="__pu5">[10]Sheet5!$E:$E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SUB1" localSheetId="0">[11]Análisis!#REF!</definedName>
    <definedName name="__SUB1">[11]Análisis!#REF!</definedName>
    <definedName name="_1" localSheetId="0">[12]A!#REF!</definedName>
    <definedName name="_1">[12]A!#REF!</definedName>
    <definedName name="_CAL50" localSheetId="0">#REF!</definedName>
    <definedName name="_CAL50">#REF!</definedName>
    <definedName name="_CTC220" localSheetId="0">#REF!</definedName>
    <definedName name="_CTC220">#REF!</definedName>
    <definedName name="_F" localSheetId="0">[8]A!#REF!</definedName>
    <definedName name="_F">[8]A!#REF!</definedName>
    <definedName name="_hor140" localSheetId="0">#REF!</definedName>
    <definedName name="_hor140">#REF!</definedName>
    <definedName name="_hor210">'[4]anal term'!$G$1512</definedName>
    <definedName name="_hor280">[9]Analisis!$D$63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_o" localSheetId="0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">[13]analisis!$G$2432</definedName>
    <definedName name="_pl12">[13]analisis!$G$2477</definedName>
    <definedName name="_pl316">[13]analisis!$G$2513</definedName>
    <definedName name="_pl38">[13]analisis!$G$2486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 localSheetId="0">#REF!</definedName>
    <definedName name="_pu10">#REF!</definedName>
    <definedName name="_pu2" localSheetId="0">#REF!</definedName>
    <definedName name="_pu2">#REF!</definedName>
    <definedName name="_PU3" localSheetId="0">#REF!</definedName>
    <definedName name="_PU3">#REF!</definedName>
    <definedName name="_pu4">[14]Sheet4!$E:$E</definedName>
    <definedName name="_pu5">[14]Sheet5!$E:$E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Regression_Int" hidden="1">1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>[15]Ana!$F$3421</definedName>
    <definedName name="_TC220">[15]Ana!$F$3433</definedName>
    <definedName name="_TUB24" localSheetId="0">#REF!</definedName>
    <definedName name="_TUB24">#REF!</definedName>
    <definedName name="_VAR12">[16]Precio!$F$12</definedName>
    <definedName name="_VAR38">[16]Precio!$F$11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[8]A!#REF!</definedName>
    <definedName name="A">[8]A!#REF!</definedName>
    <definedName name="aa" localSheetId="0">#REF!</definedName>
    <definedName name="aa">#REF!</definedName>
    <definedName name="aa_2">"$#REF!.$B$109"</definedName>
    <definedName name="aa_3">"$#REF!.$B$109"</definedName>
    <definedName name="AAG">[16]Precio!$F$20</definedName>
    <definedName name="AC" localSheetId="0">#REF!</definedName>
    <definedName name="AC">#REF!</definedName>
    <definedName name="aca.19.km">'[17]Analisis Unitarios'!$F$154</definedName>
    <definedName name="aca.1er.km">'[17]Analisis Unitarios'!$F$136</definedName>
    <definedName name="aca.20.km">'[17]Analisis Unitarios'!$F$155</definedName>
    <definedName name="aca.30.km">'[17]Analisis Unitarios'!$F$165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rreo" localSheetId="0">'[18]Listado Equipos a utilizar'!#REF!</definedName>
    <definedName name="acarreo">'[18]Listado Equipos a utilizar'!#REF!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 localSheetId="0">#REF!</definedName>
    <definedName name="ACARREOADOQUINMEDITERRANEO">#REF!</definedName>
    <definedName name="ACARREOADOQUINMEDITERRANEODIAMANTE" localSheetId="0">#REF!</definedName>
    <definedName name="ACARREOADOQUINMEDITERRANEODIAMANTE">#REF!</definedName>
    <definedName name="ACARREOADOQUINOLYMPUS" localSheetId="0">#REF!</definedName>
    <definedName name="ACARREOADOQUINOLYMPUS">#REF!</definedName>
    <definedName name="ACARREOBLINTEL6" localSheetId="0">#REF!</definedName>
    <definedName name="ACARREOBLINTEL6">#REF!</definedName>
    <definedName name="ACARREOBLINTEL6X8X8" localSheetId="0">#REF!</definedName>
    <definedName name="ACARREOBLINTEL6X8X8">#REF!</definedName>
    <definedName name="ACARREOBLINTEL8" localSheetId="0">#REF!</definedName>
    <definedName name="ACARREOBLINTEL8">#REF!</definedName>
    <definedName name="ACARREOBLINTEL8X8X8" localSheetId="0">#REF!</definedName>
    <definedName name="ACARREOBLINTEL8X8X8">#REF!</definedName>
    <definedName name="ACARREOBLOCK10" localSheetId="0">#REF!</definedName>
    <definedName name="ACARREOBLOCK10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8" localSheetId="0">#REF!</definedName>
    <definedName name="ACARREOBLOCK8">#REF!</definedName>
    <definedName name="ACARREOBLOCKORN" localSheetId="0">#REF!</definedName>
    <definedName name="ACARREOBLOCKORN">#REF!</definedName>
    <definedName name="ACARREOBLOCKRUST4" localSheetId="0">#REF!</definedName>
    <definedName name="ACARREOBLOCKRUST4">#REF!</definedName>
    <definedName name="ACARREOBLOCKRUST8" localSheetId="0">#REF!</definedName>
    <definedName name="ACARREOBLOCKRUST8">#REF!</definedName>
    <definedName name="ACARREOBLOQUETECHO11X20X20GRIS" localSheetId="0">#REF!</definedName>
    <definedName name="ACARREOBLOQUETECHO11X20X20GRIS">#REF!</definedName>
    <definedName name="ACARREOBLOQUETECHO15X60COLOR" localSheetId="0">#REF!</definedName>
    <definedName name="ACARREOBLOQUETECHO15X60COLOR">#REF!</definedName>
    <definedName name="ACARREOBLOQUETECHO15X60GRIS" localSheetId="0">#REF!</definedName>
    <definedName name="ACARREOBLOQUETECHO15X60GRIS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MOSAICOGRAVILLA30X30" localSheetId="0">#REF!</definedName>
    <definedName name="ACARREOMOSAICOGRAVILLA30X30">#REF!</definedName>
    <definedName name="ACARREOPISOS" localSheetId="0">#REF!</definedName>
    <definedName name="ACARREOPISOS">#REF!</definedName>
    <definedName name="ACARREOVIBRAZO30X30" localSheetId="0">#REF!</definedName>
    <definedName name="ACARREOVIBRAZO30X30">#REF!</definedName>
    <definedName name="ACARREOVIBRAZO40X40" localSheetId="0">#REF!</definedName>
    <definedName name="ACARREOVIBRAZO40X40">#REF!</definedName>
    <definedName name="ACARREOVIBRORUSTICO30X30" localSheetId="0">#REF!</definedName>
    <definedName name="ACARREOVIBRORUSTICO30X30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>[15]Ana!$F$4488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>[19]Insumos!$B$6:$D$6</definedName>
    <definedName name="Acero_1_4______Grado_40">[19]Insumos!$B$7:$D$7</definedName>
    <definedName name="Acero_2">#N/A</definedName>
    <definedName name="Acero_3">#N/A</definedName>
    <definedName name="Acero_3_4__1_____Grado_40">[19]Insumos!$B$8:$D$8</definedName>
    <definedName name="Acero_3_8______Grado_40">[19]Insumos!$B$9:$D$9</definedName>
    <definedName name="ACERO1">[15]Ana!$F$35</definedName>
    <definedName name="ACERO12">[15]Ana!$F$23</definedName>
    <definedName name="ACERO1225">[15]Ana!$F$27</definedName>
    <definedName name="ACERO14">[15]Ana!$F$11</definedName>
    <definedName name="ACERO34">[15]Ana!$F$31</definedName>
    <definedName name="ACERO38">[15]Ana!$F$15</definedName>
    <definedName name="ACERO3825">[15]Ana!$F$19</definedName>
    <definedName name="ACERO601">[15]Ana!$F$59</definedName>
    <definedName name="ACERO6012">[15]Ana!$F$47</definedName>
    <definedName name="ACERO601225">[15]Ana!$F$51</definedName>
    <definedName name="ACERO6034">[15]Ana!$F$55</definedName>
    <definedName name="ACERO6038">[15]Ana!$F$39</definedName>
    <definedName name="ACERO603825">[15]Ana!$F$43</definedName>
    <definedName name="acerog40">[20]MATERIALES!$G$7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LEC" localSheetId="0">#REF!</definedName>
    <definedName name="ACOMELEC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tividades">[21]Analisis!$B$1:$B$451</definedName>
    <definedName name="ACUM" localSheetId="0">[12]A!#REF!</definedName>
    <definedName name="ACUM">[12]A!#REF!</definedName>
    <definedName name="ADAMIOSIN" localSheetId="0">#REF!</definedName>
    <definedName name="ADAMIOSIN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ER" localSheetId="0">#REF!</definedName>
    <definedName name="ADER">#REF!</definedName>
    <definedName name="ADHERENCIA" localSheetId="0">#REF!</definedName>
    <definedName name="ADHERENCIA">#REF!</definedName>
    <definedName name="ADITIVO" localSheetId="0">#REF!</definedName>
    <definedName name="ADITIVO">#REF!</definedName>
    <definedName name="adm">'[22]Resumen Precio Equipos'!$C$28</definedName>
    <definedName name="adm.a" localSheetId="0" hidden="1">'[23]ANALISIS STO DGO'!#REF!</definedName>
    <definedName name="adm.a" hidden="1">'[23]ANALISIS STO DGO'!#REF!</definedName>
    <definedName name="ADMBL" localSheetId="0" hidden="1">'[23]ANALISIS STO DGO'!#REF!</definedName>
    <definedName name="ADMBL" hidden="1">'[23]ANALISIS STO DGO'!#REF!</definedName>
    <definedName name="ADMINISTRATIVOS" localSheetId="0">#REF!</definedName>
    <definedName name="ADMINISTRATIVOS">#REF!</definedName>
    <definedName name="Adoquín_Mediterráneo_Gris">[19]Insumos!$B$156:$D$156</definedName>
    <definedName name="AG">[16]Precio!$F$21</definedName>
    <definedName name="Agregado" localSheetId="0">#REF!</definedName>
    <definedName name="Agregado">#REF!</definedName>
    <definedName name="Agregado_2">#N/A</definedName>
    <definedName name="Agregado_3">#N/A</definedName>
    <definedName name="agricola" localSheetId="0">'[18]Listado Equipos a utilizar'!#REF!</definedName>
    <definedName name="agricola">'[18]Listado Equipos a utilizar'!#REF!</definedName>
    <definedName name="Agua" localSheetId="0">#REF!</definedName>
    <definedName name="Agua">#REF!</definedName>
    <definedName name="Agua_1">#N/A</definedName>
    <definedName name="Agua_2">#N/A</definedName>
    <definedName name="Agua_3">#N/A</definedName>
    <definedName name="AGUAGL">'[24]MATERIALES LISTADO'!$D$8</definedName>
    <definedName name="aguarras" localSheetId="0">#REF!</definedName>
    <definedName name="aguarras">#REF!</definedName>
    <definedName name="AL" localSheetId="0">#REF!</definedName>
    <definedName name="AL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8DUPLO" localSheetId="0">#REF!</definedName>
    <definedName name="AL18DUPLO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6">[16]Precio!$F$16</definedName>
    <definedName name="ALAM18">[16]Precio!$F$15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#REF!</definedName>
    <definedName name="Alambre">#REF!</definedName>
    <definedName name="Alambre_2">#N/A</definedName>
    <definedName name="Alambre_3">#N/A</definedName>
    <definedName name="Alambre_No._18">[19]Insumos!$B$20:$D$20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18">[20]MATERIALES!$G$10</definedName>
    <definedName name="ALAMBRED" localSheetId="0">#REF!</definedName>
    <definedName name="ALAMBRED">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>'[25]Mano de Obra'!$D$11</definedName>
    <definedName name="ALBANIL2">'[25]Mano de Obra'!$D$12</definedName>
    <definedName name="ALBANIL3">'[25]Mano de Obra'!$D$13</definedName>
    <definedName name="Alq._Madera_Dintel____Incl._M_O">[19]Insumos!$B$122:$D$122</definedName>
    <definedName name="Alq._Madera_P_Antepecho____Incl._M_O" localSheetId="0">[7]Insumos!#REF!</definedName>
    <definedName name="Alq._Madera_P_Antepecho____Incl._M_O">[7]Insumos!#REF!</definedName>
    <definedName name="Alq._Madera_P_Col._____Incl._M_O" localSheetId="0">[7]Insumos!#REF!</definedName>
    <definedName name="Alq._Madera_P_Col._____Incl._M_O">[7]Insumos!#REF!</definedName>
    <definedName name="Alq._Madera_P_Losa_____Incl._M_O">[19]Insumos!$B$124:$D$124</definedName>
    <definedName name="Alq._Madera_P_Rampa_____Incl._M_O">[19]Insumos!$B$127:$D$127</definedName>
    <definedName name="Alq._Madera_P_Viga_____Incl._M_O">[19]Insumos!$B$128:$D$128</definedName>
    <definedName name="Alq._Madera_P_Vigas_y_Columnas_Amarre____Incl._M_O">[19]Insumos!$B$129:$D$129</definedName>
    <definedName name="ALTATEN" localSheetId="0">#REF!</definedName>
    <definedName name="ALTATEN">#REF!</definedName>
    <definedName name="AMARREVARILLA20" localSheetId="0">#REF!</definedName>
    <definedName name="AMARREVARILLA20">#REF!</definedName>
    <definedName name="AMARREVARILLA40" localSheetId="0">#REF!</definedName>
    <definedName name="AMARREVARILLA40">#REF!</definedName>
    <definedName name="AMARREVARILLA60" localSheetId="0">#REF!</definedName>
    <definedName name="AMARREVARILLA60">#REF!</definedName>
    <definedName name="AMARREVARILLA80" localSheetId="0">#REF!</definedName>
    <definedName name="AMARREVARILLA80">#REF!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siCostos">[21]Analisis!$A$1:$H$451</definedName>
    <definedName name="analisis" localSheetId="0">#REF!,#REF!,#REF!</definedName>
    <definedName name="analisis">#REF!,#REF!,#REF!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claje_de_Pilotes" localSheetId="0">#REF!</definedName>
    <definedName name="Anclaje_de_Pilotes">#REF!</definedName>
    <definedName name="Anclaje_de_Pilotes_2">#N/A</definedName>
    <definedName name="Anclaje_de_Pilotes_3">#N/A</definedName>
    <definedName name="Andamios">[19]Insumos!$B$24:$D$24</definedName>
    <definedName name="Andamios____0.25_planchas_plywood___10_usos">[19]Insumos!$B$25:$D$25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2">"$#REF!.$B$246"</definedName>
    <definedName name="ANGULAR_3">"$#REF!.$B$246"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RANDELAPLAS" localSheetId="0">#REF!</definedName>
    <definedName name="ARANDELAPLAS">#REF!</definedName>
    <definedName name="are" localSheetId="0" hidden="1">'[23]ANALISIS STO DGO'!#REF!</definedName>
    <definedName name="are" hidden="1">'[23]ANALISIS STO DGO'!#REF!</definedName>
    <definedName name="_xlnm.Print_Area" localSheetId="0">'CARMELITA L.P.'!$A$1:$G$719</definedName>
    <definedName name="_xlnm.Print_Area">[8]A!#REF!</definedName>
    <definedName name="ARENA" localSheetId="0">#REF!</definedName>
    <definedName name="ARENA">#REF!</definedName>
    <definedName name="Arena_Fina">[19]Insumos!$B$17:$D$17</definedName>
    <definedName name="Arena_Gruesa_Lavada">[19]Insumos!$B$16:$D$16</definedName>
    <definedName name="ARENA_LAV_CLASIF">'[24]MATERIALES LISTADO'!$D$9</definedName>
    <definedName name="Arena_Triturada_y_Lavada___especial_para_hormigones">[19]Insumos!$B$14:$D$14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>[20]MATERIALES!$G$11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arenaitabo">[20]MATERIALES!$G$12</definedName>
    <definedName name="arenalavada">[20]MATERIALES!$G$13</definedName>
    <definedName name="ARENAMINA" localSheetId="0">#REF!</definedName>
    <definedName name="ARENAMINA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'[18]Listado Equipos a utilizar'!#REF!</definedName>
    <definedName name="arranque">'[18]Listado Equipos a utilizar'!#REF!</definedName>
    <definedName name="Artículo">[26]Cotizaciones!$D:$D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SIENTOINOCORRIENTE" localSheetId="0">#REF!</definedName>
    <definedName name="ASIENTOINOCORRIENTE">#REF!</definedName>
    <definedName name="atado" localSheetId="0">#REF!</definedName>
    <definedName name="atado">#REF!</definedName>
    <definedName name="AY">'[2]Mano Obra'!$D$10</definedName>
    <definedName name="AYCARP" localSheetId="0">#REF!</definedName>
    <definedName name="AYCARP">#REF!</definedName>
    <definedName name="ayoperador" localSheetId="0">#REF!</definedName>
    <definedName name="ayoperador">#REF!</definedName>
    <definedName name="AYUDANTE">'[25]Mano de Obra'!$D$8</definedName>
    <definedName name="ayudcadenero">[20]OBRAMANO!$F$67</definedName>
    <definedName name="B" localSheetId="0">#REF!</definedName>
    <definedName name="B">#REF!</definedName>
    <definedName name="bajada.tubo.24">'[17]Analisis Unitarios'!$E$983</definedName>
    <definedName name="Baldosas_Granito_40x40____Linea_de_Lujo_Color">[19]Insumos!$B$26:$D$26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ERAHFBCAPVC" localSheetId="0">#REF!</definedName>
    <definedName name="BANERAHFBCAPVC">#REF!</definedName>
    <definedName name="BANERAHFCOLPVC" localSheetId="0">#REF!</definedName>
    <definedName name="BANERAHFCOLPVC">#REF!</definedName>
    <definedName name="BANERALIVBCAPVC" localSheetId="0">#REF!</definedName>
    <definedName name="BANERALIVBCAPVC">#REF!</definedName>
    <definedName name="BANERAPVCBCAPVC" localSheetId="0">#REF!</definedName>
    <definedName name="BANERAPVCBCAPVC">#REF!</definedName>
    <definedName name="BANERAPVCCOLPVC" localSheetId="0">#REF!</definedName>
    <definedName name="BANERAPVCCOLPVC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HFBCA">[15]Ana!$F$3582</definedName>
    <definedName name="BAÑERAHFCOL">[15]Ana!$F$3609</definedName>
    <definedName name="BAÑERALIV">[15]Ana!$F$3555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 localSheetId="0">#REF!</definedName>
    <definedName name="BARANDILLA">#REF!</definedName>
    <definedName name="BARANDILLA_2">#N/A</definedName>
    <definedName name="BARANDILLA_3">#N/A</definedName>
    <definedName name="barra12">[13]analisis!$G$2860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ENEFICIOS" localSheetId="0">#REF!</definedName>
    <definedName name="BENEFICIOS">#REF!</definedName>
    <definedName name="Bidet_Royal____Aparato" localSheetId="0">[7]Insumos!#REF!</definedName>
    <definedName name="Bidet_Royal____Aparato">[7]Insumos!#REF!</definedName>
    <definedName name="BIDETBCO">[15]Ana!$F$3635</definedName>
    <definedName name="BIDETBCOPVC" localSheetId="0">#REF!</definedName>
    <definedName name="BIDETBCOPVC">#REF!</definedName>
    <definedName name="BIDETCOL">[15]Ana!$F$3661</definedName>
    <definedName name="BIDETCOLPVC" localSheetId="0">#REF!</definedName>
    <definedName name="BIDETCOLPVC">#REF!</definedName>
    <definedName name="BISAGRA" localSheetId="0">#REF!</definedName>
    <definedName name="BISAGRA">#REF!</definedName>
    <definedName name="block.8.bnp.20">'[27]Ana. blocks y termin.'!$D$6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10">[15]Ana!$F$216</definedName>
    <definedName name="BLOCK12">[15]Ana!$F$227</definedName>
    <definedName name="BLOCK4">[15]Ana!$F$106</definedName>
    <definedName name="BLOCK4RUST">[15]Ana!$F$238</definedName>
    <definedName name="BLOCK5" localSheetId="0">#REF!</definedName>
    <definedName name="BLOCK5">#REF!</definedName>
    <definedName name="BLOCK6">[15]Ana!$F$139</definedName>
    <definedName name="BLOCK640">[15]Ana!$F$128</definedName>
    <definedName name="BLOCK6VIO2">[15]Ana!$F$150</definedName>
    <definedName name="BLOCK8">[15]Ana!$F$183</definedName>
    <definedName name="BLOCK820">[15]Ana!$F$161</definedName>
    <definedName name="BLOCK820CLLENAS">[15]Ana!$F$205</definedName>
    <definedName name="BLOCK840">[15]Ana!$F$172</definedName>
    <definedName name="BLOCK840CLLENAS">[15]Ana!$F$194</definedName>
    <definedName name="BLOCK8RUST">[15]Ana!$F$248</definedName>
    <definedName name="BLOCKCA" localSheetId="0">#REF!</definedName>
    <definedName name="BLOCKCA">#REF!</definedName>
    <definedName name="BLOCKCALAD666">[15]Ana!$F$253</definedName>
    <definedName name="BLOCKCALAD886">[15]Ana!$F$258</definedName>
    <definedName name="BLOCKCALADORN152040">[15]Ana!$F$263</definedName>
    <definedName name="BLOCKORNAMENTAL" localSheetId="0">#REF!</definedName>
    <definedName name="BLOCKORNAMENTAL">#REF!</definedName>
    <definedName name="Bloques_de_4">[19]Insumos!$B$21:$D$21</definedName>
    <definedName name="Bloques_de_6">[19]Insumos!$B$22:$D$22</definedName>
    <definedName name="Bloques_de_8">[19]Insumos!$B$23:$D$23</definedName>
    <definedName name="bloques4" localSheetId="0">[20]MATERIALES!#REF!</definedName>
    <definedName name="bloques4">[20]MATERIALES!#REF!</definedName>
    <definedName name="bloques6" localSheetId="0">[20]MATERIALES!#REF!</definedName>
    <definedName name="bloques6">[20]MATERIALES!#REF!</definedName>
    <definedName name="bloques8" localSheetId="0">[20]MATERIALES!#REF!</definedName>
    <definedName name="bloques8">[20]MATERIALES!#REF!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4">[15]Ana!$F$72</definedName>
    <definedName name="BORDILLO6">[15]Ana!$F$82</definedName>
    <definedName name="BORDILLO8">[15]Ana!$F$92</definedName>
    <definedName name="Borrar_C.A1">'[28]Col.Amarre'!$J$9:$M$9,'[28]Col.Amarre'!$J$10:$R$10,'[28]Col.Amarre'!$AG$13:$AH$13,'[28]Col.Amarre'!$AJ$11:$AK$11,'[28]Col.Amarre'!$AP$13:$AQ$13,'[28]Col.Amarre'!$AR$11:$AS$11,'[28]Col.Amarre'!$D$16:$M$35,'[28]Col.Amarre'!$V$16:$AC$35</definedName>
    <definedName name="Borrar_Esc.">[28]Escalera!$J$9:$M$9,[28]Escalera!$J$10:$R$10,[28]Escalera!$AL$14:$AM$14,[28]Escalera!$AL$16:$AM$16,[28]Escalera!$I$16:$M$16,[28]Escalera!$B$19:$AE$32,[28]Escalera!$AN$19:$AQ$32</definedName>
    <definedName name="Borrar_Muros">[28]Muros!$W$15:$Z$15,[28]Muros!$AA$15:$AD$15,[28]Muros!$AF$13,[28]Muros!$K$20:$L$20,[28]Muros!$O$26:$P$26</definedName>
    <definedName name="Borrar_Precio">'[29]Cotz.'!$F$23:$F$800,'[29]Cotz.'!$K$280:$K$800</definedName>
    <definedName name="Borrar_V.C1">[30]qqVgas!$J$9:$M$9,[30]qqVgas!$J$10:$R$10,[30]qqVgas!$AJ$11:$AK$11,[30]qqVgas!$AR$11:$AS$11,[30]qqVgas!$AG$13:$AH$13,[30]qqVgas!$AP$13:$AQ$13,[30]qqVgas!$D$16:$AC$195</definedName>
    <definedName name="BOTE" localSheetId="0">#REF!</definedName>
    <definedName name="BOTE">#REF!</definedName>
    <definedName name="Bote_de_Material">[19]Insumos!$B$27:$D$27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>[15]Ana!$F$3476</definedName>
    <definedName name="BPLUV4SDR41CONTRA" localSheetId="0">#REF!</definedName>
    <definedName name="BPLUV4SDR41CONTRA">#REF!</definedName>
    <definedName name="BREAKER15" localSheetId="0">#REF!</definedName>
    <definedName name="BREAKER15">#REF!</definedName>
    <definedName name="Brigada_de_Topografía__incluyendo_equipos">[19]Insumos!$B$148:$D$148</definedName>
    <definedName name="BRIGADATOPOGRAFICA" localSheetId="0">#REF!</definedName>
    <definedName name="BRIGADATOPOGRAFICA">#REF!</definedName>
    <definedName name="brochas" localSheetId="0">#REF!</definedName>
    <definedName name="brochas">#REF!</definedName>
    <definedName name="c.gas.gen" localSheetId="0">#REF!</definedName>
    <definedName name="c.gas.gen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le_de_Postensado" localSheetId="0">#REF!</definedName>
    <definedName name="Cable_de_Postensado">#REF!</definedName>
    <definedName name="Cable_de_Postensado_2">#N/A</definedName>
    <definedName name="Cable_de_Postensado_3">#N/A</definedName>
    <definedName name="CABTEJAASFINST" localSheetId="0">#REF!</definedName>
    <definedName name="CABTEJAASFINST">#REF!</definedName>
    <definedName name="CACERO">'[25]Mano de Obra'!$D$778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eneros" localSheetId="0">'[22]O.M. y Salarios'!#REF!</definedName>
    <definedName name="cadeneros">'[22]O.M. y Salarios'!#REF!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_Pomier____50_Lbs.">[19]Insumos!$B$29:$D$29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B" localSheetId="0">#REF!</definedName>
    <definedName name="CALICHEB">#REF!</definedName>
    <definedName name="CAMARACAL">[15]Ana!$F$3672</definedName>
    <definedName name="CAMARAROC">[15]Ana!$F$3683</definedName>
    <definedName name="CAMARATIE">[15]Ana!$F$3694</definedName>
    <definedName name="camioncama" localSheetId="0">'[18]Listado Equipos a utilizar'!#REF!</definedName>
    <definedName name="camioncama">'[18]Listado Equipos a utilizar'!#REF!</definedName>
    <definedName name="camioneta" localSheetId="0">'[18]Listado Equipos a utilizar'!#REF!</definedName>
    <definedName name="camioneta">'[18]Listado Equipos a utilizar'!#REF!</definedName>
    <definedName name="CAMIONVOLTEO">[20]EQUIPOS!$I$19</definedName>
    <definedName name="CAN" localSheetId="0">[8]A!#REF!</definedName>
    <definedName name="CAN">[8]A!#REF!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" localSheetId="0">#REF!</definedName>
    <definedName name="Cant">#REF!</definedName>
    <definedName name="Cant_2">"$#REF!.$D$1:$D$65534"</definedName>
    <definedName name="Cant_3">"$#REF!.$D$1:$D$65534"</definedName>
    <definedName name="CANT1" localSheetId="0">#REF!</definedName>
    <definedName name="CANT1">#REF!</definedName>
    <definedName name="CANT1_2">"$#REF!.$D$1:$D$65534"</definedName>
    <definedName name="CANT1_3">"$#REF!.$D$1:$D$65534"</definedName>
    <definedName name="cant10" localSheetId="0">#REF!</definedName>
    <definedName name="cant10">#REF!</definedName>
    <definedName name="cant2" localSheetId="0">#REF!</definedName>
    <definedName name="cant2">#REF!</definedName>
    <definedName name="CANT3" localSheetId="0">#REF!</definedName>
    <definedName name="CANT3">#REF!</definedName>
    <definedName name="cant4">[7]Sheet4!$C:$C</definedName>
    <definedName name="cant5">[7]Sheet5!$C:$C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 localSheetId="0">#REF!</definedName>
    <definedName name="cant7">#REF!</definedName>
    <definedName name="Cant8" localSheetId="0">#REF!</definedName>
    <definedName name="Cant8">#REF!</definedName>
    <definedName name="canta" localSheetId="0">#REF!</definedName>
    <definedName name="canta">#REF!</definedName>
    <definedName name="canta_2">"$#REF!.$H$1:$H$65534"</definedName>
    <definedName name="canta_3">"$#REF!.$H$1:$H$65534"</definedName>
    <definedName name="CANTIDADPRESUPUESTO" localSheetId="0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>[15]Ana!$F$443</definedName>
    <definedName name="cantp" localSheetId="0">#REF!</definedName>
    <definedName name="cantp">#REF!</definedName>
    <definedName name="cantp_2">"$#REF!.$J$1:$J$65534"</definedName>
    <definedName name="cantp_3">"$#REF!.$J$1:$J$65534"</definedName>
    <definedName name="cantpre" localSheetId="0">#REF!</definedName>
    <definedName name="cantpre">#REF!</definedName>
    <definedName name="cantpre_2">"$#REF!.$D$1:$D$65534"</definedName>
    <definedName name="cantpre_3">"$#REF!.$D$1:$D$65534"</definedName>
    <definedName name="cantt" localSheetId="0">#REF!</definedName>
    <definedName name="cantt">#REF!</definedName>
    <definedName name="cantt_2">"$#REF!.$L$1:$L$65534"</definedName>
    <definedName name="cantt_3">"$#REF!.$L$1:$L$65534"</definedName>
    <definedName name="CAOBA" localSheetId="0">#REF!</definedName>
    <definedName name="CAOBA">#REF!</definedName>
    <definedName name="Capatazequipo">[20]OBRAMANO!$F$81</definedName>
    <definedName name="CAR.SOC">'[31]Cargas Sociales'!$G$23</definedName>
    <definedName name="Car.Soc.">'[17]Cargas Sociales'!$G$29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>[15]Ana!$F$366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gador" localSheetId="0">'[18]Listado Equipos a utilizar'!#REF!</definedName>
    <definedName name="cargador">'[18]Listado Equipos a utilizar'!#REF!</definedName>
    <definedName name="CARGADORB">[32]EQUIPOS!$D$13</definedName>
    <definedName name="carguio.retro.pala">'[17]Analisis Unitarios'!$E$519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.Columna.30.30">'[27]Costos Mano de Obra'!$O$71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retilla____2_P3_______TIPO_JEEP" localSheetId="0">[7]Insumos!#REF!</definedName>
    <definedName name="Carretilla____2_P3_______TIPO_JEEP">[7]Insumos!#REF!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 localSheetId="0">#REF!</definedName>
    <definedName name="CARVIGAAMA1520X20">#REF!</definedName>
    <definedName name="CARVIGAAMA1520X30" localSheetId="0">#REF!</definedName>
    <definedName name="CARVIGAAMA1520X30">#REF!</definedName>
    <definedName name="CARVIGAAMA1520X40" localSheetId="0">#REF!</definedName>
    <definedName name="CARVIGAAMA1520X40">#REF!</definedName>
    <definedName name="CARVIGAAMA1520X50" localSheetId="0">#REF!</definedName>
    <definedName name="CARVIGAAMA1520X50">#REF!</definedName>
    <definedName name="CARVIGAFONDOH10" localSheetId="0">#REF!</definedName>
    <definedName name="CARVIGAFONDOH10">#REF!</definedName>
    <definedName name="CARVIGAINVFONDO10" localSheetId="0">#REF!</definedName>
    <definedName name="CARVIGAINVFONDO10">#REF!</definedName>
    <definedName name="CARVIGAINVTAPA10" localSheetId="0">#REF!</definedName>
    <definedName name="CARVIGAINVTAPA10">#REF!</definedName>
    <definedName name="CARVIGATAPAH10" localSheetId="0">#REF!</definedName>
    <definedName name="CARVIGATAPAH10">#REF!</definedName>
    <definedName name="CARVIGZAP40X40" localSheetId="0">#REF!</definedName>
    <definedName name="CARVIGZAP40X40">#REF!</definedName>
    <definedName name="CARVIGZAP50X50" localSheetId="0">#REF!</definedName>
    <definedName name="CARVIGZAP50X50">#REF!</definedName>
    <definedName name="CARVIGZAP60X60" localSheetId="0">#REF!</definedName>
    <definedName name="CARVIGZAP60X60">#REF!</definedName>
    <definedName name="CARVUELO1" localSheetId="0">#REF!</definedName>
    <definedName name="CARVUELO1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cajo_Limpio">[19]Insumos!$B$13:$D$13</definedName>
    <definedName name="Cascajo_Sucio" localSheetId="0">[7]Insumos!#REF!</definedName>
    <definedName name="Cascajo_Sucio">[7]Insumos!#REF!</definedName>
    <definedName name="CASETA200">[15]Ana!$F$290</definedName>
    <definedName name="CASETA200M2">[15]Ana!$F$291</definedName>
    <definedName name="CASETA500">[15]Ana!$F$327</definedName>
    <definedName name="CASETAM2">[15]Ana!$F$328</definedName>
    <definedName name="Casting_Bed" localSheetId="0">#REF!</definedName>
    <definedName name="Casting_Bed">#REF!</definedName>
    <definedName name="Casting_Bed_2">#N/A</definedName>
    <definedName name="Casting_Bed_3">#N/A</definedName>
    <definedName name="CAT214BFT">[20]EQUIPOS!$I$15</definedName>
    <definedName name="Cat950B">[20]EQUIPOS!$I$14</definedName>
    <definedName name="CAVOSC" localSheetId="0">#REF!</definedName>
    <definedName name="CAVOSC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m">[16]Precio!$F$9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pañete">'[33]Insumos materiales'!$J$20</definedName>
    <definedName name="Cemento_1">#N/A</definedName>
    <definedName name="Cemento_2">#N/A</definedName>
    <definedName name="Cemento_3">#N/A</definedName>
    <definedName name="Cemento_Blanco">[19]Insumos!$B$32:$D$32</definedName>
    <definedName name="CEMENTO_GRIS_FDA">'[24]MATERIALES LISTADO'!$D$17</definedName>
    <definedName name="cementoblanco" localSheetId="0">[20]MATERIALES!#REF!</definedName>
    <definedName name="cementoblanco">[20]MATERIALES!#REF!</definedName>
    <definedName name="CEMENTOG" localSheetId="0">#REF!</definedName>
    <definedName name="CEMENTOG">#REF!</definedName>
    <definedName name="cementogris">[20]MATERIALES!$G$17</definedName>
    <definedName name="CEMENTOP" localSheetId="0">#REF!</definedName>
    <definedName name="CEMENTOP">#REF!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 localSheetId="0">#REF!</definedName>
    <definedName name="CEMPALMEAGUA112">#REF!</definedName>
    <definedName name="CEMPALMEAGUA114" localSheetId="0">#REF!</definedName>
    <definedName name="CEMPALMEAGUA114">#REF!</definedName>
    <definedName name="CEMPALMEAGUA1234" localSheetId="0">#REF!</definedName>
    <definedName name="CEMPALMEAGUA1234">#REF!</definedName>
    <definedName name="CEMPALMEAGUA2" localSheetId="0">#REF!</definedName>
    <definedName name="CEMPALMEAGUA2">#REF!</definedName>
    <definedName name="ceramcr33" localSheetId="0">[20]MATERIALES!#REF!</definedName>
    <definedName name="ceramcr33">[20]MATERIALES!#REF!</definedName>
    <definedName name="ceramcriolla" localSheetId="0">[20]MATERIALES!#REF!</definedName>
    <definedName name="ceramcriolla">[20]MATERIALES!#REF!</definedName>
    <definedName name="Ceramica.Criolla.40.40">'[27]Insumos materiales'!$J$48</definedName>
    <definedName name="Cerámica_30x30_Pared">[19]Insumos!$B$35:$D$35</definedName>
    <definedName name="Cerámica_Italiana_Pared">[19]Insumos!$B$34:$D$34</definedName>
    <definedName name="ceramicaitalia" localSheetId="0">[20]MATERIALES!#REF!</definedName>
    <definedName name="ceramicaitalia">[20]MATERIALES!#REF!</definedName>
    <definedName name="ceramicaitaliapared" localSheetId="0">[20]MATERIALES!#REF!</definedName>
    <definedName name="ceramicaitaliapared">[20]MATERIALES!#REF!</definedName>
    <definedName name="ceramicaitalipared" localSheetId="0">[20]MATERIALES!#REF!</definedName>
    <definedName name="ceramicaitalipared">[20]MATERIALES!#REF!</definedName>
    <definedName name="ceramicapared">'[31]Analisis Unit. '!$F$48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frontal">'[22]Resumen Precio Equipos'!$I$16</definedName>
    <definedName name="CG" localSheetId="0">#REF!</definedName>
    <definedName name="CG">#REF!</definedName>
    <definedName name="chazo" localSheetId="0">[20]OBRAMANO!#REF!</definedName>
    <definedName name="chazo">[20]OBRAMANO!#REF!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____Corte">[19]Insumos!$B$46:$D$46</definedName>
    <definedName name="CHAZOZOCALO" localSheetId="0">#REF!</definedName>
    <definedName name="CHAZOZOCALO">#REF!</definedName>
    <definedName name="chilena" localSheetId="0">#REF!</definedName>
    <definedName name="chilena">#REF!</definedName>
    <definedName name="Chofercisterna">[20]OBRAMANO!$F$79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isterna">'[18]Listado Equipos a utilizar'!$I$11</definedName>
    <definedName name="CISTERNA4CAL">[15]Ana!$F$3759</definedName>
    <definedName name="CISTERNA4ROC">[15]Ana!$F$3779</definedName>
    <definedName name="CISTERNA8TIE">[15]Ana!$F$3799</definedName>
    <definedName name="CLADRILLOS" localSheetId="0">#REF!</definedName>
    <definedName name="CLADRILLOS">#REF!</definedName>
    <definedName name="CLAVADERO1" localSheetId="0">#REF!</definedName>
    <definedName name="CLAVADERO1">#REF!</definedName>
    <definedName name="CLAVADERO2" localSheetId="0">#REF!</definedName>
    <definedName name="CLAVADERO2">#REF!</definedName>
    <definedName name="CLAVAMANOS" localSheetId="0">#REF!</definedName>
    <definedName name="CLAVAMANOS">#REF!</definedName>
    <definedName name="CLAVCLI" localSheetId="0">#REF!</definedName>
    <definedName name="CLAVCLI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Corriente">[19]Insumos!$B$47:$D$47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" localSheetId="0">#REF!</definedName>
    <definedName name="CO">#REF!</definedName>
    <definedName name="CODIGO" localSheetId="0">#REF!</definedName>
    <definedName name="CODIGO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e.esp.gra" localSheetId="0">#REF!</definedName>
    <definedName name="coe.esp.gra">#REF!</definedName>
    <definedName name="coef.2">'[34]Desembolso de Caja'!$I$7</definedName>
    <definedName name="coef.adm." localSheetId="0">#REF!</definedName>
    <definedName name="coef.adm.">#REF!</definedName>
    <definedName name="coef.gas.adm">'[17]Datos a Project'!$L$15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._bloque_4x_8_x16_pulgs." localSheetId="0">#REF!</definedName>
    <definedName name="Coloc._bloque_4x_8_x16_pulgs.">#REF!</definedName>
    <definedName name="Coloc.Block.4">'[33]Costos Mano de Obra'!$O$38</definedName>
    <definedName name="Coloc.Block.6">'[27]Costos Mano de Obra'!$O$37</definedName>
    <definedName name="Coloc.Ceramica.Pisos">'[27]Costos Mano de Obra'!$O$46</definedName>
    <definedName name="colocblock6">'[31]Analisis Unit. '!$F$24</definedName>
    <definedName name="colorante" localSheetId="0">#REF!</definedName>
    <definedName name="colorante">#REF!</definedName>
    <definedName name="CommHdr" localSheetId="0">#REF!</definedName>
    <definedName name="CommHdr">#REF!</definedName>
    <definedName name="CommLabel" localSheetId="0">#REF!</definedName>
    <definedName name="CommLabel">#REF!</definedName>
    <definedName name="COMPENS" localSheetId="0">#REF!</definedName>
    <definedName name="COMPENS">#REF!</definedName>
    <definedName name="Compresores">[20]EQUIPOS!$I$28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ONTENTELFORDM">[15]Ana!$F$343</definedName>
    <definedName name="CONTENTELFORDM3">[15]Ana!$F$342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RINAL12FALDA" localSheetId="0">#REF!</definedName>
    <definedName name="CORINAL12FALDA">#REF!</definedName>
    <definedName name="CORINALCEM" localSheetId="0">#REF!</definedName>
    <definedName name="CORINALCEM">#REF!</definedName>
    <definedName name="CORINALFALDA" localSheetId="0">#REF!</definedName>
    <definedName name="CORINALFALDA">#REF!</definedName>
    <definedName name="CORINALPEQ" localSheetId="0">#REF!</definedName>
    <definedName name="CORINALPEQ">#REF!</definedName>
    <definedName name="correa8">[13]analisis!$G$773</definedName>
    <definedName name="Corte_y_Bote_Material____C_E" localSheetId="0">[7]Insumos!#REF!</definedName>
    <definedName name="Corte_y_Bote_Material____C_E">[7]Insumos!#REF!</definedName>
    <definedName name="CORTEEQUIPO" localSheetId="0">#REF!</definedName>
    <definedName name="CORTEEQUIPO">#REF!</definedName>
    <definedName name="costo.alquiler.casa">'[17]Analisis Unitarios'!$F$56</definedName>
    <definedName name="costo.andamio.panete">'[17]Analisis Unitarios'!$F$35</definedName>
    <definedName name="costo.bajada.block">'[17]Analisis Unitarios'!$F$37</definedName>
    <definedName name="costo.bajada.ladrillo">'[17]Analisis Unitarios'!$F$38</definedName>
    <definedName name="costo.bajada.mat.m3">'[17]Analisis Unitarios'!$F$39</definedName>
    <definedName name="costo.block8">'[17]Analisis Unitarios'!$F$74</definedName>
    <definedName name="costo.camion.cisterna">'[17]Analisis Unitarios'!$E$331</definedName>
    <definedName name="costo.carguio.exc">'[35]Analisis Unitarios'!$E$173</definedName>
    <definedName name="costo.carguio.mat">'[17]Analisis Unitarios'!$E$526</definedName>
    <definedName name="costo.codo.pvc.media.presion" localSheetId="0">#REF!</definedName>
    <definedName name="costo.codo.pvc.media.presion">#REF!</definedName>
    <definedName name="costo.coloc.afalto.2.5.pulg">'[17]Analisis Unitarios'!$F$61</definedName>
    <definedName name="costo.coloc.guardera">'[17]Analisis Unitarios'!$F$36</definedName>
    <definedName name="costo.demoli.baden">'[17]Analisis Unitarios'!$E$1687</definedName>
    <definedName name="costo.demoli.registro.1.5">'[17]Analisis Unitarios'!$E$1673</definedName>
    <definedName name="costo.enc.des.losas.35">'[17]Analisis Unitarios'!$F$43</definedName>
    <definedName name="costo.enc.des.muro.20">'[17]Analisis Unitarios'!$F$42</definedName>
    <definedName name="costo.fd.cemento">'[17]Analisis Unitarios'!$F$122</definedName>
    <definedName name="costo.gl.ac30">'[17]Analisis Unitarios'!$F$129</definedName>
    <definedName name="costo.gl.aceite.formaleta">'[17]Analisis Unitarios'!$F$70</definedName>
    <definedName name="costo.gl.agua">'[17]Analisis Unitarios'!$F$120</definedName>
    <definedName name="costo.gl.gasoil">'[17]Analisis Unitarios'!$F$97</definedName>
    <definedName name="costo.gl.gasolina.reg">'[17]Analisis Unitarios'!$F$99</definedName>
    <definedName name="costo.gl.kerone">'[17]Analisis Unitarios'!$F$130</definedName>
    <definedName name="costo.gl.tangi" localSheetId="0">#REF!</definedName>
    <definedName name="costo.gl.tangi">#REF!</definedName>
    <definedName name="costo.grader.cat.140h">'[17]Analisis Unitarios'!$E$305</definedName>
    <definedName name="costo.horm.ind.140">'[17]Analisis Unitarios'!$F$103</definedName>
    <definedName name="costo.horm.ind.180">'[17]Analisis Unitarios'!$F$105</definedName>
    <definedName name="costo.horm.ind.210">'[17]Analisis Unitarios'!$F$106</definedName>
    <definedName name="costo.horm.ind.240">'[17]Analisis Unitarios'!$F$107</definedName>
    <definedName name="costo.ladrillo">'[17]Analisis Unitarios'!$F$77</definedName>
    <definedName name="costo.lb.ala.12">'[17]Analisis Unitarios'!$F$80</definedName>
    <definedName name="costo.lb.ala.18">'[17]Analisis Unitarios'!$F$79</definedName>
    <definedName name="costo.lb.clavo.corriente">'[17]Analisis Unitarios'!$F$73</definedName>
    <definedName name="costo.letrero.preventivo">'[17]Analisis Unitarios'!$F$113</definedName>
    <definedName name="costo.m2.distrib">'[17]Analisis Unitarios'!$E$1701</definedName>
    <definedName name="costo.m2.distrib.agreg">'[17]Analisis Unitarios'!$E$1712</definedName>
    <definedName name="costo.m3.arena">'[17]Analisis Unitarios'!$F$124</definedName>
    <definedName name="costo.m3.arena.panete">'[17]Analisis Unitarios'!$F$119</definedName>
    <definedName name="costo.m3.arena.rell">'[17]Analisis Unitarios'!$F$125</definedName>
    <definedName name="costo.m3.base">'[17]Analisis Unitarios'!$F$126</definedName>
    <definedName name="costo.m3.bomba.arrastre">'[17]Analisis Unitarios'!$F$109</definedName>
    <definedName name="costo.m3.grava">'[17]Analisis Unitarios'!$F$128</definedName>
    <definedName name="costo.m3.gravoarena">'[17]Analisis Unitarios'!$F$123</definedName>
    <definedName name="costo.m3.horm.trompo">'[17]Analisis Unitarios'!$E$700</definedName>
    <definedName name="costo.m3.sub.base">'[17]Analisis Unitarios'!$F$127</definedName>
    <definedName name="costo.mat.relleno">'[17]Analisis Unitarios'!$F$121</definedName>
    <definedName name="costo.mezcla.1.3">'[17]Analisis Unitarios'!$E$673</definedName>
    <definedName name="costo.mezcla.1.3.5">'[17]Analisis Unitarios'!$E$683</definedName>
    <definedName name="costo.ml.hilo.nylon">'[17]Analisis Unitarios'!$F$72</definedName>
    <definedName name="costo.mo.acera">'[17]Analisis Unitarios'!$F$41</definedName>
    <definedName name="costo.mo.block.8">'[17]Analisis Unitarios'!$F$30</definedName>
    <definedName name="costo.mo.conten">'[17]Analisis Unitarios'!$F$40</definedName>
    <definedName name="costo.mo.ladrillo">'[17]Analisis Unitarios'!$F$33</definedName>
    <definedName name="costo.mo.m2.panete">'[17]Analisis Unitarios'!$F$34</definedName>
    <definedName name="costo.mo.qq.acero">'[17]Analisis Unitarios'!$F$44</definedName>
    <definedName name="costo.mortero.panete">'[17]Analisis Unitarios'!$E$691</definedName>
    <definedName name="costo.p2.pinobruto">'[17]Analisis Unitarios'!$F$71</definedName>
    <definedName name="costo.pala.966">'[35]Analisis Unitarios'!$E$151</definedName>
    <definedName name="costo.pala.cat.966d">'[17]Analisis Unitarios'!$E$313</definedName>
    <definedName name="costo.panete">'[17]Analisis Unitarios'!$E$711</definedName>
    <definedName name="costo.pl.madera.4.2">'[17]Analisis Unitarios'!$F$69</definedName>
    <definedName name="costo.plancha.madera.4.8">'[17]Analisis Unitarios'!$F$68</definedName>
    <definedName name="costo.qq.acero">'[17]Analisis Unitarios'!$F$78</definedName>
    <definedName name="costo.retro.cat.225">'[17]Analisis Unitarios'!$E$289</definedName>
    <definedName name="costo.retro.cat.416">'[17]Analisis Unitarios'!$E$297</definedName>
    <definedName name="costo.rodillo.dinapac.ca25">'[17]Analisis Unitarios'!$E$321</definedName>
    <definedName name="costo.sumin.asfalto">'[17]Analisis Unitarios'!$F$60</definedName>
    <definedName name="costo.tapa.registro">'[17]Analisis Unitarios'!$F$67</definedName>
    <definedName name="costo.transp.gl.ac30">'[17]Analisis Unitarios'!$F$131</definedName>
    <definedName name="costo.traslado.corto.patana">'[17]Analisis Unitarios'!$F$96</definedName>
    <definedName name="costo.traslado.largo.patana">'[17]Analisis Unitarios'!$F$95</definedName>
    <definedName name="costo.tub.18">'[17]Analisis Unitarios'!$F$93</definedName>
    <definedName name="costo.tub.21">'[17]Analisis Unitarios'!$F$92</definedName>
    <definedName name="costo.tub.24">'[17]Analisis Unitarios'!$F$91</definedName>
    <definedName name="costo.tub.36">'[17]Analisis Unitarios'!$F$89</definedName>
    <definedName name="costo.tub.42">'[17]Analisis Unitarios'!$F$88</definedName>
    <definedName name="costo.tub.48">'[17]Analisis Unitarios'!$F$87</definedName>
    <definedName name="costo.tub.60">'[17]Analisis Unitarios'!$F$86</definedName>
    <definedName name="costo.tub.72">'[17]Analisis Unitarios'!$F$85</definedName>
    <definedName name="costo.tub.8">'[17]Analisis Unitarios'!$F$94</definedName>
    <definedName name="costo.tubo.pvc.media.presion" localSheetId="0">#REF!</definedName>
    <definedName name="costo.tubo.pvc.media.presion">#REF!</definedName>
    <definedName name="costocapataz">'[31]Analisis Unit. '!$G$3</definedName>
    <definedName name="costoobrero">'[31]Analisis Unit. '!$G$5</definedName>
    <definedName name="costotecesp">'[31]Analisis Unit. '!$G$4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otizaciones">[26]Cotizaciones!$A$1:$H$562</definedName>
    <definedName name="COTIZADO_EN" localSheetId="0">#REF!</definedName>
    <definedName name="COTIZADO_EN">#REF!</definedName>
    <definedName name="CPANEL" localSheetId="0">#REF!</definedName>
    <definedName name="CPANEL">#REF!</definedName>
    <definedName name="cprestamo">[32]EQUIPOS!$D$27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adro_Resumen" localSheetId="0">#REF!</definedName>
    <definedName name="Cuadro_Resumen">#REF!</definedName>
    <definedName name="CUB" localSheetId="0">[1]Presup.!#REF!</definedName>
    <definedName name="CUB">[1]Presup.!#REF!</definedName>
    <definedName name="Cubo_para_vaciado_de_Hormigón" localSheetId="0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" localSheetId="0">#REF!</definedName>
    <definedName name="Curado_y_Aditivo">#REF!</definedName>
    <definedName name="Curado_y_Aditivo_2">#N/A</definedName>
    <definedName name="Curado_y_Aditivo_3">#N/A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" localSheetId="0">[36]peso!#REF!</definedName>
    <definedName name="D">[36]peso!#REF!</definedName>
    <definedName name="D_2">#N/A</definedName>
    <definedName name="D_3">#N/A</definedName>
    <definedName name="D7H">[20]EQUIPOS!$I$9</definedName>
    <definedName name="D8K">[20]EQUIPOS!$I$8</definedName>
    <definedName name="d8r" localSheetId="0">'[18]Listado Equipos a utilizar'!#REF!</definedName>
    <definedName name="d8r">'[18]Listado Equipos a utilizar'!#REF!</definedName>
    <definedName name="D8T">'[22]Resumen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 localSheetId="0">#REF!</definedName>
    <definedName name="deducciones">#REF!</definedName>
    <definedName name="deducciones_2">"$#REF!.$M$62"</definedName>
    <definedName name="deducciones_3">"$#REF!.$M$62"</definedName>
    <definedName name="del" localSheetId="0">#REF!</definedName>
    <definedName name="del">#REF!</definedName>
    <definedName name="demo" localSheetId="0">#REF!</definedName>
    <definedName name="demo">#REF!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_Blanco">[19]Insumos!$B$50:$D$50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 localSheetId="0">#REF!</definedName>
    <definedName name="derretidocrema">#REF!</definedName>
    <definedName name="DERRETIDOGRIS" localSheetId="0">#REF!</definedName>
    <definedName name="DERRETIDOGRIS">#REF!</definedName>
    <definedName name="Desagüe_de_piso_de_2______INST." localSheetId="0">[7]Insumos!#REF!</definedName>
    <definedName name="Desagüe_de_piso_de_2______INST.">[7]Insumos!#REF!</definedName>
    <definedName name="Desagüe_de_techo_de_3" localSheetId="0">[7]Insumos!#REF!</definedName>
    <definedName name="Desagüe_de_techo_de_3">[7]Insumos!#REF!</definedName>
    <definedName name="Desagüe_de_techo_de_4" localSheetId="0">[7]Insumos!#REF!</definedName>
    <definedName name="Desagüe_de_techo_de_4">[7]Insumos!#REF!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 localSheetId="0">#REF!</definedName>
    <definedName name="DESCRIPCION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MANTSE500CONTRA" localSheetId="0">#REF!</definedName>
    <definedName name="DESMANTSE500CONTRA">#REF!</definedName>
    <definedName name="desp" localSheetId="0">#REF!</definedName>
    <definedName name="desp">#REF!</definedName>
    <definedName name="DESP24">[15]Ana!$F$3809</definedName>
    <definedName name="DESP34">[15]Ana!$F$3819</definedName>
    <definedName name="DESP44">[15]Ana!$F$3829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>[15]Ana!$F$352</definedName>
    <definedName name="DESPLU4">[15]Ana!$F$359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C">'[37]V.Tierras A'!$H$17</definedName>
    <definedName name="dia.ayud.equip">'[17]Analisis Unitarios'!$F$16</definedName>
    <definedName name="dia.bomba">'[17]Analisis Unitarios'!$F$51</definedName>
    <definedName name="dia.cadenero">'[17]Analisis Unitarios'!$F$19</definedName>
    <definedName name="dia.camion.distrib">'[17]Analisis Unitarios'!$F$59</definedName>
    <definedName name="dia.capataz">'[17]Analisis Unitarios'!$F$10</definedName>
    <definedName name="dia.chofer.liv">'[17]Analisis Unitarios'!$F$21</definedName>
    <definedName name="dia.distribuidor.agreg">'[17]Analisis Unitarios'!$F$62</definedName>
    <definedName name="dia.nivelador">'[17]Analisis Unitarios'!$F$18</definedName>
    <definedName name="dia.obrero">'[17]Analisis Unitarios'!$F$14</definedName>
    <definedName name="dia.obrero.1ra" localSheetId="0">#REF!</definedName>
    <definedName name="dia.obrero.1ra">#REF!</definedName>
    <definedName name="dia.operador">'[17]Analisis Unitarios'!$F$15</definedName>
    <definedName name="dia.tec.1ra">'[17]Analisis Unitarios'!$F$12</definedName>
    <definedName name="dia.tec.esp" localSheetId="0">#REF!</definedName>
    <definedName name="dia.tec.esp">#REF!</definedName>
    <definedName name="dia.topografo">'[17]Analisis Unitarios'!$F$17</definedName>
    <definedName name="dia.trompo.lig">'[17]Analisis Unitarios'!$F$54</definedName>
    <definedName name="diames" localSheetId="0">#REF!</definedName>
    <definedName name="diames">#REF!</definedName>
    <definedName name="Diesel" localSheetId="0">[7]Insumos!#REF!</definedName>
    <definedName name="Diesel">[7]Insumos!#REF!</definedName>
    <definedName name="DISTAGUAYMOCONTRA" localSheetId="0">#REF!</definedName>
    <definedName name="DISTAGUAYMOCONTRA">#REF!</definedName>
    <definedName name="distribuidor">'[18]Listado Equipos a utilizar'!$I$12</definedName>
    <definedName name="DIVISA" localSheetId="0">#REF!</definedName>
    <definedName name="DIVISA">#REF!</definedName>
    <definedName name="dolar" localSheetId="0">#REF!</definedName>
    <definedName name="dolar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'[22]Resumen Precio Equipos'!$C$27</definedName>
    <definedName name="DUCHAFRIAHG">[15]Ana!$F$3862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dulce" localSheetId="0">#REF!</definedName>
    <definedName name="dulce">#REF!</definedName>
    <definedName name="dur" localSheetId="0">#REF!</definedName>
    <definedName name="dur">#REF!</definedName>
    <definedName name="DYNACA25">[20]EQUIPOS!$I$13</definedName>
    <definedName name="E" localSheetId="0">#REF!</definedName>
    <definedName name="E">#REF!</definedName>
    <definedName name="e214bft" localSheetId="0">'[18]Listado Equipos a utilizar'!#REF!</definedName>
    <definedName name="e214bft">'[18]Listado Equipos a utilizar'!#REF!</definedName>
    <definedName name="e320b" localSheetId="0">'[18]Listado Equipos a utilizar'!#REF!</definedName>
    <definedName name="e320b">'[18]Listado Equipos a utilizar'!#REF!</definedName>
    <definedName name="elementoHormigón">[38]Hormigón!$A:$K</definedName>
    <definedName name="EMERGE" localSheetId="0" hidden="1">'[23]ANALISIS STO DGO'!#REF!</definedName>
    <definedName name="EMERGE" hidden="1">'[23]ANALISIS STO DGO'!#REF!</definedName>
    <definedName name="EMERGENCY" localSheetId="0" hidden="1">'[23]ANALISIS STO DGO'!#REF!</definedName>
    <definedName name="EMERGENCY" hidden="1">'[23]ANALISIS STO DGO'!#REF!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 localSheetId="0">#REF!</definedName>
    <definedName name="EMPALME4">#REF!</definedName>
    <definedName name="EMPALME6" localSheetId="0">#REF!</definedName>
    <definedName name="EMPALME6">#REF!</definedName>
    <definedName name="EMPCOL">[15]Ana!$F$387</definedName>
    <definedName name="EMPEXTMA">[15]Ana!$F$407</definedName>
    <definedName name="EMPINTCONACEROYMALLACONTRA" localSheetId="0">#REF!</definedName>
    <definedName name="EMPINTCONACEROYMALLACONTRA">#REF!</definedName>
    <definedName name="EMPINTMA">[15]Ana!$F$399</definedName>
    <definedName name="EMPPULSCOL">[15]Ana!$F$438</definedName>
    <definedName name="EMPRAS">[15]Ana!$F$415</definedName>
    <definedName name="EMPRUS">[15]Ana!$F$430</definedName>
    <definedName name="EMPTECHO">[15]Ana!$F$423</definedName>
    <definedName name="Encache">[20]OBRAMANO!$F$43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qacero" localSheetId="0">'[18]Listado Equipos a utilizar'!#REF!</definedName>
    <definedName name="eqacero">'[18]Listado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scalones_Granito_Fondo_Blanco____Incl._H_y_C_H" localSheetId="0">[7]Insumos!#REF!</definedName>
    <definedName name="Escalones_Granito_Fondo_Blanco____Incl._H_y_C_H">[7]Insumos!#REF!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>[15]Ana!$F$467</definedName>
    <definedName name="ESCGRA23C">[15]Ana!$F$473</definedName>
    <definedName name="ESCGRA23G">[15]Ana!$F$479</definedName>
    <definedName name="ESCGRABOTB">[15]Ana!$F$485</definedName>
    <definedName name="ESCGRABOTC">[15]Ana!$F$491</definedName>
    <definedName name="ESCMARAGLPR" localSheetId="0">'[39]analisis unitarios'!#REF!</definedName>
    <definedName name="ESCMARAGLPR">'[39]analisis unitarios'!#REF!</definedName>
    <definedName name="escobillones" localSheetId="0">'[18]Listado Equipos a utilizar'!#REF!</definedName>
    <definedName name="escobillones">'[18]Listado Equipos a utilizar'!#REF!</definedName>
    <definedName name="ESCSUPCHAB" localSheetId="0">#REF!</definedName>
    <definedName name="ESCSUPCHAB">#REF!</definedName>
    <definedName name="ESCSUPCHAC">[15]Ana!$F$509</definedName>
    <definedName name="ESCVIBB">[15]Ana!$F$515</definedName>
    <definedName name="ESCVIBC">[15]Ana!$F$521</definedName>
    <definedName name="ESCVIBG">[15]Ana!$F$527</definedName>
    <definedName name="Eslingas" localSheetId="0">#REF!</definedName>
    <definedName name="Eslingas">#REF!</definedName>
    <definedName name="Eslingas_2">#N/A</definedName>
    <definedName name="Eslingas_3">#N/A</definedName>
    <definedName name="Estopa">[19]Insumos!$B$67:$D$67</definedName>
    <definedName name="ESTRIA">[15]Ana!$F$448</definedName>
    <definedName name="ESTRUCTMET" localSheetId="0">#REF!</definedName>
    <definedName name="ESTRUCTMET">#REF!</definedName>
    <definedName name="ex320b" localSheetId="0">'[18]Listado Equipos a utilizar'!#REF!</definedName>
    <definedName name="ex320b">'[18]Listado Equipos a utilizar'!#REF!</definedName>
    <definedName name="exc.car.equipo.3m">'[17]Analisis Unitarios'!$E$545</definedName>
    <definedName name="exc.carguio.equipo.45m">'[17]Analisis Unitarios'!$E$546</definedName>
    <definedName name="exc.equipo.4.5m">'[17]Analisis Unitarios'!$E$543</definedName>
    <definedName name="exc.motoniveladora">'[17]Analisis Unitarios'!$E$511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NO_CLASIF" localSheetId="0">#REF!</definedName>
    <definedName name="EXC_NO_CLASIF">#REF!</definedName>
    <definedName name="Excavación_Tierra___AM">[19]Insumos!$B$134:$D$134</definedName>
    <definedName name="excavadora" localSheetId="0">'[18]Listado Equipos a utilizar'!#REF!</definedName>
    <definedName name="excavadora">'[18]Listado Equipos a utilizar'!#REF!</definedName>
    <definedName name="excavadora235">[20]EQUIPOS!$I$16</definedName>
    <definedName name="EXCCALMANO3" localSheetId="0">#REF!</definedName>
    <definedName name="EXCCALMANO3">#REF!</definedName>
    <definedName name="EXCCALMANO5" localSheetId="0">#REF!</definedName>
    <definedName name="EXCCALMANO5">#REF!</definedName>
    <definedName name="EXCCALMANO7" localSheetId="0">#REF!</definedName>
    <definedName name="EXCCALMANO7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HAMANO3" localSheetId="0">#REF!</definedName>
    <definedName name="EXCHAMANO3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>'[25]Mano de Obra'!$D$556</definedName>
    <definedName name="EXCRCOM5" localSheetId="0">#REF!</definedName>
    <definedName name="EXCRCOM5">#REF!</definedName>
    <definedName name="EXCRCOM7" localSheetId="0">#REF!</definedName>
    <definedName name="EXCRCOM7">#REF!</definedName>
    <definedName name="EXCRDURMANO3" localSheetId="0">#REF!</definedName>
    <definedName name="EXCRDURMANO3">#REF!</definedName>
    <definedName name="EXCRDURMANO5" localSheetId="0">#REF!</definedName>
    <definedName name="EXCRDURMANO5">#REF!</definedName>
    <definedName name="EXCRDURMANO7" localSheetId="0">#REF!</definedName>
    <definedName name="EXCRDURMANO7">#REF!</definedName>
    <definedName name="EXCRTOSCAMANO3" localSheetId="0">#REF!</definedName>
    <definedName name="EXCRTOSCAMANO3">#REF!</definedName>
    <definedName name="EXCRTOSCAMANO5" localSheetId="0">#REF!</definedName>
    <definedName name="EXCRTOSCAMANO5">#REF!</definedName>
    <definedName name="EXCRTOSCAMANO7" localSheetId="0">#REF!</definedName>
    <definedName name="EXCRTOSCAMANO7">#REF!</definedName>
    <definedName name="EXCTIERRAMANO3" localSheetId="0">#REF!</definedName>
    <definedName name="EXCTIERRAMANO3">#REF!</definedName>
    <definedName name="EXCTIERRAMANO5" localSheetId="0">#REF!</definedName>
    <definedName name="EXCTIERRAMANO5">#REF!</definedName>
    <definedName name="EXCTIERRAMANO7" localSheetId="0">#REF!</definedName>
    <definedName name="EXCTIERRAMANO7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ac.esp.gra" localSheetId="0">#REF!</definedName>
    <definedName name="fac.esp.gra">#REF!</definedName>
    <definedName name="Fac.optimi.asfalto">'[17]Analisis Unitarios'!$K$19</definedName>
    <definedName name="Fac.optimi.mov.tierr">'[17]Analisis Unitarios'!$K$15</definedName>
    <definedName name="Fac.optimi.obras.arte" localSheetId="0">#REF!</definedName>
    <definedName name="Fac.optimi.obras.arte">#REF!</definedName>
    <definedName name="fact" localSheetId="0">[40]Presup!#REF!</definedName>
    <definedName name="fact">[40]Presup!#REF!</definedName>
    <definedName name="FactOdeMVarias" localSheetId="0">[41]INSUMOS!#REF!</definedName>
    <definedName name="FactOdeMVarias">[41]INSUMOS!#REF!</definedName>
    <definedName name="factor" localSheetId="0">#REF!</definedName>
    <definedName name="factor">#REF!</definedName>
    <definedName name="FactorElectricidad" localSheetId="0">[41]INSUMOS!#REF!</definedName>
    <definedName name="FactorElectricidad">[41]INSUMOS!#REF!</definedName>
    <definedName name="FactorHerreria">[41]INSUMOS!$B$7</definedName>
    <definedName name="FactorOdeMElect" localSheetId="0">[41]INSUMOS!#REF!</definedName>
    <definedName name="FactorOdeMElect">[41]INSUMOS!#REF!</definedName>
    <definedName name="FactorOdeMPeonAlbCarp" localSheetId="0">[41]INSUMOS!#REF!</definedName>
    <definedName name="FactorOdeMPeonAlbCarp">[41]INSUMOS!#REF!</definedName>
    <definedName name="FactorOdeMPlomeria" localSheetId="0">[41]INSUMOS!#REF!</definedName>
    <definedName name="FactorOdeMPlomeria">[41]INSUMOS!#REF!</definedName>
    <definedName name="FactorOdeMVarias" localSheetId="0">[41]INSUMOS!#REF!</definedName>
    <definedName name="FactorOdeMVarias">[41]INSUMOS!#REF!</definedName>
    <definedName name="FactorPeonesAlbCarp" localSheetId="0">[41]INSUMOS!#REF!</definedName>
    <definedName name="FactorPeonesAlbCarp">[41]INSUMOS!#REF!</definedName>
    <definedName name="FactorPlomeria" localSheetId="0">[41]INSUMOS!#REF!</definedName>
    <definedName name="FactorPlomeria">[41]INSUMOS!#REF!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cs" localSheetId="0">#REF!</definedName>
    <definedName name="fcs">#REF!</definedName>
    <definedName name="fct" localSheetId="0">[40]Presup!#REF!</definedName>
    <definedName name="fct">[40]Presup!#REF!</definedName>
    <definedName name="fdcementogris">'[31]Analisis Unit. '!$F$34</definedName>
    <definedName name="FE">'[42]mov. tierra'!$D$28</definedName>
    <definedName name="FEa">'[43]V.Tierras A'!$D$9</definedName>
    <definedName name="FECHA" localSheetId="0">#REF!</definedName>
    <definedName name="FECHA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localSheetId="0" hidden="1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TECHOBER">[15]Ana!$F$5355</definedName>
    <definedName name="FINOTECHOINCL">[15]Ana!$F$5361</definedName>
    <definedName name="FINOTECHOPLA">[15]Ana!$F$5367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mo" localSheetId="0">#REF!</definedName>
    <definedName name="fmo">#REF!</definedName>
    <definedName name="fmos" localSheetId="0">#REF!</definedName>
    <definedName name="fmos">#REF!</definedName>
    <definedName name="FORMALETA" localSheetId="0">#REF!</definedName>
    <definedName name="FORMALETA">#REF!</definedName>
    <definedName name="FR" localSheetId="0">[8]A!#REF!</definedName>
    <definedName name="FR">[8]A!#REF!</definedName>
    <definedName name="FRAGUA">[15]Ana!$F$371</definedName>
    <definedName name="FREG1HG">[15]Ana!$F$3918</definedName>
    <definedName name="FREG1PVCCPVC" localSheetId="0">#REF!</definedName>
    <definedName name="FREG1PVCCPVC">#REF!</definedName>
    <definedName name="FREG2HG">[15]Ana!$F$3890</definedName>
    <definedName name="FREG2PVCCPVC" localSheetId="0">#REF!</definedName>
    <definedName name="FREG2PVCCPVC">#REF!</definedName>
    <definedName name="FREGDOBLE" localSheetId="0">#REF!</definedName>
    <definedName name="FREGDOBLE">#REF!</definedName>
    <definedName name="FREGRADERODOBLE" localSheetId="0">#REF!</definedName>
    <definedName name="FREGRADERODOBLE">#REF!</definedName>
    <definedName name="FZ" localSheetId="0">#REF!</definedName>
    <definedName name="FZ">#REF!</definedName>
    <definedName name="gabinetesandiroba">[44]INSUMOS!$F$303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SOI" localSheetId="0">#REF!</definedName>
    <definedName name="GASOI">#REF!</definedName>
    <definedName name="GASOIL" localSheetId="0">#REF!</definedName>
    <definedName name="GASOIL">#REF!</definedName>
    <definedName name="GASOLINA">[15]Ins!$E$582</definedName>
    <definedName name="GASTOSGENERALES" localSheetId="0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0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>[20]MATERIALES!$G$32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>'[31]Analisis Unit. '!$F$43</definedName>
    <definedName name="glpintura">'[31]Analisis Unit. '!$F$49</definedName>
    <definedName name="GOTEROCOL">[15]Ana!$F$453</definedName>
    <definedName name="GOTERORAN">[15]Ana!$F$458</definedName>
    <definedName name="GRAA_LAV_CLASIF">'[24]MATERIALES LISTADO'!$D$10</definedName>
    <definedName name="GRADER12G">[20]EQUIPOS!$I$11</definedName>
    <definedName name="graderm" localSheetId="0">'[18]Listado Equipos a utilizar'!#REF!</definedName>
    <definedName name="graderm">'[18]Listado Equipos a utilizar'!#REF!</definedName>
    <definedName name="GRAVA" localSheetId="0">#REF!</definedName>
    <definedName name="GRAVA">#REF!</definedName>
    <definedName name="Grava_de_1_2__3_4__Clasificada" localSheetId="0">[7]Insumos!#REF!</definedName>
    <definedName name="Grava_de_1_2__3_4__Clasificada">[7]Insumos!#REF!</definedName>
    <definedName name="GRAVAL" localSheetId="0">#REF!</definedName>
    <definedName name="GRAVAL">#REF!</definedName>
    <definedName name="Gravilla_1_2__3_16__Clasificada" localSheetId="0">[7]Insumos!#REF!</definedName>
    <definedName name="Gravilla_1_2__3_16__Clasificada">[7]Insumos!#REF!</definedName>
    <definedName name="Gravilla_de_3_4__3_8__Clasificada" localSheetId="0">[7]Insumos!#REF!</definedName>
    <definedName name="Gravilla_de_3_4__3_8__Clasificada">[7]Insumos!#REF!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h">[45]Analisis!$J$2</definedName>
    <definedName name="HAANT4015124238">[15]Ana!$F$542</definedName>
    <definedName name="HAANT4015180238">[15]Ana!$F$546</definedName>
    <definedName name="HAANT4015210238">[15]Ana!$F$550</definedName>
    <definedName name="HAANT4015240238" localSheetId="0">#REF!</definedName>
    <definedName name="HAANT4015240238">#REF!</definedName>
    <definedName name="HACOL20201244041238A20LIG">[15]Ana!$F$579</definedName>
    <definedName name="HACOL20201244041238A20MANO">[15]Ana!$F$583</definedName>
    <definedName name="HACOL20201244043814A20LIG">[15]Ana!$F$570</definedName>
    <definedName name="HACOL20201244043814A20MANO">[15]Ana!$F$574</definedName>
    <definedName name="HACOL2020180404122538A20">[15]Ana!$F$705</definedName>
    <definedName name="HACOL20201804041238A20">[15]Ana!$F$700</definedName>
    <definedName name="HACOL2020180604122538A20">[15]Ana!$F$715</definedName>
    <definedName name="HACOL20201806041238A20">[15]Ana!$F$710</definedName>
    <definedName name="HACOL20301244041238A20LIG">[15]Ana!$F$596</definedName>
    <definedName name="HACOL20301244041238A20MANO">[15]Ana!$F$600</definedName>
    <definedName name="HACOL2030180604122538A20">[15]Ana!$F$733</definedName>
    <definedName name="HACOL20301806041238A20">[15]Ana!$F$728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301244081238A20LIG">[15]Ana!$F$613</definedName>
    <definedName name="HACOL30301244081238A20MANO">[15]Ana!$F$617</definedName>
    <definedName name="HACOL3030180408122538A30">[15]Ana!$F$766</definedName>
    <definedName name="HACOL3030180408122538A30PORT">[15]Ana!$F$771</definedName>
    <definedName name="HACOL30301804081238A30">[15]Ana!$F$756</definedName>
    <definedName name="HACOL30301804081238A30PORT">[15]Ana!$F$761</definedName>
    <definedName name="HACOL3030180608122538A30">[15]Ana!$F$788</definedName>
    <definedName name="HACOL3030180608122538A30PORT">[15]Ana!$F$793</definedName>
    <definedName name="HACOL30301806081238A30">[15]Ana!$F$777</definedName>
    <definedName name="HACOL30301806081238A30PORT">[15]Ana!$F$782</definedName>
    <definedName name="HACOL30302104043438A30">[15]Ana!$F$949</definedName>
    <definedName name="HACOL30302104043438A30PORT">[15]Ana!$F$954</definedName>
    <definedName name="HACOL30302106043438A30">[15]Ana!$F$960</definedName>
    <definedName name="HACOL30302106043438A30PORT">[15]Ana!$F$965</definedName>
    <definedName name="HACOL30302404043438A30">[15]Ana!$F$1121</definedName>
    <definedName name="HACOL30302404043438A30PORT">[15]Ana!$F$1126</definedName>
    <definedName name="HACOL30302406043438A30">[15]Ana!$F$1132</definedName>
    <definedName name="HACOL30302406043438A30PORT">[15]Ana!$F$1137</definedName>
    <definedName name="HACOL30401244043438A30LIG">[15]Ana!$F$630</definedName>
    <definedName name="HACOL30401244043438A30MANO">[15]Ana!$F$634</definedName>
    <definedName name="HACOL30401804043438A30">[15]Ana!$F$806</definedName>
    <definedName name="HACOL30401804043438A30PORT">[15]Ana!$F$811</definedName>
    <definedName name="HACOL30401806043438A30">[15]Ana!$F$817</definedName>
    <definedName name="HACOL30401806043438A30PORT">[15]Ana!$F$822</definedName>
    <definedName name="HACOL30402104043438A30">[15]Ana!$F$978</definedName>
    <definedName name="HACOL30402104043438A30PORT">[15]Ana!$F$983</definedName>
    <definedName name="HACOL30402106043438A30">[15]Ana!$F$989</definedName>
    <definedName name="HACOL30402106043438A30PORT">[15]Ana!$F$994</definedName>
    <definedName name="HACOL30402404043438A30">[15]Ana!$F$1150</definedName>
    <definedName name="HACOL30402404043438A30PORT">[15]Ana!$F$1155</definedName>
    <definedName name="HACOL30402406043438A30">[15]Ana!$F$1161</definedName>
    <definedName name="HACOL30402406043438A30PORT">[15]Ana!$F$1166</definedName>
    <definedName name="HACOL3040ENTRADAESTECONTRA" localSheetId="0">#REF!</definedName>
    <definedName name="HACOL3040ENTRADAESTECONTRA">#REF!</definedName>
    <definedName name="HACOL40401244041243438A20LIG">[15]Ana!$F$648</definedName>
    <definedName name="HACOL40401244041243438A20MANO">[15]Ana!$F$652</definedName>
    <definedName name="HACOL4040180404124342538A20">[15]Ana!$F$847</definedName>
    <definedName name="HACOL4040180404124342538A20PORT">[15]Ana!$F$852</definedName>
    <definedName name="HACOL40401804041243438A20">[15]Ana!$F$836</definedName>
    <definedName name="HACOL40401804041243438A20PORT">[15]Ana!$F$841</definedName>
    <definedName name="HACOL4040180604124342538A30">[15]Ana!$F$871</definedName>
    <definedName name="HACOL4040180604124342538A30PORT">[15]Ana!$F$876</definedName>
    <definedName name="HACOL40401806041243438A30">[15]Ana!$F$859</definedName>
    <definedName name="HACOL40401806041243438A30PORT">[15]Ana!$F$864</definedName>
    <definedName name="HACOL4040210404122543438A20">[15]Ana!$F$1019</definedName>
    <definedName name="HACOL4040210404122543438A20PORT">[15]Ana!$F$1024</definedName>
    <definedName name="HACOL40402104041243438A20">[15]Ana!$F$1008</definedName>
    <definedName name="HACOL40402104041243438A20PORT">[15]Ana!$F$1013</definedName>
    <definedName name="HACOL4040210604122543438A30">[15]Ana!$F$1043</definedName>
    <definedName name="HACOL4040210604122543438A30PORT">[15]Ana!$F$1048</definedName>
    <definedName name="HACOL40402106041243438A30">[15]Ana!$F$1031</definedName>
    <definedName name="HACOL40402106041243438A30PORT">[15]Ana!$F$1036</definedName>
    <definedName name="HACOL4040240404122543438A20">[15]Ana!$F$1191</definedName>
    <definedName name="HACOL4040240404122543438A20PORT">[15]Ana!$F$1196</definedName>
    <definedName name="HACOL40402404041243438A20">[15]Ana!$F$1180</definedName>
    <definedName name="HACOL40402404041243438A20PORT">[15]Ana!$F$1185</definedName>
    <definedName name="HACOL4040240604122543438A30">[15]Ana!$F$1215</definedName>
    <definedName name="HACOL4040240604122543438A30PORT">[15]Ana!$F$1220</definedName>
    <definedName name="HACOL40402406041243438A30">[15]Ana!$F$1203</definedName>
    <definedName name="HACOL40402406041243438A30PORT">[15]Ana!$F$1208</definedName>
    <definedName name="HACOL5050124404344138A20LIG">[15]Ana!$F$666</definedName>
    <definedName name="HACOL5050124404344138A20MANO">[15]Ana!$F$670</definedName>
    <definedName name="HACOL5050180404344138A20">[15]Ana!$F$890</definedName>
    <definedName name="HACOL5050180404344138A20PORT">[15]Ana!$F$895</definedName>
    <definedName name="HACOL5050180604344138A20">[15]Ana!$F$902</definedName>
    <definedName name="HACOL5050180604344138A20PORT">[15]Ana!$F$907</definedName>
    <definedName name="HACOL5050210404344138A20">[15]Ana!$F$1062</definedName>
    <definedName name="HACOL5050210404344138A20PORT">[15]Ana!$F$1067</definedName>
    <definedName name="HACOL5050210604344138A20">[15]Ana!$F$1074</definedName>
    <definedName name="HACOL5050210604344138A20PORT">[15]Ana!$F$1079</definedName>
    <definedName name="HACOL5050240404344138A20">[15]Ana!$F$1234</definedName>
    <definedName name="HACOL5050240404344138A20PORT">[15]Ana!$F$1239</definedName>
    <definedName name="HACOL5050240604344138A20">[15]Ana!$F$1246</definedName>
    <definedName name="HACOL5050240604344138A20PORT">[15]Ana!$F$1251</definedName>
    <definedName name="HACOL60601244012138A20LIG">[15]Ana!$F$683</definedName>
    <definedName name="HACOL60601244012138A20MANO">[15]Ana!$F$687</definedName>
    <definedName name="HACOL60601804012138A20">[15]Ana!$F$920</definedName>
    <definedName name="HACOL60601804012138A30PORT">[15]Ana!$F$925</definedName>
    <definedName name="HACOL60601806012138A30">[15]Ana!$F$931</definedName>
    <definedName name="HACOL60601806012138A30PORT">[15]Ana!$F$936</definedName>
    <definedName name="HACOL60602104012138A20">[15]Ana!$F$1092</definedName>
    <definedName name="HACOL60602104012138A30PORT">[15]Ana!$F$1097</definedName>
    <definedName name="HACOL60602106012138A30">[15]Ana!$F$1103</definedName>
    <definedName name="HACOL60602106012138A30PORT">[15]Ana!$F$1108</definedName>
    <definedName name="HACOL60602404012138A20">[15]Ana!$F$1264</definedName>
    <definedName name="HACOL60602404012138A20PORT">[15]Ana!$F$1269</definedName>
    <definedName name="HACOL60602406012138A20">[15]Ana!$F$1275</definedName>
    <definedName name="HACOL60602406012138A20PORT">[15]Ana!$F$1280</definedName>
    <definedName name="HACOLA15201244043814A20LIG">[15]Ana!$F$1295</definedName>
    <definedName name="HACOLA15201244043814A20MANO">[15]Ana!$F$1307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>[15]Ana!$F$1343</definedName>
    <definedName name="HACOLA20201244043814A20MANO">[15]Ana!$F$1355</definedName>
    <definedName name="HADIN10201244023821214A20LIG">[15]Ana!$F$1371</definedName>
    <definedName name="HADIN10201244023821214A20MANO">[15]Ana!$F$1384</definedName>
    <definedName name="HADIN10201804023821214A20">[15]Ana!$F$1473</definedName>
    <definedName name="HADIN15201244023831214A20LIG">[15]Ana!$F$1397</definedName>
    <definedName name="HADIN15201244023831214A20MANO">[15]Ana!$F$1410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>[15]Ana!$F$1486</definedName>
    <definedName name="HADIN20201244023831238A20LIG">[15]Ana!$F$1448</definedName>
    <definedName name="HADIN20201244023831238A20MANO">[15]Ana!$F$1460</definedName>
    <definedName name="HADIN20201804023831238A20">[15]Ana!$F$1498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>[15]Ana!$F$1517</definedName>
    <definedName name="HALOS101244038A25LIGW">[15]Ana!$F$1513</definedName>
    <definedName name="HALOS10124603825A25LIGW">[15]Ana!$F$1527</definedName>
    <definedName name="HALOS101246038A25LIGW">[15]Ana!$F$1522</definedName>
    <definedName name="HALOS10180403825A25">[15]Ana!$F$1569</definedName>
    <definedName name="HALOS101804038A25">[15]Ana!$F$1565</definedName>
    <definedName name="HALOS10180603825A25">[15]Ana!$F$1579</definedName>
    <definedName name="HALOS101806038A25">[15]Ana!$F$1574</definedName>
    <definedName name="HALOS12124403825A25LIGW">[15]Ana!$F$1543</definedName>
    <definedName name="HALOS121244038A25LIGW">[15]Ana!$F$1539</definedName>
    <definedName name="HALOS12124603825A25LIGW">[15]Ana!$F$1553</definedName>
    <definedName name="HALOS121246038A25LIGW">[15]Ana!$F$1548</definedName>
    <definedName name="HALOS12180403825A25">[15]Ana!$F$1595</definedName>
    <definedName name="HALOS121804038A25">[15]Ana!$F$1591</definedName>
    <definedName name="HALOS12180603825A25">[15]Ana!$F$1605</definedName>
    <definedName name="HALOS121806038A25">[15]Ana!$F$1600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RAMPACONTRA" localSheetId="0">#REF!</definedName>
    <definedName name="HAMRAMPACONTRA">#REF!</definedName>
    <definedName name="HAMUR08210MALLAD2.31001CAR" localSheetId="0">#REF!</definedName>
    <definedName name="HAMUR08210MALLAD2.31001CAR">#REF!</definedName>
    <definedName name="HAMUR15180403825A20X202CAR">[15]Ana!$F$1625</definedName>
    <definedName name="HAMUR151804038A20X202CAR">[15]Ana!$F$1621</definedName>
    <definedName name="HAMUR15180603825A20X202CAR">[15]Ana!$F$1635</definedName>
    <definedName name="HAMUR151806038A20X202CAR">[15]Ana!$F$1630</definedName>
    <definedName name="HAMUR15210403825A20X202CAR">[15]Ana!$F$1652</definedName>
    <definedName name="HAMUR152104038A20X202CAR">[15]Ana!$F$1648</definedName>
    <definedName name="HAMUR15210603825A20X202CAR">[15]Ana!$F$1662</definedName>
    <definedName name="HAMUR152106038A20X202CAR">[15]Ana!$F$1657</definedName>
    <definedName name="HAMUR15240403825A20X202CAR">[15]Ana!$F$1679</definedName>
    <definedName name="HAMUR152404038A20X202CAR">[15]Ana!$F$1675</definedName>
    <definedName name="HAMUR15240603825A20X202CAR">[15]Ana!$F$1689</definedName>
    <definedName name="HAMUR152406038A20X202CAR">[15]Ana!$F$1684</definedName>
    <definedName name="HAMUR20180403825A20X202CAR">[15]Ana!$F$1706</definedName>
    <definedName name="HAMUR201804038A20X202CAR">[15]Ana!$F$1702</definedName>
    <definedName name="HAMUR20180603825A20X202CAR">[15]Ana!$F$1716</definedName>
    <definedName name="HAMUR201806038A20X202CAR">[15]Ana!$F$1711</definedName>
    <definedName name="HAMUR20210401225A10X102CAR">[15]Ana!$F$1760</definedName>
    <definedName name="HAMUR20210401225A20X202CAR">[15]Ana!$F$1787</definedName>
    <definedName name="HAMUR202104012A10X102CAR">[15]Ana!$F$1756</definedName>
    <definedName name="HAMUR202104012A20X202CAR">[15]Ana!$F$1783</definedName>
    <definedName name="HAMUR20210403825A20X202CAR">[15]Ana!$F$1733</definedName>
    <definedName name="HAMUR202104038A20X202CAR">[15]Ana!$F$1729</definedName>
    <definedName name="HAMUR20210601225A10X102CAR">[15]Ana!$F$1770</definedName>
    <definedName name="HAMUR20210601225A20X202CAR">[15]Ana!$F$1797</definedName>
    <definedName name="HAMUR202106012A10X102CAR">[15]Ana!$F$1765</definedName>
    <definedName name="HAMUR202106012A20X202CAR">[15]Ana!$F$1792</definedName>
    <definedName name="HAMUR20210603825A20X202CAR">[15]Ana!$F$1743</definedName>
    <definedName name="HAMUR202106038A20X202CAR">[15]Ana!$F$1738</definedName>
    <definedName name="HAMUR20240401225A10X102CAR">[15]Ana!$F$1814</definedName>
    <definedName name="HAMUR20240401225A20X202CAR">[15]Ana!$F$1841</definedName>
    <definedName name="HAMUR202404012A10X102CAR">[15]Ana!$F$1810</definedName>
    <definedName name="HAMUR202404012A20X202CAR">[15]Ana!$F$1837</definedName>
    <definedName name="HAMUR20240601225A10X102CAR">[15]Ana!$F$1824</definedName>
    <definedName name="HAMUR20240601225A20X202CAR">[15]Ana!$F$1851</definedName>
    <definedName name="HAMUR202406012A10X102CAR">[15]Ana!$F$1819</definedName>
    <definedName name="HAMUR202406012A20X202CAR">[15]Ana!$F$1846</definedName>
    <definedName name="HAPEDCONTRA" localSheetId="0">#REF!</definedName>
    <definedName name="HAPEDCONTRA">#REF!</definedName>
    <definedName name="HAPISO38A20AD124ESP10">[15]Ana!$F$4643</definedName>
    <definedName name="HAPISO38A20AD124ESP12">[15]Ana!$F$4652</definedName>
    <definedName name="HAPISO38A20AD124ESP15">[15]Ana!$F$4661</definedName>
    <definedName name="HAPISO38A20AD124ESP20">[15]Ana!$F$4670</definedName>
    <definedName name="HAPISO38A20AD140ESP10">[15]Ana!$F$4679</definedName>
    <definedName name="HAPISO38A20AD140ESP12">[15]Ana!$F$4688</definedName>
    <definedName name="HAPISO38A20AD140ESP15">[15]Ana!$F$4697</definedName>
    <definedName name="HAPISO38A20AD140ESP20">[15]Ana!$F$4706</definedName>
    <definedName name="HAPISO38A20AD180ESP10">[15]Ana!$F$4715</definedName>
    <definedName name="HAPISO38A20AD180ESP12">[15]Ana!$F$4724</definedName>
    <definedName name="HAPISO38A20AD180ESP15">[15]Ana!$F$4733</definedName>
    <definedName name="HAPISO38A20AD180ESP20">[15]Ana!$F$4742</definedName>
    <definedName name="HAPISO38A20AD210ESP10">[15]Ana!$F$4751</definedName>
    <definedName name="HAPISO38A20AD210ESP12">[15]Ana!$F$4760</definedName>
    <definedName name="HAPISO38A20AD210ESP15">[15]Ana!$F$4769</definedName>
    <definedName name="HAPISO38A20AD210ESP20">[15]Ana!$F$4778</definedName>
    <definedName name="HARAMPA12124401225A2038A20LIGWIN">[15]Ana!$F$1871</definedName>
    <definedName name="HARAMPA12124401225A2038A20MANO">[15]Ana!$F$1890</definedName>
    <definedName name="HARAMPA121244012A2038A20LIGWIN">[15]Ana!$F$1866</definedName>
    <definedName name="HARAMPA121244012A2038A20MANO">[15]Ana!$F$1885</definedName>
    <definedName name="HARAMPA12124601225A2038A20LIGWIN">[15]Ana!$F$1881</definedName>
    <definedName name="HARAMPA12124601225A2038A20MANO">[15]Ana!$F$1901</definedName>
    <definedName name="HARAMPA121246012A2038A20LIGWIN">[15]Ana!$F$1876</definedName>
    <definedName name="HARAMPA121246012A2038A20MANO">[15]Ana!$F$1896</definedName>
    <definedName name="HARAMPA12180401225A2038A20">[15]Ana!$F$1918</definedName>
    <definedName name="HARAMPA121804012A2038A20">[15]Ana!$F$1913</definedName>
    <definedName name="HARAMPA12180601225A2038A20">[15]Ana!$F$1928</definedName>
    <definedName name="HARAMPA121806012A2038A20">[15]Ana!$F$1923</definedName>
    <definedName name="HARAMPA12210401225A2038A20">[15]Ana!$F$1945</definedName>
    <definedName name="HARAMPA122104012A2038A20">[15]Ana!$F$1940</definedName>
    <definedName name="HARAMPA12210601225A2038A20">[15]Ana!$F$1955</definedName>
    <definedName name="HARAMPA122106012A2038A20">[15]Ana!$F$1950</definedName>
    <definedName name="HARAMPA12240401225A2038A20">[15]Ana!$F$1972</definedName>
    <definedName name="HARAMPA122404012A2038A20">[15]Ana!$F$1967</definedName>
    <definedName name="HARAMPA12240601225A2038A20">[15]Ana!$F$1982</definedName>
    <definedName name="HARAMPA122406012A2038A20">[15]Ana!$F$1977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15201244043814A20LIG">[15]Ana!$F$2494</definedName>
    <definedName name="HAVA15201244043814A20MANO">[15]Ana!$F$2506</definedName>
    <definedName name="HAVA20201244043838A20LIG">[15]Ana!$F$2517</definedName>
    <definedName name="HAVA20201244043838A20MANO">[15]Ana!$F$2528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IGA20401244033423838A20LIGWIN">[15]Ana!$F$1998</definedName>
    <definedName name="HAVIGA20401246033423838A20LIGWIN">[15]Ana!$F$2004</definedName>
    <definedName name="HAVIGA20401804033423838A20">[15]Ana!$F$2081</definedName>
    <definedName name="HAVIGA20401804033423838A20POR">[15]Ana!$F$2086</definedName>
    <definedName name="HAVIGA20401806033423838A20">[15]Ana!$F$2092</definedName>
    <definedName name="HAVIGA20401806033423838A20POR">[15]Ana!$F$2098</definedName>
    <definedName name="HAVIGA20402104033423838A20">[15]Ana!$F$2218</definedName>
    <definedName name="HAVIGA20402104033423838A20POR">[15]Ana!$F$2223</definedName>
    <definedName name="HAVIGA20402106033423838A20">[15]Ana!$F$2229</definedName>
    <definedName name="HAVIGA20402106033423838A20POR">[15]Ana!$F$2235</definedName>
    <definedName name="HAVIGA20402404033423838A20">[15]Ana!$F$2355</definedName>
    <definedName name="HAVIGA20402404033423838A20POR">[15]Ana!$F$2360</definedName>
    <definedName name="HAVIGA20402406033423838A20">[15]Ana!$F$2366</definedName>
    <definedName name="HAVIGA20402406033423838A20POR">[15]Ana!$F$2372</definedName>
    <definedName name="HAVIGA25501244043423838A25LIGWIN">[15]Ana!$F$2017</definedName>
    <definedName name="HAVIGA25501246043423838A25LIGWIN">[15]Ana!$F$2023</definedName>
    <definedName name="HAVIGA25501804043423838A25">[15]Ana!$F$2111</definedName>
    <definedName name="HAVIGA25501804043423838A25POR">[15]Ana!$F$2116</definedName>
    <definedName name="HAVIGA25501806043423838A25">[15]Ana!$F$2122</definedName>
    <definedName name="HAVIGA25501806043423838A25POR">[15]Ana!$F$2128</definedName>
    <definedName name="HAVIGA25502104043423838A25">[15]Ana!$F$2248</definedName>
    <definedName name="HAVIGA25502104043423838A25POR">[15]Ana!$F$2253</definedName>
    <definedName name="HAVIGA25502106043423838A25">[15]Ana!$F$2259</definedName>
    <definedName name="HAVIGA25502106043423838A25POR">[15]Ana!$F$2265</definedName>
    <definedName name="HAVIGA25502404043423838A25">[15]Ana!$F$2385</definedName>
    <definedName name="HAVIGA25502404043423838A25POR">[15]Ana!$F$2390</definedName>
    <definedName name="HAVIGA25502406043423838A25">[15]Ana!$F$2396</definedName>
    <definedName name="HAVIGA25502406043423838A25POR">[15]Ana!$F$2402</definedName>
    <definedName name="HAVIGA3060124404123838A25LIGWIN">[15]Ana!$F$2036</definedName>
    <definedName name="HAVIGA3060124604123838A25LIGWIN">[15]Ana!$F$2042</definedName>
    <definedName name="HAVIGA3060180404123838A25">[15]Ana!$F$2141</definedName>
    <definedName name="HAVIGA3060180404123838A25POR">[15]Ana!$F$2146</definedName>
    <definedName name="HAVIGA3060180604123838A25">[15]Ana!$F$2152</definedName>
    <definedName name="HAVIGA3060180604123838A25POR">[15]Ana!$F$2158</definedName>
    <definedName name="HAVIGA3060210404123838A25">[15]Ana!$F$2278</definedName>
    <definedName name="HAVIGA3060210404123838A25POR">[15]Ana!$F$2283</definedName>
    <definedName name="HAVIGA3060210604123838A25">[15]Ana!$F$2289</definedName>
    <definedName name="HAVIGA3060210604123838A25POR">[15]Ana!$F$2295</definedName>
    <definedName name="HAVIGA3060240404123838A25">[15]Ana!$F$2415</definedName>
    <definedName name="HAVIGA3060240404123838A25POR">[15]Ana!$F$2420</definedName>
    <definedName name="HAVIGA3060240604123838A25">[15]Ana!$F$2426</definedName>
    <definedName name="HAVIGA3060240604123838A25POR">[15]Ana!$F$2432</definedName>
    <definedName name="HAVIGA408012440512122538A25LIGWIN">[15]Ana!$F$2061</definedName>
    <definedName name="HAVIGA4080124405121238A25LIGWIN">[15]Ana!$F$2056</definedName>
    <definedName name="HAVIGA4080124605121238A25LIGWIN">[15]Ana!$F$2068</definedName>
    <definedName name="HAVIGA4080180405121238A25">[15]Ana!$F$2172</definedName>
    <definedName name="HAVIGA4080180405121238A25POR">[15]Ana!$F$2177</definedName>
    <definedName name="HAVIGA408018060512122538A25">[15]Ana!$F$2198</definedName>
    <definedName name="HAVIGA408018060512122538A25POR">[15]Ana!$F$2205</definedName>
    <definedName name="HAVIGA4080180605121238A25">[15]Ana!$F$2184</definedName>
    <definedName name="HAVIGA4080180605121238A25POR">[15]Ana!$F$2191</definedName>
    <definedName name="HAVIGA4080210405121238A25">[15]Ana!$F$2309</definedName>
    <definedName name="HAVIGA4080210405121238A25por">[15]Ana!$F$2314</definedName>
    <definedName name="HAVIGA408021060512122538A25">[15]Ana!$F$2335</definedName>
    <definedName name="HAVIGA408021060512122538A25POR">[15]Ana!$F$2342</definedName>
    <definedName name="HAVIGA4080210605121238A25">[15]Ana!$F$2321</definedName>
    <definedName name="HAVIGA4080210605121238A25POR">[15]Ana!$F$2328</definedName>
    <definedName name="HAVIGA4080240405121238A25">[15]Ana!$F$2446</definedName>
    <definedName name="HAVIGA4080240405121238A25POR">[15]Ana!$F$2451</definedName>
    <definedName name="HAVIGA408024060512122538A25">[15]Ana!$F$2472</definedName>
    <definedName name="HAVIGA408024060512122538A25PORT">[15]Ana!$F$2479</definedName>
    <definedName name="HAVIGA4080240605121238A25">[15]Ana!$F$2458</definedName>
    <definedName name="HAVIGA4080240605121238A25POR">[15]Ana!$F$2465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4010124402383825A20LIGWIN">[15]Ana!$F$2547</definedName>
    <definedName name="HAVUE40101244023838A20LIGWIN">[15]Ana!$F$2543</definedName>
    <definedName name="HAVUE4010124602383825A20LIGWIN">[15]Ana!$F$2557</definedName>
    <definedName name="HAVUE40101246023838A20LIGWIN">[15]Ana!$F$2552</definedName>
    <definedName name="HAVUE4010180402383825A20">[15]Ana!$F$2599</definedName>
    <definedName name="HAVUE40101804023838A20">[15]Ana!$F$2595</definedName>
    <definedName name="HAVUE40101806023838A20">[15]Ana!$F$2604</definedName>
    <definedName name="HAVUE4012124402383825A20LIGWIN">[15]Ana!$F$2573</definedName>
    <definedName name="HAVUE40121244023838A20LIGWIN">[15]Ana!$F$2569</definedName>
    <definedName name="HAVUE4012124602383825A20LIGWIN">[15]Ana!$F$2583</definedName>
    <definedName name="HAVUE40121246023838A20LIGWIN">[15]Ana!$F$2578</definedName>
    <definedName name="HAVUE4012180402383825A20">[15]Ana!$F$2625</definedName>
    <definedName name="HAVUE40121804023838A20">[15]Ana!$F$2621</definedName>
    <definedName name="HAVUE4012180602383825A20">[15]Ana!$F$2635</definedName>
    <definedName name="HAVUE40121806023838A20">[15]Ana!$F$2630</definedName>
    <definedName name="HAVUELO10CONTRA" localSheetId="0">#REF!</definedName>
    <definedName name="HAVUELO10CONTRA">#REF!</definedName>
    <definedName name="HAZCH301354081225C634ADLIG">[15]Ana!$F$2652</definedName>
    <definedName name="HAZCH3013540812C634ADLIG">[15]Ana!$F$2645</definedName>
    <definedName name="HAZCH301356081225C634ADLIG">[15]Ana!$F$2666</definedName>
    <definedName name="HAZCH3013560812C634ADLIG">[15]Ana!$F$2659</definedName>
    <definedName name="HAZCH301404081225C634AD">[15]Ana!$F$2708</definedName>
    <definedName name="HAZCH3014040812C634AD">[15]Ana!$F$2701</definedName>
    <definedName name="HAZCH301406081225C634AD">[15]Ana!$F$2722</definedName>
    <definedName name="HAZCH3014060812C634AD">[15]Ana!$F$2715</definedName>
    <definedName name="HAZCH301804081225C634AD">[15]Ana!$F$2764</definedName>
    <definedName name="HAZCH3018040812C634AD">[15]Ana!$F$2757</definedName>
    <definedName name="HAZCH301806081225C634AD">[15]Ana!$F$2778</definedName>
    <definedName name="HAZCH3018060812C634AD">[15]Ana!$F$2771</definedName>
    <definedName name="HAZCH302104081225C634AD">[15]Ana!$F$2820</definedName>
    <definedName name="HAZCH3021040812C634AD">[15]Ana!$F$2813</definedName>
    <definedName name="HAZCH302106081225C634AD">[15]Ana!$F$2834</definedName>
    <definedName name="HAZCH3021060812C634AD">[15]Ana!$F$2827</definedName>
    <definedName name="HAZCH302404081225C634AD">[15]Ana!$F$2876</definedName>
    <definedName name="HAZCH3024040812C634AD">[15]Ana!$F$2869</definedName>
    <definedName name="HAZCH302406081225C634AD">[15]Ana!$F$2890</definedName>
    <definedName name="HAZCH3024060812C634AD">[15]Ana!$F$2883</definedName>
    <definedName name="HAZCH35180401225A15ADC18342CAM">[15]Ana!$F$2935</definedName>
    <definedName name="HAZCH351804012A15ADC18342CAM">[15]Ana!$F$2928</definedName>
    <definedName name="HAZCH35180601225A15ADC18342CAM">[15]Ana!$F$2949</definedName>
    <definedName name="HAZCH351806012A15ADC18342CAM">[15]Ana!$F$2942</definedName>
    <definedName name="HAZCH35210401225A15ADC18342CAM">[15]Ana!$F$2963</definedName>
    <definedName name="HAZCH352104012A15ADC18342CAM">[15]Ana!$F$2956</definedName>
    <definedName name="HAZCH35210601225A15ADC18342CAM">[15]Ana!$F$2977</definedName>
    <definedName name="HAZCH352106012A15ADC18342CAM">[15]Ana!$F$2970</definedName>
    <definedName name="HAZCH35240401225A15ADC18342CAM">[15]Ana!$F$2991</definedName>
    <definedName name="HAZCH352404012A15ADC18342CAM">[15]Ana!$F$2984</definedName>
    <definedName name="HAZCH35240601225A15ADC18342CAM">[15]Ana!$F$3005</definedName>
    <definedName name="HAZCH352406012A15ADC18342CAM">[15]Ana!$F$2998</definedName>
    <definedName name="HAZCH4013540812C634ADLIG">[15]Ana!$F$2673</definedName>
    <definedName name="HAZCH4013560812C634ADLIG">[15]Ana!$F$2680</definedName>
    <definedName name="HAZCH401404081225C634AD">[15]Ana!$F$2736</definedName>
    <definedName name="HAZCH4014040812C634AD">[15]Ana!$F$2729</definedName>
    <definedName name="HAZCH401804081225C634AD">[15]Ana!$F$2792</definedName>
    <definedName name="HAZCH4018040812C634AD">[15]Ana!$F$2785</definedName>
    <definedName name="HAZCH402104081225C634AD">[15]Ana!$F$2848</definedName>
    <definedName name="HAZCH4021040812C634AD">[15]Ana!$F$2841</definedName>
    <definedName name="HAZCH402404081225C634AD">[15]Ana!$F$2904</definedName>
    <definedName name="HAZCH4024040812C634AD">[15]Ana!$F$2897</definedName>
    <definedName name="HAZCH402406081225C634AD">[15]Ana!$F$2918</definedName>
    <definedName name="HAZCH4024060812C634AD">[15]Ana!$F$2911</definedName>
    <definedName name="HAZCH601356081225C634ADLIG">[15]Ana!$F$2694</definedName>
    <definedName name="HAZCH6013560812C634ADLIG">[15]Ana!$F$2687</definedName>
    <definedName name="HAZCH601406081225C634AD">[15]Ana!$F$2750</definedName>
    <definedName name="HAZCH6014060812C634AD">[15]Ana!$F$2743</definedName>
    <definedName name="HAZCH601806081225C634AD">[15]Ana!$F$2806</definedName>
    <definedName name="HAZCH6018060812C634AD">[15]Ana!$F$2799</definedName>
    <definedName name="HAZCH602106081225C634AD">[15]Ana!$F$2862</definedName>
    <definedName name="HAZCH6021060812C634AD">[15]Ana!$F$2855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[15]Ana!$F$3035</definedName>
    <definedName name="HAZM301512423838A30LIG">[15]Ana!$F$3041</definedName>
    <definedName name="HAZM302012423838A25LIG">[15]Ana!$F$3053</definedName>
    <definedName name="HAZM302013523838A25LIG">[15]Ana!$F$3014</definedName>
    <definedName name="HAZM302014023838A25">[15]Ana!$F$3074</definedName>
    <definedName name="HAZM30X20180">[15]Ana!$F$3095</definedName>
    <definedName name="HAZM401512423838A30LIG">[15]Ana!$F$3047</definedName>
    <definedName name="HAZM452012433838A25LIG">[15]Ana!$F$3058</definedName>
    <definedName name="HAZM452013533838A25LIG">[15]Ana!$F$3019</definedName>
    <definedName name="HAZM452014033838A25">[15]Ana!$F$3079</definedName>
    <definedName name="HAZM452018033838A25">[15]Ana!$F$3100</definedName>
    <definedName name="HAZM452512433838A25LIG">[15]Ana!$F$3063</definedName>
    <definedName name="HAZM452513533838A25LIG">[15]Ana!$F$3024</definedName>
    <definedName name="HAZM452514033838A25">[15]Ana!$F$3084</definedName>
    <definedName name="HAZM452521033838A25">[15]Ana!$F$3115</definedName>
    <definedName name="HAZM452524033838A25">[15]Ana!$F$3125</definedName>
    <definedName name="HAZM45X25180">[15]Ana!$F$3105</definedName>
    <definedName name="HAZM602512433838A25LIG">[15]Ana!$F$3068</definedName>
    <definedName name="HAZM602513533838A25LIG">[15]Ana!$F$3029</definedName>
    <definedName name="HAZM602514033838A25">[15]Ana!$F$3089</definedName>
    <definedName name="HAZM602521033838A25">[15]Ana!$F$3120</definedName>
    <definedName name="HAZM602524033838A25">[15]Ana!$F$3130</definedName>
    <definedName name="HAZM60X25180">[15]Ana!$F$3110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lo" localSheetId="0">#REF!</definedName>
    <definedName name="hilo">#REF!</definedName>
    <definedName name="Hilo_de_Nylon">[19]Insumos!$B$69:$D$69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 localSheetId="0">#REF!</definedName>
    <definedName name="Hinca_de_Pilotes">#REF!</definedName>
    <definedName name="Hinca_de_Pilotes_2">#N/A</definedName>
    <definedName name="Hinca_de_Pilotes_3">#N/A</definedName>
    <definedName name="HINCADEPILOTES" localSheetId="0">#REF!</definedName>
    <definedName name="HINCADEPILOTES">#REF!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ligadora">[15]Ana!$F$3246</definedName>
    <definedName name="HOJASEGUETA" localSheetId="0">#REF!</definedName>
    <definedName name="HOJASEGUETA">#REF!</definedName>
    <definedName name="HORACIO" localSheetId="0">#REF!</definedName>
    <definedName name="HORACIO">#REF!</definedName>
    <definedName name="HORACIO_2">"$#REF!.$L$66:$W$66"</definedName>
    <definedName name="HORACIO_3">"$#REF!.$L$66:$W$66"</definedName>
    <definedName name="horadia" localSheetId="0">#REF!</definedName>
    <definedName name="horadia">#REF!</definedName>
    <definedName name="horames" localSheetId="0">#REF!</definedName>
    <definedName name="horames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.1.2">'[27]Ana. Horm mexc mort'!$D$70</definedName>
    <definedName name="horm.1.3">'[31]Analisis Unit. '!$F$74</definedName>
    <definedName name="horm.1.3.5">'[31]Analisis Unit. '!$F$64</definedName>
    <definedName name="HORM124">[15]Ana!$F$3302</definedName>
    <definedName name="HORM124LIGADORA">[15]Ana!$F$3309</definedName>
    <definedName name="HORM124LIGAWINCHE">[15]Ana!$F$3316</definedName>
    <definedName name="HORM135">[15]Ana!$F$3281</definedName>
    <definedName name="HORM135LIGADORA">[15]Ana!$F$3288</definedName>
    <definedName name="HORM135LIGAWINCHE">[15]Ana!$F$3295</definedName>
    <definedName name="HORM140">[15]Ana!$F$3138</definedName>
    <definedName name="HORM160">[15]Ana!$F$3143</definedName>
    <definedName name="HORM180">[15]Ana!$F$3148</definedName>
    <definedName name="HORM210">[15]Ana!$F$3153</definedName>
    <definedName name="HORM240">[15]Ana!$F$3158</definedName>
    <definedName name="HORM250">[15]Ana!$F$3163</definedName>
    <definedName name="HORM260">[15]Ana!$F$3168</definedName>
    <definedName name="HORM280">[15]Ana!$F$3173</definedName>
    <definedName name="HORM300">[15]Ana!$F$3178</definedName>
    <definedName name="HORM315">[15]Ana!$F$3183</definedName>
    <definedName name="HORM350">[15]Ana!$F$3188</definedName>
    <definedName name="HORM400">[15]Ana!$F$3193</definedName>
    <definedName name="HORMFROT">[15]Ana!$F$4786</definedName>
    <definedName name="Hormigón_Industrial_180_Kg_cm2">[19]Insumos!$B$70:$D$70</definedName>
    <definedName name="Hormigón_Industrial_210_Kg_cm2">[46]Insumos!$B$71:$D$71</definedName>
    <definedName name="Hormigón_Industrial_210_Kg_cm2_1">[46]Insumos!$B$71:$D$71</definedName>
    <definedName name="Hormigón_Industrial_210_Kg_cm2_2">[46]Insumos!$B$71:$D$71</definedName>
    <definedName name="Hormigón_Industrial_210_Kg_cm2_3">[46]Insumos!$B$71:$D$71</definedName>
    <definedName name="Hormigón_Industrial_240_Kg_cm2" localSheetId="0">[7]Insumos!#REF!</definedName>
    <definedName name="Hormigón_Industrial_240_Kg_cm2">[7]Insumos!#REF!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hormigon240" localSheetId="0">#REF!</definedName>
    <definedName name="hormigon240">#REF!</definedName>
    <definedName name="Hormigon240i" localSheetId="0">[20]MATERIALES!#REF!</definedName>
    <definedName name="Hormigon240i">[20]MATERIALES!#REF!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 localSheetId="0">#REF!</definedName>
    <definedName name="HORMIGONARMADOESTRIBOS">#REF!</definedName>
    <definedName name="HORMIGONARMADOGUARDARRUEDASYDEFENSASLATERALES" localSheetId="0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0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0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0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0">#REF!</definedName>
    <definedName name="hormigonproteccionpilas">#REF!</definedName>
    <definedName name="HORMIGONSIMPLE" localSheetId="0">#REF!</definedName>
    <definedName name="HORMIGONSIMPLE">#REF!</definedName>
    <definedName name="HORMIGONVIGASPOSTENSADAS" localSheetId="0">#REF!</definedName>
    <definedName name="HORMIGONVIGASPOSTENSADAS">#REF!</definedName>
    <definedName name="hr.grader.cat.140h">'[17]Tarifas de Alquiler de Equipo'!$I$29</definedName>
    <definedName name="hr.pala.cat.966c">'[17]Tarifas de Alquiler de Equipo'!$I$54</definedName>
    <definedName name="hr.retro.cat.225">'[17]Tarifas de Alquiler de Equipo'!$I$41</definedName>
    <definedName name="hr.retro.cat.416">'[17]Tarifas de Alquiler de Equipo'!$I$46</definedName>
    <definedName name="hr.RodDin.dinapac.ca25">'[17]Tarifas de Alquiler de Equipo'!$I$80</definedName>
    <definedName name="hwinche">[15]Ana!$F$3253</definedName>
    <definedName name="idElemento">[38]Hormigón!$B:$B</definedName>
    <definedName name="imocolocjuntas">[44]INSUMOS!$F$261</definedName>
    <definedName name="IMPEST">[15]Ana!$F$3325</definedName>
    <definedName name="IMPREV" localSheetId="0">#REF!</definedName>
    <definedName name="IMPREV">#REF!</definedName>
    <definedName name="IMPREV." localSheetId="0">#REF!</definedName>
    <definedName name="IMPREV.">#REF!</definedName>
    <definedName name="IMPREVISTO" localSheetId="0">#REF!</definedName>
    <definedName name="IMPREVISTO">#REF!</definedName>
    <definedName name="IMPREVISTO1" localSheetId="0">#REF!</definedName>
    <definedName name="IMPREVISTO1">#REF!</definedName>
    <definedName name="IMPRIMACION" localSheetId="0">#REF!</definedName>
    <definedName name="IMPRIMACION">#REF!</definedName>
    <definedName name="INCR" localSheetId="0">#REF!</definedName>
    <definedName name="INCR">#REF!</definedName>
    <definedName name="INCREM" localSheetId="0">#REF!</definedName>
    <definedName name="INCREM">#REF!</definedName>
    <definedName name="ind.var.pre">'[17]Analisis Unitarios'!$K$2</definedName>
    <definedName name="indi" localSheetId="0">[40]Presup!#REF!</definedName>
    <definedName name="indi">[40]Presup!#REF!</definedName>
    <definedName name="indir" localSheetId="0">#REF!</definedName>
    <definedName name="indir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>[15]Ana!$F$3996</definedName>
    <definedName name="INOALARBCOPVC" localSheetId="0">#REF!</definedName>
    <definedName name="INOALARBCOPVC">#REF!</definedName>
    <definedName name="INOALARCOL">[15]Ana!$F$4022</definedName>
    <definedName name="INOALARCOLPVC" localSheetId="0">#REF!</definedName>
    <definedName name="INOALARCOLPVC">#REF!</definedName>
    <definedName name="INOBCOSER">[15]Ana!$F$3970</definedName>
    <definedName name="INOBCOSTAPASERPVC" localSheetId="0">#REF!</definedName>
    <definedName name="INOBCOSTAPASERPVC">#REF!</definedName>
    <definedName name="INOBCOTAPASER">[15]Ana!$F$3944</definedName>
    <definedName name="INOBCOTAPASERPVC" localSheetId="0">#REF!</definedName>
    <definedName name="INOBCOTAPASERPVC">#REF!</definedName>
    <definedName name="inodorosimplex" localSheetId="0">#REF!</definedName>
    <definedName name="inodorosimplex">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NSTVENT" localSheetId="0">#REF!</definedName>
    <definedName name="INSTVENT">#REF!</definedName>
    <definedName name="INTERRUPTOR3VIAS">[15]Ana!$F$3388</definedName>
    <definedName name="INTERRUPTOR4VIAS">[15]Ana!$F$3399</definedName>
    <definedName name="INTERRUPTORDOBLE">[15]Ana!$F$3366</definedName>
    <definedName name="INTERRUPTORPILOTO">[15]Ana!$F$3410</definedName>
    <definedName name="INTERRUPTORSENCILLO">[15]Ana!$F$3355</definedName>
    <definedName name="INTERRUPTORTRIPLE">[15]Ana!$F$3377</definedName>
    <definedName name="itabo" localSheetId="0">#REF!</definedName>
    <definedName name="itabo">#REF!</definedName>
    <definedName name="itbi" localSheetId="0">#REF!</definedName>
    <definedName name="itbi">#REF!</definedName>
    <definedName name="ITBIS">[47]Insumos!$G$2</definedName>
    <definedName name="ITBS" localSheetId="0">#REF!</definedName>
    <definedName name="ITBS">#REF!</definedName>
    <definedName name="Item2">#N/A</definedName>
    <definedName name="Izado_de_Tabletas" localSheetId="0">#REF!</definedName>
    <definedName name="Izado_de_Tabletas">#REF!</definedName>
    <definedName name="Izado_de_Tabletas_2">#N/A</definedName>
    <definedName name="Izado_de_Tabletas_3">#N/A</definedName>
    <definedName name="IZAJE" localSheetId="0">#REF!</definedName>
    <definedName name="IZAJE">#REF!</definedName>
    <definedName name="IZAJE_2">"$#REF!.$#REF!$#REF!"</definedName>
    <definedName name="IZAJE_3">"$#REF!.$#REF!$#REF!"</definedName>
    <definedName name="Izaje_de_Vigas_Postensadas" localSheetId="0">#REF!</definedName>
    <definedName name="Izaje_de_Vigas_Postensadas">#REF!</definedName>
    <definedName name="Izaje_de_Vigas_Postensadas_2">#N/A</definedName>
    <definedName name="Izaje_de_Vigas_Postensadas_3">#N/A</definedName>
    <definedName name="jminimo" localSheetId="0">#REF!</definedName>
    <definedName name="jminimo">#REF!</definedName>
    <definedName name="Jose" localSheetId="0">[41]INSUMOS!#REF!</definedName>
    <definedName name="Jose">[41]INSUMOS!#REF!</definedName>
    <definedName name="JUNTACERA" localSheetId="0">#REF!</definedName>
    <definedName name="JUNTACERA">#REF!</definedName>
    <definedName name="kerosene" localSheetId="0">#REF!</definedName>
    <definedName name="kerosene">#REF!</definedName>
    <definedName name="kglb">0.453592</definedName>
    <definedName name="Kilometro">[20]EQUIPOS!$I$25</definedName>
    <definedName name="komatsu" localSheetId="0">'[18]Listado Equipos a utilizar'!#REF!</definedName>
    <definedName name="komatsu">'[18]Listado Equipos a utilizar'!#REF!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ADEROSENCILLO" localSheetId="0">#REF!</definedName>
    <definedName name="LAVADEROSENCILLO">#REF!</definedName>
    <definedName name="LAVGRA1BCO">[15]Ana!$F$4071</definedName>
    <definedName name="LAVGRA1BCOPVC" localSheetId="0">#REF!</definedName>
    <definedName name="LAVGRA1BCOPVC">#REF!</definedName>
    <definedName name="LAVGRA2BCO">[15]Ana!$F$4046</definedName>
    <definedName name="LAVGRA2BCOPVC" localSheetId="0">#REF!</definedName>
    <definedName name="LAVGRA2BCOPVC">#REF!</definedName>
    <definedName name="LAVM1917BCO">[15]Ana!$F$4097</definedName>
    <definedName name="LAVM1917BCOPVC" localSheetId="0">#REF!</definedName>
    <definedName name="LAVM1917BCOPVC">#REF!</definedName>
    <definedName name="LAVM1917COL">[15]Ana!$F$4123</definedName>
    <definedName name="LAVM1917COLPVC" localSheetId="0">#REF!</definedName>
    <definedName name="LAVM1917COLPVC">#REF!</definedName>
    <definedName name="LAVMOVABCO">[15]Ana!$F$4150</definedName>
    <definedName name="LAVMOVABCOPVC" localSheetId="0">#REF!</definedName>
    <definedName name="LAVMOVABCOPVC">#REF!</definedName>
    <definedName name="LAVMOVACOL">[15]Ana!$F$4177</definedName>
    <definedName name="LAVMOVACOLPVC" localSheetId="0">#REF!</definedName>
    <definedName name="LAVMOVACOLPVC">#REF!</definedName>
    <definedName name="LAVMSERBCO">[15]Ana!$F$4203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balmbre18">'[31]Analisis Unit. '!$F$39</definedName>
    <definedName name="lbkg" localSheetId="0">#REF!</definedName>
    <definedName name="lbkg">#REF!</definedName>
    <definedName name="Ligado_y_vaciado" localSheetId="0">#REF!</definedName>
    <definedName name="Ligado_y_vaciado">#REF!</definedName>
    <definedName name="Ligado_y_vaciado_2">#N/A</definedName>
    <definedName name="Ligado_y_vaciado_3">#N/A</definedName>
    <definedName name="Ligado_y_Vaciado_a_Mano">[19]Insumos!$B$136:$D$136</definedName>
    <definedName name="Ligado_y_Vaciado_con_ligadora_y_Winche" localSheetId="0">[7]Insumos!#REF!</definedName>
    <definedName name="Ligado_y_Vaciado_con_ligadora_y_Winche">[7]Insumos!#REF!</definedName>
    <definedName name="Ligado_y_Vaciado_Hormigón_Industrial_____20_M3" localSheetId="0">[7]Insumos!#REF!</definedName>
    <definedName name="Ligado_y_Vaciado_Hormigón_Industrial_____20_M3">[7]Insumos!#REF!</definedName>
    <definedName name="Ligado_y_Vaciado_Hormigón_Industrial_____4_M3" localSheetId="0">[7]Insumos!#REF!</definedName>
    <definedName name="Ligado_y_Vaciado_Hormigón_Industrial_____4_M3">[7]Insumos!#REF!</definedName>
    <definedName name="Ligado_y_Vaciado_Hormigón_Industrial___10__20_M3" localSheetId="0">[7]Insumos!#REF!</definedName>
    <definedName name="Ligado_y_Vaciado_Hormigón_Industrial___10__20_M3">[7]Insumos!#REF!</definedName>
    <definedName name="Ligado_y_Vaciado_Hormigón_Industrial___4__10_M3" localSheetId="0">[7]Insumos!#REF!</definedName>
    <definedName name="Ligado_y_Vaciado_Hormigón_Industrial___4__10_M3">[7]Insumos!#REF!</definedName>
    <definedName name="ligadohormigon" localSheetId="0">[20]OBRAMANO!#REF!</definedName>
    <definedName name="ligadohormigon">[20]OBRAMANO!#REF!</definedName>
    <definedName name="ligadora" localSheetId="0">'[18]Listado Equipos a utilizar'!#REF!</definedName>
    <definedName name="ligadora">'[18]Listado Equipos a utilizar'!#REF!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LIGA">[15]Ana!$F$3262</definedName>
    <definedName name="ligawinche">[15]Ana!$F$3274</definedName>
    <definedName name="limp.des.destronque">'[17]Analisis Unitarios'!$E$500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localSheetId="0" hidden="1">'[23]ANALISIS STO DGO'!#REF!</definedName>
    <definedName name="LINE" hidden="1">'[23]ANALISIS STO DGO'!#REF!</definedName>
    <definedName name="lineout" localSheetId="0" hidden="1">'[23]ANALISIS STO DGO'!#REF!</definedName>
    <definedName name="lineout" hidden="1">'[23]ANALISIS STO DGO'!#REF!</definedName>
    <definedName name="lista" localSheetId="0">#REF!</definedName>
    <definedName name="lista">#REF!</definedName>
    <definedName name="listaCosto">[26]Cotizaciones!$A$1:$H$1</definedName>
    <definedName name="LISTADO" localSheetId="0">#REF!</definedName>
    <definedName name="LISTADO">#REF!</definedName>
    <definedName name="listaPrecios">[26]ListaPrecios!$A:$I</definedName>
    <definedName name="Listelos_de_20_Cms_en_Baños">[19]Insumos!$B$44:$D$44</definedName>
    <definedName name="llaveacero" localSheetId="0">#REF!</definedName>
    <definedName name="llaveacero">#REF!</definedName>
    <definedName name="llaveacondicionamientohinca" localSheetId="0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0">#REF!</definedName>
    <definedName name="llaveagregado">#REF!</definedName>
    <definedName name="llaveagua" localSheetId="0">#REF!</definedName>
    <definedName name="llaveagua">#REF!</definedName>
    <definedName name="llavealambre" localSheetId="0">#REF!</definedName>
    <definedName name="llavealambre">#REF!</definedName>
    <definedName name="llaveanclajedepilotes" localSheetId="0">#REF!</definedName>
    <definedName name="llaveanclajedepilotes">#REF!</definedName>
    <definedName name="LLAVEANGULAR" localSheetId="0">#REF!</definedName>
    <definedName name="LLAVEANGULAR">#REF!</definedName>
    <definedName name="llavecablepostensado" localSheetId="0">#REF!</definedName>
    <definedName name="llavecablepostensado">#REF!</definedName>
    <definedName name="llavecastingbed" localSheetId="0">#REF!</definedName>
    <definedName name="llavecastingbed">#REF!</definedName>
    <definedName name="llavecemento" localSheetId="0">#REF!</definedName>
    <definedName name="llavecemento">#REF!</definedName>
    <definedName name="LLAVECHORRO" localSheetId="0">#REF!</definedName>
    <definedName name="LLAVECHORRO">#REF!</definedName>
    <definedName name="llaveclavos" localSheetId="0">#REF!</definedName>
    <definedName name="llaveclavos">#REF!</definedName>
    <definedName name="llavecuradoyaditivo" localSheetId="0">#REF!</definedName>
    <definedName name="llavecuradoyaditivo">#REF!</definedName>
    <definedName name="llaveempalmepilotes" localSheetId="0">#REF!</definedName>
    <definedName name="llaveempalmepilotes">#REF!</definedName>
    <definedName name="LLAVEEMPOTRAR12" localSheetId="0">#REF!</definedName>
    <definedName name="LLAVEEMPOTRAR12">#REF!</definedName>
    <definedName name="llavehincapilotes" localSheetId="0">#REF!</definedName>
    <definedName name="llavehincapilotes">#REF!</definedName>
    <definedName name="llaveizadotabletas" localSheetId="0">#REF!</definedName>
    <definedName name="llaveizadotabletas">#REF!</definedName>
    <definedName name="llaveizajevigaspostensadas" localSheetId="0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0">#REF!</definedName>
    <definedName name="llaveligadoyvaciado">#REF!</definedName>
    <definedName name="llaveligadoyvaciado_2">#N/A</definedName>
    <definedName name="llaveligadoyvaciado_3">#N/A</definedName>
    <definedName name="llavemadera" localSheetId="0">#REF!</definedName>
    <definedName name="llavemadera">#REF!</definedName>
    <definedName name="llavemadera_2">#N/A</definedName>
    <definedName name="llavemadera_3">#N/A</definedName>
    <definedName name="llavemanejocemento" localSheetId="0">#REF!</definedName>
    <definedName name="llavemanejocemento">#REF!</definedName>
    <definedName name="llavemanejocemento_2">#N/A</definedName>
    <definedName name="llavemanejocemento_3">#N/A</definedName>
    <definedName name="llavemanejopilotes" localSheetId="0">#REF!</definedName>
    <definedName name="llavemanejopilotes">#REF!</definedName>
    <definedName name="llavemanejopilotes_2">#N/A</definedName>
    <definedName name="llavemanejopilotes_3">#N/A</definedName>
    <definedName name="llavemoacero" localSheetId="0">#REF!</definedName>
    <definedName name="llavemoacero">#REF!</definedName>
    <definedName name="llavemoacero_2">#N/A</definedName>
    <definedName name="llavemoacero_3">#N/A</definedName>
    <definedName name="llavemomadera" localSheetId="0">#REF!</definedName>
    <definedName name="llavemomadera">#REF!</definedName>
    <definedName name="llavemomadera_2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" localSheetId="0">#REF!</definedName>
    <definedName name="llavetratamientomoldes">#REF!</definedName>
    <definedName name="llavetratamientomoldes_2">#N/A</definedName>
    <definedName name="llavetratamientomoldes_3">#N/A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MEMBAJADOR" localSheetId="0">#REF!</definedName>
    <definedName name="LMEMBAJADOR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etas_30x30_Italianas___S_350" localSheetId="0">[7]Insumos!#REF!</definedName>
    <definedName name="Losetas_30x30_Italianas___S_350">[7]Insumos!#REF!</definedName>
    <definedName name="Losetas_33x33_Italianas____Granito_Rosa" localSheetId="0">[7]Insumos!#REF!</definedName>
    <definedName name="Losetas_33x33_Italianas____Granito_Rosa">[7]Insumos!#REF!</definedName>
    <definedName name="Losetas_de_Barro_exagonal_Grande_C_Transp." localSheetId="0">[7]Insumos!#REF!</definedName>
    <definedName name="Losetas_de_Barro_exagonal_Grande_C_Transp.">[7]Insumos!#REF!</definedName>
    <definedName name="Losetas_de_Barro_Feria_Grande_C_Transp." localSheetId="0">[7]Insumos!#REF!</definedName>
    <definedName name="Losetas_de_Barro_Feria_Grande_C_Transp.">[7]Insumos!#REF!</definedName>
    <definedName name="LUBRICANTE" localSheetId="0">#REF!</definedName>
    <definedName name="LUBRICANTE">#REF!</definedName>
    <definedName name="lubricantes">[48]Materiales!$K$15</definedName>
    <definedName name="LUZCENITAL">[15]Ana!$F$3344</definedName>
    <definedName name="LUZPARQEMT" localSheetId="0">#REF!</definedName>
    <definedName name="LUZPARQEMT">#REF!</definedName>
    <definedName name="M" localSheetId="0">[1]Presup.!#REF!</definedName>
    <definedName name="M">[1]Presup.!#REF!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0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'[27]Costos Mano de Obra'!$O$52</definedName>
    <definedName name="M.T." localSheetId="0">[8]A!#REF!</definedName>
    <definedName name="M.T.">[8]A!#REF!</definedName>
    <definedName name="M_O_Armadura_Columna">[19]Insumos!$B$78:$D$78</definedName>
    <definedName name="M_O_Armadura_Dintel_y_Viga">[19]Insumos!$B$79:$D$79</definedName>
    <definedName name="M_O_Cantos">[19]Insumos!$B$99:$D$99</definedName>
    <definedName name="M_O_Carpintero_2da._Categoría">[19]Insumos!$B$96:$D$96</definedName>
    <definedName name="M_O_Cerámica_Italiana_en_Pared">[19]Insumos!$B$102:$D$102</definedName>
    <definedName name="M_O_Colocación_Adoquines">[19]Insumos!$B$104:$D$104</definedName>
    <definedName name="M_O_Colocación_de_Bloques_de_4">[19]Insumos!$B$105:$D$105</definedName>
    <definedName name="M_O_Colocación_de_Bloques_de_6">[19]Insumos!$B$106:$D$106</definedName>
    <definedName name="M_O_Colocación_de_Bloques_de_8">[19]Insumos!$B$107:$D$107</definedName>
    <definedName name="M_O_Colocación_Listelos">[19]Insumos!$B$114:$D$114</definedName>
    <definedName name="M_O_Colocación_Piso_Cerámica_Criolla">[19]Insumos!$B$108:$D$108</definedName>
    <definedName name="M_O_Colocación_Piso_de_Granito_40_X_40">[19]Insumos!$B$111:$D$111</definedName>
    <definedName name="M_O_Colocación_Zócalos_de_Cerámica">[19]Insumos!$B$113:$D$113</definedName>
    <definedName name="M_O_Confección_de_Andamios">[19]Insumos!$B$115:$D$115</definedName>
    <definedName name="M_O_Construcción_Acera_Frotada_y_Violinada">[19]Insumos!$B$116:$D$116</definedName>
    <definedName name="M_O_Corte_y_Amarre_de_Varilla">[19]Insumos!$B$119:$D$119</definedName>
    <definedName name="M_O_Elaboración__Vaciado_y_Frotado_Losa_de_Piso" localSheetId="0">[7]Insumos!#REF!</definedName>
    <definedName name="M_O_Elaboración__Vaciado_y_Frotado_Losa_de_Piso">[7]Insumos!#REF!</definedName>
    <definedName name="M_O_Elaboración_Cámara_Inspección">[19]Insumos!$B$120:$D$120</definedName>
    <definedName name="M_O_Elaboración_Trampa_de_Grasa">[19]Insumos!$B$121:$D$121</definedName>
    <definedName name="M_O_Encofrado_y_Desenc._Muros_Cara" localSheetId="0">[7]Insumos!#REF!</definedName>
    <definedName name="M_O_Encofrado_y_Desenc._Muros_Cara">[7]Insumos!#REF!</definedName>
    <definedName name="M_O_Envarillado_de_Escalera">[19]Insumos!$B$81:$D$81</definedName>
    <definedName name="M_O_Fino_de_Techo_Inclinado">[19]Insumos!$B$83:$D$83</definedName>
    <definedName name="M_O_Fino_de_Techo_Plano">[19]Insumos!$B$84:$D$84</definedName>
    <definedName name="M_O_Fraguache" localSheetId="0">[7]Insumos!#REF!</definedName>
    <definedName name="M_O_Fraguache">[7]Insumos!#REF!</definedName>
    <definedName name="M_O_Goteros_Colgantes">[19]Insumos!$B$85:$D$85</definedName>
    <definedName name="M_O_Llenado_de_huecos">[19]Insumos!$B$86:$D$86</definedName>
    <definedName name="M_O_Maestro">[19]Insumos!$B$87:$D$87</definedName>
    <definedName name="M_O_Malla_Eléctro_Soldada" localSheetId="0">[7]Insumos!#REF!</definedName>
    <definedName name="M_O_Malla_Eléctro_Soldada">[7]Insumos!#REF!</definedName>
    <definedName name="M_O_Obrero_Ligado">[19]Insumos!$B$88:$D$88</definedName>
    <definedName name="M_O_Pañete_Maestreado_Exterior">[19]Insumos!$B$91:$D$91</definedName>
    <definedName name="M_O_Pañete_Maestreado_Interior">[19]Insumos!$B$92:$D$92</definedName>
    <definedName name="M_O_Preparación_del_Terreno">[19]Insumos!$B$94:$D$94</definedName>
    <definedName name="M_O_Quintal_Trabajado">[19]Insumos!$B$77:$D$77</definedName>
    <definedName name="M_O_Regado__Compactación__Mojado__Trasl.Mat.__A_M">[19]Insumos!$B$132:$D$132</definedName>
    <definedName name="M_O_Regado_Mojado_y_Apisonado____Material_Granular_y_Arena" localSheetId="0">[7]Insumos!#REF!</definedName>
    <definedName name="M_O_Regado_Mojado_y_Apisonado____Material_Granular_y_Arena">[7]Insumos!#REF!</definedName>
    <definedName name="M_O_Repello" localSheetId="0">[7]Insumos!#REF!</definedName>
    <definedName name="M_O_Repello">[7]Insumos!#REF!</definedName>
    <definedName name="M_O_Subida_de_Acero_para_Losa">[19]Insumos!$B$82:$D$82</definedName>
    <definedName name="M_O_Subida_de_Materiales">[19]Insumos!$B$95:$D$95</definedName>
    <definedName name="M_O_Técnico_Calificado">[19]Insumos!$B$149:$D$149</definedName>
    <definedName name="M_O_Zabaletas">[19]Insumos!$B$98:$D$98</definedName>
    <definedName name="m2ceramica">'[31]Analisis Unit. '!$F$47</definedName>
    <definedName name="m3arena">'[31]Analisis Unit. '!$F$41</definedName>
    <definedName name="m3arepanete">'[31]Analisis Unit. '!$F$44</definedName>
    <definedName name="m3grava">'[31]Analisis Unit. '!$F$42</definedName>
    <definedName name="MA">'[25]Mano de Obra'!$D$10</definedName>
    <definedName name="MACO">[20]EQUIPOS!$I$21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C" localSheetId="0">#REF!</definedName>
    <definedName name="MADERAC">#REF!</definedName>
    <definedName name="MAESTROCARP" localSheetId="0">#REF!</definedName>
    <definedName name="MAESTROCARP">#REF!</definedName>
    <definedName name="MALLACICL6HG">[15]Ana!$F$4383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no_de_Obra_Acero" localSheetId="0">#REF!</definedName>
    <definedName name="Mano_de_Obra_Acero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oObras">'[26]M.O. MinisterioTrabajo'!$B$1:$B$845</definedName>
    <definedName name="mantenimientodemoldes" localSheetId="0">#REF!</definedName>
    <definedName name="mantenimientodemoldes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'[18]Listado Equipos a utilizar'!#REF!</definedName>
    <definedName name="maquito">'[18]Listado Equipos a utilizar'!#REF!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[7]Insumos!#REF!</definedName>
    <definedName name="Marcos_de_Pino_Americano">[7]Insumos!#REF!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terial_Base" localSheetId="0">[7]Insumos!#REF!</definedName>
    <definedName name="Material_Base">[7]Insumos!#REF!</definedName>
    <definedName name="Material_Granular____Cascajo_T_Yubazo" localSheetId="0">[7]Insumos!#REF!</definedName>
    <definedName name="Material_Granular____Cascajo_T_Yubazo">[7]Insumos!#REF!</definedName>
    <definedName name="MBR" localSheetId="0">#REF!</definedName>
    <definedName name="MBR">#REF!</definedName>
    <definedName name="mes.camion.transp">'[17]Analisis Unitarios'!$F$58</definedName>
    <definedName name="mes.camioneta">'[17]Analisis Unitarios'!$F$57</definedName>
    <definedName name="mes.contable">'[17]Analisis Unitarios'!$F$6</definedName>
    <definedName name="mes.equipo.topo">'[17]Analisis Unitarios'!$F$20</definedName>
    <definedName name="mes.guarda.al">'[17]Analisis Unitarios'!$F$8</definedName>
    <definedName name="mes.ing.fre">'[17]Analisis Unitarios'!$F$5</definedName>
    <definedName name="mes.ing.res">'[17]Analisis Unitarios'!$F$4</definedName>
    <definedName name="mes.secretaria">'[17]Analisis Unitarios'!$F$7</definedName>
    <definedName name="mes.sereno">'[17]Analisis Unitarios'!$F$9</definedName>
    <definedName name="meses.proyecto">'[17]Analisis Unitarios'!$K$3</definedName>
    <definedName name="MEZCALAREPMOR">[15]Ana!$F$4415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NATILLA" localSheetId="0">#REF!</definedName>
    <definedName name="MEZCLANATILLA">#REF!</definedName>
    <definedName name="MEZCLAV" localSheetId="0">#REF!</definedName>
    <definedName name="MEZCLAV">#REF!</definedName>
    <definedName name="MEZEMP">[15]Ana!$F$4397</definedName>
    <definedName name="ministerioTrabajo">'[26]M.O. MinisterioTrabajo'!$A$1:$N$845</definedName>
    <definedName name="MKLLL" localSheetId="0">#REF!</definedName>
    <definedName name="MKLLL">#REF!</definedName>
    <definedName name="mlzocalo">'[31]Analisis Unit. '!$F$46</definedName>
    <definedName name="mo.cer.pared">'[31]Analisis Unit. '!$F$26</definedName>
    <definedName name="MOACERA" localSheetId="0">#REF!</definedName>
    <definedName name="MOACERA">#REF!</definedName>
    <definedName name="moacero">'[31]Analisis Unit. '!$G$9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arpinteria" localSheetId="0">#REF!</definedName>
    <definedName name="mocarpinteria">#REF!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TRIAS" localSheetId="0">#REF!</definedName>
    <definedName name="MOESTRIAS">#REF!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L" localSheetId="0">#REF!</definedName>
    <definedName name="MOFINOINCL">#REF!</definedName>
    <definedName name="MOFRAGUACHE" localSheetId="0">#REF!</definedName>
    <definedName name="MOFRAGUACHE">#REF!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jado_en_Compactación_con_equipo" localSheetId="0">[7]Insumos!#REF!</definedName>
    <definedName name="Mojado_en_Compactación_con_equipo">[7]Insumos!#REF!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PIEDRA" localSheetId="0">#REF!</definedName>
    <definedName name="MOPIEDRA">#REF!</definedName>
    <definedName name="mopintura">'[31]Analisis Unit. '!$F$27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guache">'[31]Analisis Unit. '!$F$96</definedName>
    <definedName name="morpanete">'[31]Analisis Unit. '!$F$85</definedName>
    <definedName name="mortero.1.4.pañete">'[27]Ana. Horm mexc mort'!$D$85</definedName>
    <definedName name="MORTERO110">[15]Ana!$F$4421</definedName>
    <definedName name="MORTERO12">[15]Ana!$F$4410</definedName>
    <definedName name="MORTERO13">[15]Ana!$F$4392</definedName>
    <definedName name="MORTERO14">[15]Ana!$F$4403</definedName>
    <definedName name="Mosaico_Fondo_Blanco_30x30____Corriente" localSheetId="0">[7]Insumos!#REF!</definedName>
    <definedName name="Mosaico_Fondo_Blanco_30x30____Corriente">[7]Insumos!#REF!</definedName>
    <definedName name="mosbotichinorojo" localSheetId="0">#REF!</definedName>
    <definedName name="mosbotichinorojo">#REF!</definedName>
    <definedName name="MOTRAMPA" localSheetId="0">#REF!</definedName>
    <definedName name="MOTRAMPA">#REF!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aicoFG" localSheetId="0">#REF!</definedName>
    <definedName name="mozaicoFG">#REF!</definedName>
    <definedName name="mpie">0.3048</definedName>
    <definedName name="MULTI" localSheetId="0">[8]A!#REF!</definedName>
    <definedName name="MULTI">[8]A!#REF!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s" localSheetId="0">[8]A!#REF!</definedName>
    <definedName name="muros">[8]A!#REF!</definedName>
    <definedName name="MZNATILLA" localSheetId="0">#REF!</definedName>
    <definedName name="MZNATILLA">#REF!</definedName>
    <definedName name="NADA" localSheetId="0">#REF!</definedName>
    <definedName name="NADA">#REF!</definedName>
    <definedName name="NATILLA">[15]Ana!$F$375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nissan" localSheetId="0">'[18]Listado Equipos a utilizar'!#REF!</definedName>
    <definedName name="nissan">'[18]Listado Equipos a utilizar'!#REF!</definedName>
    <definedName name="num.meses" localSheetId="0">#REF!</definedName>
    <definedName name="num.meses">#REF!</definedName>
    <definedName name="o">[13]analisis!$F$5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___Puente_Sobre_el_Matayaya__Carretera_Las_Matas_Elias_Pina">"proyecto"</definedName>
    <definedName name="OdeMElect" localSheetId="0">[41]INSUMOS!#REF!</definedName>
    <definedName name="OdeMElect">[41]INSUMOS!#REF!</definedName>
    <definedName name="OdeMPlomeria" localSheetId="0">[41]INSUMOS!#REF!</definedName>
    <definedName name="OdeMPlomeria">[41]INSUMOS!#REF!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ISOE" localSheetId="0">#REF!</definedName>
    <definedName name="OISOE">#REF!</definedName>
    <definedName name="omencofrado" localSheetId="0">'[22]O.M. y Salarios'!#REF!</definedName>
    <definedName name="omencofrado">'[22]O.M. y Salarios'!#REF!</definedName>
    <definedName name="opala">[48]Salarios!$D$16</definedName>
    <definedName name="operadoresPago">'[26]M.O. MinisterioTrabajo'!$A$1:$N$1</definedName>
    <definedName name="Operadorgrader">[20]OBRAMANO!$F$74</definedName>
    <definedName name="operadorpala">[20]OBRAMANO!$F$72</definedName>
    <definedName name="operadorretro">[20]OBRAMANO!$F$77</definedName>
    <definedName name="operadorrodillo">[20]OBRAMANO!$F$75</definedName>
    <definedName name="operadortractor">[20]OBRAMANO!$F$76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>[15]Ana!$F$4225</definedName>
    <definedName name="ORI12FBCOFLUX">[15]Ana!$F$4243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[15]Ana!$F$4265</definedName>
    <definedName name="ORI1FBCOFLUX">[15]Ana!$F$4283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#REF!</definedName>
    <definedName name="ORINALSENCILLO">#REF!</definedName>
    <definedName name="ORIPEQBCO">[15]Ana!$F$4305</definedName>
    <definedName name="ORIPEQBCOPVC" localSheetId="0">#REF!</definedName>
    <definedName name="ORIPEQBCOPVC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[48]Salarios!$D$14</definedName>
    <definedName name="OXIDOROJO" localSheetId="0">#REF!</definedName>
    <definedName name="OXIDOROJO">#REF!</definedName>
    <definedName name="P" localSheetId="0">#REF!</definedName>
    <definedName name="P">#REF!</definedName>
    <definedName name="p.acera.horm">'[17]Analisis Unitarios'!$E$1580</definedName>
    <definedName name="p.acometida.agua.media">'[17]Analisis Unitarios'!$E$1182</definedName>
    <definedName name="p.bord.conten">'[17]Analisis Unitarios'!$E$1564</definedName>
    <definedName name="p.camp">'[17]Analisis Unitarios'!$E$237</definedName>
    <definedName name="p.cap.horm.2.5pulg">'[17]Analisis Unitarios'!$E$1764</definedName>
    <definedName name="p.cap.horm.2pulg">'[17]Analisis Unitarios'!$E$1765</definedName>
    <definedName name="p.demoli.acera">'[17]Analisis Unitarios'!$E$1632</definedName>
    <definedName name="p.demoli.conten">'[17]Analisis Unitarios'!$E$1645</definedName>
    <definedName name="p.demolicion.registro">'[17]Analisis Unitarios'!$E$1659</definedName>
    <definedName name="p.des.mov">'[17]Analisis Unitarios'!$F$222</definedName>
    <definedName name="p.desvio.provi">'[17]Analisis Unitarios'!$E$255</definedName>
    <definedName name="p.esc.superficie">'[17]Analisis Unitarios'!$E$656</definedName>
    <definedName name="p.exc.equipo.3m">'[17]Analisis Unitarios'!$E$534</definedName>
    <definedName name="p.exc.mano.carguio.bote.1erkm">'[17]Analisis Unitarios'!$E$558</definedName>
    <definedName name="p.imbornal.3parrillas">'[17]Analisis Unitarios'!$E$1248</definedName>
    <definedName name="p.ing">'[17]Analisis Unitarios'!$E$195</definedName>
    <definedName name="p.limpieza.ml.alc">'[17]Analisis Unitarios'!$E$570</definedName>
    <definedName name="p.mant.tran">'[17]Analisis Unitarios'!$E$275</definedName>
    <definedName name="p.obra.entrega">'[17]Analisis Unitarios'!$E$1470</definedName>
    <definedName name="p.registro.3.4X3.4">'[17]Analisis Unitarios'!$E$1329</definedName>
    <definedName name="p.registro.de.3.6a3.4X3.0">'[17]Analisis Unitarios'!$E$1548</definedName>
    <definedName name="p.rem.tub.24">'[17]Analisis Unitarios'!$E$1600</definedName>
    <definedName name="p.rem.tub.8">'[17]Analisis Unitarios'!$E$1618</definedName>
    <definedName name="p.riego.adherencia">'[17]Analisis Unitarios'!$E$1750</definedName>
    <definedName name="p.riego.imp">'[17]Analisis Unitarios'!$E$1739</definedName>
    <definedName name="p.sum.coloc.arena">'[17]Analisis Unitarios'!$E$600</definedName>
    <definedName name="p.sum.reg.niv.base">'[17]Analisis Unitarios'!$E$625</definedName>
    <definedName name="p.sum.reg.niv.subbase">'[17]Analisis Unitarios'!$E$636</definedName>
    <definedName name="p.term.sub.rasante">'[17]Analisis Unitarios'!$E$647</definedName>
    <definedName name="P.U." localSheetId="0">#REF!</definedName>
    <definedName name="P.U.">#REF!</definedName>
    <definedName name="P.U.Amercoat_385ASA">[49]Insumos!$E$15</definedName>
    <definedName name="P.U.Amercoat_385ASA_2">#N/A</definedName>
    <definedName name="P.U.Amercoat_385ASA_3">#N/A</definedName>
    <definedName name="P.U.Dimecote9">[49]Insumos!$E$13</definedName>
    <definedName name="P.U.Dimecote9_2">#N/A</definedName>
    <definedName name="P.U.Dimecote9_3">#N/A</definedName>
    <definedName name="P.U.Thinner1000">[49]Insumos!$E$12</definedName>
    <definedName name="P.U.Thinner1000_2">#N/A</definedName>
    <definedName name="P.U.Thinner1000_3">#N/A</definedName>
    <definedName name="P.U.Urethane_Acrilico">[49]Insumos!$E$17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m2" localSheetId="0">#REF!</definedName>
    <definedName name="p2m2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a" localSheetId="0">#REF!</definedName>
    <definedName name="pala">#REF!</definedName>
    <definedName name="Pala_Tramotina" localSheetId="0">[7]Insumos!#REF!</definedName>
    <definedName name="Pala_Tramotina">[7]Insumos!#REF!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EL12CIR">[15]Ana!$F$3511</definedName>
    <definedName name="PANEL16CIR">[15]Ana!$F$3518</definedName>
    <definedName name="PANEL24CIR">[15]Ana!$F$3525</definedName>
    <definedName name="PANEL2CIR">[15]Ana!$F$3483</definedName>
    <definedName name="PANEL4CIR">[15]Ana!$F$3490</definedName>
    <definedName name="PANEL612CONTRA" localSheetId="0">#REF!</definedName>
    <definedName name="PANEL612CONTRA">#REF!</definedName>
    <definedName name="PANEL6CIR">[15]Ana!$F$3497</definedName>
    <definedName name="PANEL8CIR">[15]Ana!$F$3504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RAGOMASCONTRA" localSheetId="0">#REF!</definedName>
    <definedName name="PARAGOMASCONTRA">#REF!</definedName>
    <definedName name="Partida">[26]ListaPrecios!$B:$B</definedName>
    <definedName name="PASBLAMACANOR14X40X6" localSheetId="0">#REF!</definedName>
    <definedName name="PASBLAMACANOR14X40X6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>'[42]mov. tierra'!$D$26</definedName>
    <definedName name="PDa">'[43]V.Tierras A'!$D$7</definedName>
    <definedName name="PDUCHA" localSheetId="0">#REF!</definedName>
    <definedName name="PDUCHA">#REF!</definedName>
    <definedName name="PEON">'[25]Mano de Obra'!$D$15</definedName>
    <definedName name="PEONCARP" localSheetId="0">#REF!</definedName>
    <definedName name="PEONCARP">#REF!</definedName>
    <definedName name="Peones" localSheetId="0">#REF!</definedName>
    <definedName name="Peones">#REF!</definedName>
    <definedName name="Peones_2">#N/A</definedName>
    <definedName name="Peones_3">#N/A</definedName>
    <definedName name="PERI" localSheetId="0">#REF!</definedName>
    <definedName name="PERI">#REF!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SCOBAPLASTICA" localSheetId="0">#REF!</definedName>
    <definedName name="PESCOBAPLASTICA">#REF!</definedName>
    <definedName name="pesoportico" localSheetId="0">#REF!</definedName>
    <definedName name="pesoportico">#REF!</definedName>
    <definedName name="pesoportico_1">"$#REF!.$H$61"</definedName>
    <definedName name="pesoportico_2" localSheetId="0">#REF!</definedName>
    <definedName name="pesoportico_2">#REF!</definedName>
    <definedName name="pesoportico_3" localSheetId="0">#REF!</definedName>
    <definedName name="pesoportico_3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co" localSheetId="0">#REF!</definedName>
    <definedName name="pico">#REF!</definedName>
    <definedName name="Piedra_de_Río" localSheetId="0">[7]Insumos!#REF!</definedName>
    <definedName name="Piedra_de_Río">[7]Insumos!#REF!</definedName>
    <definedName name="PIEDRA_GAVIONE_M3">'[24]MATERIALES LISTADO'!$D$12</definedName>
    <definedName name="Piedra_para_Encache" localSheetId="0">[7]Insumos!#REF!</definedName>
    <definedName name="Piedra_para_Encache">[7]Insumos!#REF!</definedName>
    <definedName name="piem" localSheetId="0">#REF!</definedName>
    <definedName name="piem">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NO" localSheetId="0">#REF!</definedName>
    <definedName name="PINO">#REF!</definedName>
    <definedName name="Pino_Bruto_Americano">[19]Insumos!$B$75:$D$75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bruto">[20]MATERIALES!$G$33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>[15]Ana!$F$4430</definedName>
    <definedName name="PINTACRIEXTAND">[15]Ana!$F$4443</definedName>
    <definedName name="PINTACRIINT">[15]Ana!$F$4436</definedName>
    <definedName name="PINTECO">[15]Ana!$F$4462</definedName>
    <definedName name="PINTEPOX">[15]Ana!$F$4450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[15]Ana!$F$4456</definedName>
    <definedName name="PINTMAN">[15]Ana!$F$4469</definedName>
    <definedName name="PINTMANAND">[15]Ana!$F$4477</definedName>
    <definedName name="Pintura_Epóxica_Popular" localSheetId="0">#REF!</definedName>
    <definedName name="Pintura_Epóxica_Popular">#REF!</definedName>
    <definedName name="Pintura_Epóxica_Popular_2">#N/A</definedName>
    <definedName name="Pintura_Epóxica_Popular_3">#N/A</definedName>
    <definedName name="pinturas" localSheetId="0">#REF!</definedName>
    <definedName name="pinturas">#REF!</definedName>
    <definedName name="PISO01">[15]Ana!$F$4570</definedName>
    <definedName name="PISO09">[15]Ana!$F$4580</definedName>
    <definedName name="PISOADOCLAGRIS">[15]Ana!$F$4497</definedName>
    <definedName name="PISOADOCLAQUEM">[15]Ana!$F$4515</definedName>
    <definedName name="PISOADOCLAROJO">[15]Ana!$F$4506</definedName>
    <definedName name="PISOADOCOLGRIS">[15]Ana!$F$4524</definedName>
    <definedName name="PISOADOCOLROJO">[15]Ana!$F$4533</definedName>
    <definedName name="PISOADOMEDGRIS">[15]Ana!$F$4542</definedName>
    <definedName name="PISOADOMEDQUEM">[15]Ana!$F$4560</definedName>
    <definedName name="PISOADOMEDROJO">[15]Ana!$F$4551</definedName>
    <definedName name="PISOGRA1233030BCO">[15]Ana!$F$4616</definedName>
    <definedName name="PISOGRA1233030GRIS" localSheetId="0">#REF!</definedName>
    <definedName name="PISOGRA1233030GRIS">#REF!</definedName>
    <definedName name="PISOGRA1234040BCO">[15]Ana!$F$4634</definedName>
    <definedName name="PISOGRABOTI4040BCO">[15]Ana!$F$4589</definedName>
    <definedName name="PISOGRABOTI4040COL">[15]Ana!$F$4598</definedName>
    <definedName name="PISOGRAPROY4040">[15]Ana!$F$4607</definedName>
    <definedName name="PISOHFV10">[15]Ana!$F$4794</definedName>
    <definedName name="PISOLADEXAPEQ">[15]Ana!$F$4811</definedName>
    <definedName name="PISOLADFERIAPEQ">[15]Ana!$F$4819</definedName>
    <definedName name="PISOMOSROJ2525">[15]Ana!$F$4827</definedName>
    <definedName name="PISOPUL10">[15]Ana!$F$4803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l">[13]analisis!$G$2432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[15]Ins!$E$584</definedName>
    <definedName name="Plom" localSheetId="0">[41]INSUMOS!#REF!</definedName>
    <definedName name="Plom">[41]INSUMOS!#REF!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#REF!</definedName>
    <definedName name="PLYWOOD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rcent.herram.equi.asfalto">'[17]Analisis Unitarios'!$K$11</definedName>
    <definedName name="porcent.herram.equi.mov.tier">'[17]Analisis Unitarios'!$K$7</definedName>
    <definedName name="porcent.herram.equi.obra.arte">'[17]Analisis Unitarios'!$K$9</definedName>
    <definedName name="porcent.herram.equi.obra.arte.tub">'[17]Analisis Unitarios'!$K$21</definedName>
    <definedName name="porcent.mat.gastable">'[17]Analisis Unitarios'!$K$13</definedName>
    <definedName name="porcentaje" localSheetId="0">[50]Presupuesto!#REF!</definedName>
    <definedName name="porcentaje">[50]Presupuesto!#REF!</definedName>
    <definedName name="porcentaje_2">"$#REF!.$J$12"</definedName>
    <definedName name="porcentaje_3">"$#REF!.$J$12"</definedName>
    <definedName name="porciento" localSheetId="0">#REF!</definedName>
    <definedName name="porciento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'[51]med.mov.de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" localSheetId="0">#REF!</definedName>
    <definedName name="PRECIO">#REF!</definedName>
    <definedName name="Precio_Unitario">[26]ListaPrecios!$A$1:$I$1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PARARPISO" localSheetId="0">#REF!</definedName>
    <definedName name="PREPARARPISO">#REF!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A" localSheetId="0">#REF!</definedName>
    <definedName name="PRIMA">#REF!</definedName>
    <definedName name="PRIMA_2">"$#REF!.$M$38"</definedName>
    <definedName name="PRIMA_3">"$#REF!.$M$38"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yecto" localSheetId="0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 localSheetId="0">[52]peso!#REF!</definedName>
    <definedName name="prticos">[52]peso!#REF!</definedName>
    <definedName name="prticos_2">#N/A</definedName>
    <definedName name="prticos_3">#N/A</definedName>
    <definedName name="Prueba_en_Compactación_con_equipo" localSheetId="0">[7]Insumos!#REF!</definedName>
    <definedName name="Prueba_en_Compactación_con_equipo">[7]Insumos!#REF!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[15]Ana!$F$4986</definedName>
    <definedName name="PTAFRANCAOBAM2">[15]Ana!$C$4986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[15]Ana!$F$4957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[15]Ana!$C$4957</definedName>
    <definedName name="PTAPANCORPINO">[15]Ana!$F$4948</definedName>
    <definedName name="PTAPANCORPINOM2">[15]Ana!$C$4948</definedName>
    <definedName name="PTAPANESPCAOBA">[15]Ana!$F$4966</definedName>
    <definedName name="PTAPANESPCAOBAM2">[15]Ana!$C$4966</definedName>
    <definedName name="PTAPANVAIVENCAOBA">[15]Ana!$F$4974</definedName>
    <definedName name="PTAPANVAIVENCAOBAM2">[15]Ana!$C$4974</definedName>
    <definedName name="PTAPLY">[15]Ana!$F$4939</definedName>
    <definedName name="PTAPLYM2">[15]Ana!$C$4939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" localSheetId="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 localSheetId="0">#REF!</definedName>
    <definedName name="PUACERO_1_4_GRADO40">#REF!</definedName>
    <definedName name="PUACERO_1_4_GRADO40_2">#N/A</definedName>
    <definedName name="PUACERO_1_GRADO40" localSheetId="0">#REF!</definedName>
    <definedName name="PUACERO_1_GRADO40">#REF!</definedName>
    <definedName name="PUACERO_1_GRADO40_2">#N/A</definedName>
    <definedName name="PUACERO_3_4_GRADO40" localSheetId="0">#REF!</definedName>
    <definedName name="PUACERO_3_4_GRADO40">#REF!</definedName>
    <definedName name="PUACERO_3_4_GRADO40_2">#N/A</definedName>
    <definedName name="PUACERO_3_8_GRADO40" localSheetId="0">#REF!</definedName>
    <definedName name="PUACERO_3_8_GRADO40">#REF!</definedName>
    <definedName name="PUACERO_3_8_GRADO40_2">#N/A</definedName>
    <definedName name="PUADOQUINCLASICOGRIS_10X20X20" localSheetId="0">#REF!</definedName>
    <definedName name="PUADOQUINCLASICOGRIS_10X20X20">#REF!</definedName>
    <definedName name="PUADOQUINCLASICOGRIS_10X20X20_2">#N/A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 localSheetId="0">#REF!</definedName>
    <definedName name="PUBLOQUES_8_ACERO_0.80">#REF!</definedName>
    <definedName name="PUBLOQUES_8_ACERO_0.80_2">#N/A</definedName>
    <definedName name="PUBLOQUES_8_ACERO_0.80_HOYOSLLENOS" localSheetId="0">#REF!</definedName>
    <definedName name="PUBLOQUES_8_ACERO_0.80_HOYOSLLENOS">#REF!</definedName>
    <definedName name="PUBLOQUES_8_ACERO_0.80_HOYOSLLENOS_2">#N/A</definedName>
    <definedName name="PUBLOQUESDE_8_ACERO_A_0.40_HOYOSLLENOS" localSheetId="0">#REF!</definedName>
    <definedName name="PUBLOQUESDE_8_ACERO_A_0.40_HOYOSLLENOS">#REF!</definedName>
    <definedName name="PUBLOQUESDE_8_ACERO_A_0.40_HOYOSLLENOS_2">#N/A</definedName>
    <definedName name="pucabezales" localSheetId="0">#REF!</definedName>
    <definedName name="pucabezales">#REF!</definedName>
    <definedName name="PUCALICHE" localSheetId="0">#REF!</definedName>
    <definedName name="PUCALICHE">#REF!</definedName>
    <definedName name="PUCALICHE_2">#N/A</definedName>
    <definedName name="PUCAMARAINSPECCION" localSheetId="0">#REF!</definedName>
    <definedName name="PUCAMARAINSPECCION">#REF!</definedName>
    <definedName name="PUCAMARAINSPECCION_2">#N/A</definedName>
    <definedName name="PUCANTOS" localSheetId="0">#REF!</definedName>
    <definedName name="PUCANTOS">#REF!</definedName>
    <definedName name="PUCANTOS_2">#N/A</definedName>
    <definedName name="PUCARETEO" localSheetId="0">#REF!</definedName>
    <definedName name="PUCARETEO">#REF!</definedName>
    <definedName name="PUCARETEO_2">#N/A</definedName>
    <definedName name="pucastingbed" localSheetId="0">#REF!</definedName>
    <definedName name="pucastingbed">#REF!</definedName>
    <definedName name="PUCEMENTO" localSheetId="0">#REF!</definedName>
    <definedName name="PUCEMENTO">#REF!</definedName>
    <definedName name="PUCERAMICA15X15PARED" localSheetId="0">'[7]Análisis de Precios'!#REF!</definedName>
    <definedName name="PUCERAMICA15X15PARED">'[7]Análisis de Precios'!#REF!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'[7]Análisis de Precios'!#REF!</definedName>
    <definedName name="PUCISTERNA">'[7]Análisis de Precios'!#REF!</definedName>
    <definedName name="PUCOLUMNAS_C1">'[19]Análisis de Precios'!$F$210</definedName>
    <definedName name="PUCOLUMNAS_C10" localSheetId="0">'[7]Análisis de Precios'!#REF!</definedName>
    <definedName name="PUCOLUMNAS_C10">'[7]Análisis de Precios'!#REF!</definedName>
    <definedName name="PUCOLUMNAS_C11" localSheetId="0">'[7]Análisis de Precios'!#REF!</definedName>
    <definedName name="PUCOLUMNAS_C11">'[7]Análisis de Precios'!#REF!</definedName>
    <definedName name="PUCOLUMNAS_C12" localSheetId="0">'[7]Análisis de Precios'!#REF!</definedName>
    <definedName name="PUCOLUMNAS_C12">'[7]Análisis de Precios'!#REF!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'[7]Análisis de Precios'!#REF!</definedName>
    <definedName name="PUCOLUMNAS_C9">'[7]Análisis de Precios'!#REF!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'[7]Análisis de Precios'!#REF!</definedName>
    <definedName name="PUCONTEN">'[7]Análisis de Precios'!#REF!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[7]Insumos!#REF!</definedName>
    <definedName name="Puerta_Corred._Alum__Anod._Bce._Vid._Mart._Nor.">[7]Insumos!#REF!</definedName>
    <definedName name="Puerta_Corred._Alum__Anod._Bce._Vid._Transp." localSheetId="0">[7]Insumos!#REF!</definedName>
    <definedName name="Puerta_Corred._Alum__Anod._Bce._Vid._Transp.">[7]Insumos!#REF!</definedName>
    <definedName name="Puerta_Corred._Alum__Anod._Nor._Vid._Bce._Liso" localSheetId="0">[7]Insumos!#REF!</definedName>
    <definedName name="Puerta_Corred._Alum__Anod._Nor._Vid._Bce._Liso">[7]Insumos!#REF!</definedName>
    <definedName name="Puerta_Corred._Alum__Anod._Nor._Vid._Bce._Mart." localSheetId="0">[7]Insumos!#REF!</definedName>
    <definedName name="Puerta_Corred._Alum__Anod._Nor._Vid._Bce._Mart.">[7]Insumos!#REF!</definedName>
    <definedName name="Puerta_Corred._Alum__Anod._Nor._Vid._Transp." localSheetId="0">[7]Insumos!#REF!</definedName>
    <definedName name="Puerta_Corred._Alum__Anod._Nor._Vid._Transp.">[7]Insumos!#REF!</definedName>
    <definedName name="Puerta_corrediza___BCE._VID._TRANSP." localSheetId="0">[7]Insumos!#REF!</definedName>
    <definedName name="Puerta_corrediza___BCE._VID._TRANSP.">[7]Insumos!#REF!</definedName>
    <definedName name="Puerta_corrediza___BCE._VID._TRANSP._LISO" localSheetId="0">[7]Insumos!#REF!</definedName>
    <definedName name="Puerta_corrediza___BCE._VID._TRANSP._LISO">[7]Insumos!#REF!</definedName>
    <definedName name="Puerta_de_Pino_Apanelada" localSheetId="0">[7]Insumos!#REF!</definedName>
    <definedName name="Puerta_de_Pino_Apanelada">[7]Insumos!#REF!</definedName>
    <definedName name="Puerta_Pino_Americano_Tratado" localSheetId="0">[7]Insumos!#REF!</definedName>
    <definedName name="Puerta_Pino_Americano_Tratado">[7]Insumos!#REF!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s_de_Pino_T_Francesa" localSheetId="0">[7]Insumos!#REF!</definedName>
    <definedName name="Puertas_de_Pino_T_Francesa">[7]Insumos!#REF!</definedName>
    <definedName name="Puertas_de_Plywood" localSheetId="0">[7]Insumos!#REF!</definedName>
    <definedName name="Puertas_de_Plywood">[7]Insumos!#REF!</definedName>
    <definedName name="Puertas_de_Plywood_3_16" localSheetId="0">[7]Insumos!#REF!</definedName>
    <definedName name="Puertas_de_Plywood_3_16">[7]Insumos!#REF!</definedName>
    <definedName name="Puertas_Pino_Apanelada" localSheetId="0">[7]Insumos!#REF!</definedName>
    <definedName name="Puertas_Pino_Apanelada">[7]Insumos!#REF!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 localSheetId="0">#REF!</definedName>
    <definedName name="PUHORMIGON_1_2_4">#REF!</definedName>
    <definedName name="PUHORMIGON_1_2_4_2">#N/A</definedName>
    <definedName name="PUHORMIGON1_3_5" localSheetId="0">#REF!</definedName>
    <definedName name="PUHORMIGON1_3_5">#REF!</definedName>
    <definedName name="PUHORMIGON1_3_5_2">#N/A</definedName>
    <definedName name="puhormigon280" localSheetId="0">#REF!</definedName>
    <definedName name="puhormigon280">#REF!</definedName>
    <definedName name="PUHORMIGONCICLOPEO" localSheetId="0">#REF!</definedName>
    <definedName name="PUHORMIGONCICLOPEO">#REF!</definedName>
    <definedName name="PUHORMIGONCICLOPEO_2">#N/A</definedName>
    <definedName name="PUHORMIGONSIMPLE210" localSheetId="0">#REF!</definedName>
    <definedName name="PUHORMIGONSIMPLE210">#REF!</definedName>
    <definedName name="PUHORMIGONSIMPLE210_2">#N/A</definedName>
    <definedName name="puinyeccion" localSheetId="0">#REF!</definedName>
    <definedName name="puinyeccion">#REF!</definedName>
    <definedName name="PULESC" localSheetId="0">#REF!</definedName>
    <definedName name="PULESC">#REF!</definedName>
    <definedName name="pulgm" localSheetId="0">#REF!</definedName>
    <definedName name="pulgm">#REF!</definedName>
    <definedName name="Pulido_y_Brillado____De_Luxe">[19]Insumos!$B$241:$D$241</definedName>
    <definedName name="Pulido_y_Brillado_de_Piso" localSheetId="0">[7]Insumos!#REF!</definedName>
    <definedName name="Pulido_y_Brillado_de_Piso">[7]Insumos!#REF!</definedName>
    <definedName name="PULISTELOS1_2BAÑOS" localSheetId="0">#REF!</definedName>
    <definedName name="PULISTELOS1_2BAÑOS">#REF!</definedName>
    <definedName name="PULISTELOS1_2BAÑOS_2">#N/A</definedName>
    <definedName name="PULISTELOSBAÑOS" localSheetId="0">#REF!</definedName>
    <definedName name="PULISTELOSBAÑOS">#REF!</definedName>
    <definedName name="PULISTELOSBAÑOS_2">#N/A</definedName>
    <definedName name="PULMES" localSheetId="0">#REF!</definedName>
    <definedName name="PULMES">#REF!</definedName>
    <definedName name="PULOSA" localSheetId="0">#REF!</definedName>
    <definedName name="PULOSA">#REF!</definedName>
    <definedName name="PULOSA_2">#N/A</definedName>
    <definedName name="pulosaaproche" localSheetId="0">#REF!</definedName>
    <definedName name="pulosaaproche">#REF!</definedName>
    <definedName name="pulosacalzada" localSheetId="0">#REF!</definedName>
    <definedName name="pulosacalzada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UMADERA" localSheetId="0">#REF!</definedName>
    <definedName name="PUMADERA">#REF!</definedName>
    <definedName name="PUMEZCLACALARENAPISOS" localSheetId="0">#REF!</definedName>
    <definedName name="PUMEZCLACALARENAPISOS">#REF!</definedName>
    <definedName name="PUMEZCLACALARENAPISOS_2">#N/A</definedName>
    <definedName name="PUMORTERO1_1" localSheetId="0">'[7]Análisis de Precios'!#REF!</definedName>
    <definedName name="PUMORTERO1_1">'[7]Análisis de Precios'!#REF!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 localSheetId="0">#REF!</definedName>
    <definedName name="PUMORTERO1_4PARAPAÑETE">#REF!</definedName>
    <definedName name="PUMORTERO1_4PARAPAÑETE_2">#N/A</definedName>
    <definedName name="PUMORTERO1_5DE1_3" localSheetId="0">#REF!</definedName>
    <definedName name="PUMORTERO1_5DE1_3">#REF!</definedName>
    <definedName name="PUMORTERO1_5DE1_3_2">#N/A</definedName>
    <definedName name="PUMURO_M1" localSheetId="0">#REF!</definedName>
    <definedName name="PUMURO_M1">#REF!</definedName>
    <definedName name="PUMURO_M1_2">#N/A</definedName>
    <definedName name="PUMURO_M2" localSheetId="0">#REF!</definedName>
    <definedName name="PUMURO_M2">#REF!</definedName>
    <definedName name="PUMURO_M2_2">#N/A</definedName>
    <definedName name="punewjersey" localSheetId="0">#REF!</definedName>
    <definedName name="punewjersey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'[7]Análisis de Precios'!#REF!</definedName>
    <definedName name="PUPAÑETETECHO">'[7]Análisis de Precios'!#REF!</definedName>
    <definedName name="PUPINTURAACRILICAEXTERIOR" localSheetId="0">'[7]Análisis de Precios'!#REF!</definedName>
    <definedName name="PUPINTURAACRILICAEXTERIOR">'[7]Análisis de Precios'!#REF!</definedName>
    <definedName name="PUPINTURAACRILICAINTERIOR" localSheetId="0">'[7]Análisis de Precios'!#REF!</definedName>
    <definedName name="PUPINTURAACRILICAINTERIOR">'[7]Análisis de Precios'!#REF!</definedName>
    <definedName name="PUPINTURACAL" localSheetId="0">'[7]Análisis de Precios'!#REF!</definedName>
    <definedName name="PUPINTURACAL">'[7]Análisis de Precios'!#REF!</definedName>
    <definedName name="PUPINTURAMANTENIMIENTO" localSheetId="0">'[7]Análisis de Precios'!#REF!</definedName>
    <definedName name="PUPINTURAMANTENIMIENTO">'[7]Análisis de Precios'!#REF!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'[7]Análisis de Precios'!#REF!</definedName>
    <definedName name="PUPISOCERAMICACRIOLLA20X20">'[7]Análisis de Precios'!#REF!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SEPTICO" localSheetId="0">'[7]Análisis de Precios'!#REF!</definedName>
    <definedName name="PUSEPTICO">'[7]Análisis de Precios'!#REF!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'[7]Análisis de Precios'!#REF!</definedName>
    <definedName name="PUVIGA">'[7]Análisis de Precios'!#REF!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 localSheetId="0">#REF!</definedName>
    <definedName name="PUZAPATACOLUMNAS_C1">#REF!</definedName>
    <definedName name="PUZAPATACOLUMNAS_C1_2">#N/A</definedName>
    <definedName name="PUZAPATACOLUMNAS_C2" localSheetId="0">#REF!</definedName>
    <definedName name="PUZAPATACOLUMNAS_C2">#REF!</definedName>
    <definedName name="PUZAPATACOLUMNAS_C2_2">#N/A</definedName>
    <definedName name="PUZAPATACOLUMNAS_C3" localSheetId="0">#REF!</definedName>
    <definedName name="PUZAPATACOLUMNAS_C3">#REF!</definedName>
    <definedName name="PUZAPATACOLUMNAS_C3_2">#N/A</definedName>
    <definedName name="PUZAPATACOLUMNAS_C4" localSheetId="0">#REF!</definedName>
    <definedName name="PUZAPATACOLUMNAS_C4">#REF!</definedName>
    <definedName name="PUZAPATACOLUMNAS_C4_2">#N/A</definedName>
    <definedName name="PUZAPATACOLUMNAS_CC" localSheetId="0">#REF!</definedName>
    <definedName name="PUZAPATACOLUMNAS_CC">#REF!</definedName>
    <definedName name="PUZAPATACOLUMNAS_CC_2">#N/A</definedName>
    <definedName name="PUZAPATACOLUMNAS_CT" localSheetId="0">#REF!</definedName>
    <definedName name="PUZAPATACOLUMNAS_CT">#REF!</definedName>
    <definedName name="PUZAPATACOLUMNAS_CT_2">#N/A</definedName>
    <definedName name="PUZAPATACOMBINADA_C1_C12" localSheetId="0">'[7]Análisis de Precios'!#REF!</definedName>
    <definedName name="PUZAPATACOMBINADA_C1_C12">'[7]Análisis de Precios'!#REF!</definedName>
    <definedName name="PUZAPATACOMBINADA_C1_C4" localSheetId="0">'[7]Análisis de Precios'!#REF!</definedName>
    <definedName name="PUZAPATACOMBINADA_C1_C4">'[7]Análisis de Precios'!#REF!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>'[19]Análisis de Precios'!$F$201</definedName>
    <definedName name="PUZOCALOCERAMICACRIOLLADE20" localSheetId="0">'[7]Análisis de Precios'!#REF!</definedName>
    <definedName name="PUZOCALOCERAMICACRIOLLADE20">'[7]Análisis de Precios'!#REF!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>[15]Ins!$E$592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varilla">'[31]Analisis Unit. '!$F$36</definedName>
    <definedName name="QUICIOGRA30BCO">[15]Ana!$F$4841</definedName>
    <definedName name="QUICIOGRA40BCO">[15]Ana!$F$4848</definedName>
    <definedName name="QUICIOGRABOTI40COL">[15]Ana!$F$4834</definedName>
    <definedName name="QUICIOLAD">[15]Ana!$F$4862</definedName>
    <definedName name="QUICIOMOS25ROJ">[15]Ana!$F$4855</definedName>
    <definedName name="QUIEBRASOLESVERTCONTRA" localSheetId="0">#REF!</definedName>
    <definedName name="QUIEBRASOLESVERTCONTRA">#REF!</definedName>
    <definedName name="R_" localSheetId="0">[1]Presup.!#REF!</definedName>
    <definedName name="R_">[1]Presup.!#REF!</definedName>
    <definedName name="rastra" localSheetId="0">'[18]Listado Equipos a utilizar'!#REF!</definedName>
    <definedName name="rastra">'[18]Listado Equipos a utilizar'!#REF!</definedName>
    <definedName name="rastrapuas" localSheetId="0">'[18]Listado Equipos a utilizar'!#REF!</definedName>
    <definedName name="rastrapuas">'[18]Listado Equipos a utilizar'!#REF!</definedName>
    <definedName name="RE" localSheetId="0">[12]A!#REF!</definedName>
    <definedName name="RE">[12]A!#REF!</definedName>
    <definedName name="Recursos_Metalicos">[53]Recursos!$B$1:$B$76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g.compac.rell">'[27]Costos Mano de Obra'!$O$13</definedName>
    <definedName name="reg.fro.niv.hormigon">'[17]Analisis Unitarios'!$F$110</definedName>
    <definedName name="reg.niv.hid.mat">'[17]Analisis Unitarios'!$E$586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hormigon">'[27]Costos Mano de Obra'!$O$41</definedName>
    <definedName name="Regado_y_Compactación_Tosca___A_M" localSheetId="0">[7]Insumos!#REF!</definedName>
    <definedName name="Regado_y_Compactación_Tosca___A_M">[7]Insumos!#REF!</definedName>
    <definedName name="regi" localSheetId="0">'[54]Pasarela de L=60.00'!#REF!</definedName>
    <definedName name="regi">'[54]Pasarela de L=60.00'!#REF!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gla_para_Pañete____Preparada">[19]Insumos!$B$76:$D$76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l.caliche">'[27]Insumos materiales'!$J$32</definedName>
    <definedName name="RELLENOCAL">[15]Ana!$F$5008</definedName>
    <definedName name="RELLENOCALEQ">[15]Ana!$F$5015</definedName>
    <definedName name="RELLENOCALGRAN">[15]Ana!$F$5022</definedName>
    <definedName name="RELLENOCALGRANEQ">[15]Ana!$F$5030</definedName>
    <definedName name="RELLENOGRAN">[15]Ana!$F$4995</definedName>
    <definedName name="RELLENOGRANEQ">[15]Ana!$F$5002</definedName>
    <definedName name="RELLENOGRANZOTECONTRA" localSheetId="0">#REF!</definedName>
    <definedName name="RELLENOGRANZOTECONTRA">#REF!</definedName>
    <definedName name="RELLENOREP">[15]Ana!$F$5035</definedName>
    <definedName name="RELLENOREPEQ">[15]Ana!$F$5041</definedName>
    <definedName name="Remoción_de_Capa_Vegetal" localSheetId="0">[7]Insumos!#REF!</definedName>
    <definedName name="Remoción_de_Capa_Vegetal">[7]Insumos!#REF!</definedName>
    <definedName name="REMOCIONCVMANO">[15]Ana!$F$5045</definedName>
    <definedName name="REMREINSTTRANSFCONTRA" localSheetId="0">#REF!</definedName>
    <definedName name="REMREINSTTRANSFCONTRA">#REF!</definedName>
    <definedName name="rend.retro.3m">'[17]Analisis Unitarios'!$E$528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TECHO">[15]Ana!$F$392</definedName>
    <definedName name="REPLANTEO">[15]Ana!$F$5059</definedName>
    <definedName name="REPLANTEOM">[15]Ana!$F$5060</definedName>
    <definedName name="REPLANTEOM2" localSheetId="0">#REF!</definedName>
    <definedName name="REPLANTEOM2">#REF!</definedName>
    <definedName name="RESANE">[15]Ana!$F$380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R01">[15]Ana!$F$5072</definedName>
    <definedName name="REVCER09">[15]Ana!$F$5080</definedName>
    <definedName name="REVLAD248">[15]Ana!$F$5093</definedName>
    <definedName name="REVLADBIS228">[15]Ana!$F$5086</definedName>
    <definedName name="ROBLEBRA" localSheetId="0">#REF!</definedName>
    <definedName name="ROBLEBRA">#REF!</definedName>
    <definedName name="rodillo" localSheetId="0">'[18]Listado Equipos a utilizar'!#REF!</definedName>
    <definedName name="rodillo">'[18]Listado Equipos a utilizar'!#REF!</definedName>
    <definedName name="rodneu" localSheetId="0">'[18]Listado Equipos a utilizar'!#REF!</definedName>
    <definedName name="rodneu">'[18]Listado Equipos a utilizar'!#REF!</definedName>
    <definedName name="ROSETA" localSheetId="0">#REF!</definedName>
    <definedName name="ROSETA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USTICO" localSheetId="0">#REF!</definedName>
    <definedName name="RUSTICO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[8]A!#REF!</definedName>
    <definedName name="S">[8]A!#REF!</definedName>
    <definedName name="SALARIO">'[25]Mano de Obra'!$D$4</definedName>
    <definedName name="SALCAL">[15]Ana!$F$3444</definedName>
    <definedName name="SALTEL">[15]Ana!$F$3454</definedName>
    <definedName name="salud" localSheetId="0">[8]A!#REF!</definedName>
    <definedName name="salud">[8]A!#REF!</definedName>
    <definedName name="SDFSDD" localSheetId="0">#REF!</definedName>
    <definedName name="SDFSDD">#REF!</definedName>
    <definedName name="Seguetas____Ultra" localSheetId="0">[7]Insumos!#REF!</definedName>
    <definedName name="Seguetas____Ultra">[7]Insumos!#REF!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>[15]Ana!$F$3709</definedName>
    <definedName name="SEPTICOROC">[15]Ana!$F$3724</definedName>
    <definedName name="SEPTICOTIE">[15]Ana!$F$3739</definedName>
    <definedName name="Servicio.Vaciado.con.bomba">'[27]Insumos materiales'!$J$45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OL">[15]Ana!$F$3331</definedName>
    <definedName name="solap" localSheetId="0">#REF!</definedName>
    <definedName name="solap">#REF!</definedName>
    <definedName name="solvente" localSheetId="0">#REF!</definedName>
    <definedName name="solvente">#REF!</definedName>
    <definedName name="SUB" localSheetId="0">#REF!</definedName>
    <definedName name="SUB">#REF!</definedName>
    <definedName name="SUB_2">#N/A</definedName>
    <definedName name="SUB_3">#N/A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ASE" localSheetId="0">#REF!</definedName>
    <definedName name="SUBBASE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Subida.Mat.pintura">'[27]Costos Mano de Obra'!$O$55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#REF!</definedName>
    <definedName name="subtotal_2">"$#REF!.$H$59"</definedName>
    <definedName name="subtotal_3">"$#REF!.$H$59"</definedName>
    <definedName name="SUBTOTAL1" localSheetId="0">#REF!</definedName>
    <definedName name="SUBTOTAL1">#REF!</definedName>
    <definedName name="SUBTOTAL1_2">"$#REF!.$H$52"</definedName>
    <definedName name="SUBTOTAL1_3">"$#REF!.$H$52"</definedName>
    <definedName name="SUBTOTALA" localSheetId="0">#REF!</definedName>
    <definedName name="SUBTOTALA">#REF!</definedName>
    <definedName name="SUBTOTALA_2">"$#REF!.$M$53"</definedName>
    <definedName name="SUBTOTALA_3">"$#REF!.$M$53"</definedName>
    <definedName name="SUBTOTALGASTOSGENERALES" localSheetId="0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0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0">#REF!</definedName>
    <definedName name="subtotalgeneral">#REF!</definedName>
    <definedName name="SUBTOTALPRESU" localSheetId="0">#REF!</definedName>
    <definedName name="SUBTOTALPRESU">#REF!</definedName>
    <definedName name="SUBTOTALPRESU_2">"$#REF!.$F$52"</definedName>
    <definedName name="SUBTOTALPRESU_3">"$#REF!.$F$52"</definedName>
    <definedName name="SUELDO" localSheetId="0">#REF!</definedName>
    <definedName name="SUELDO">#REF!</definedName>
    <definedName name="SUELDO_2">"$#REF!.$#REF!$#REF!"</definedName>
    <definedName name="SUELDO_3">"$#REF!.$#REF!$#REF!"</definedName>
    <definedName name="sum.coloc..gravo.arena">'[17]Analisis Unitarios'!$E$614</definedName>
    <definedName name="sum.coloc.tub.18">'[17]Analisis Unitarios'!$E$1116</definedName>
    <definedName name="sum.coloc.tub.21">'[17]Analisis Unitarios'!$E$1068</definedName>
    <definedName name="sum.coloc.tub.24">'[17]Analisis Unitarios'!$E$1021</definedName>
    <definedName name="sum.coloc.tub.42">'[17]Analisis Unitarios'!$E$925</definedName>
    <definedName name="sum.coloc.tub.60">'[17]Analisis Unitarios'!$E$829</definedName>
    <definedName name="sum.coloc.tub.8">'[17]Analisis Unitarios'!$E$1164</definedName>
    <definedName name="Suministro_y_Regado_de_Tierra_Negra" localSheetId="0">[7]Insumos!#REF!</definedName>
    <definedName name="Suministro_y_Regado_de_Tierra_Negra">[7]Insumos!#REF!</definedName>
    <definedName name="SUMINISTROS" localSheetId="0">#REF!</definedName>
    <definedName name="SUMINISTROS">#REF!</definedName>
    <definedName name="t" localSheetId="0">Todas las Hojas !$A$1:$G$3</definedName>
    <definedName name="t">Todas las Hojas !$A$1:$G$3</definedName>
    <definedName name="TABIQUESBAÑOSM2CONTRA" localSheetId="0">#REF!</definedName>
    <definedName name="TABIQUESBAÑOSM2CONTRA">#REF!</definedName>
    <definedName name="TABLESTACADO" localSheetId="0">'[55]Ana.precios un'!#REF!</definedName>
    <definedName name="TABLESTACADO">'[55]Ana.precios un'!#REF!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 localSheetId="0">#REF!</definedName>
    <definedName name="tasa">#REF!</definedName>
    <definedName name="TC">'[25]Mano de Obra'!$D$14</definedName>
    <definedName name="TECHOASBTIJPIN">[15]Ana!$F$5107</definedName>
    <definedName name="TECHOTEJASFFORROCAO">[15]Ana!$F$5131</definedName>
    <definedName name="TECHOTEJASFFORROCED">[15]Ana!$F$5155</definedName>
    <definedName name="TECHOTEJASFFORROPINTRA">[15]Ana!$F$5179</definedName>
    <definedName name="TECHOTEJASFFORROROBBRA">[15]Ana!$F$5203</definedName>
    <definedName name="TECHOTEJCURVFORROCAO">[15]Ana!$F$5230</definedName>
    <definedName name="TECHOTEJCURVFORROCED">[15]Ana!$F$5257</definedName>
    <definedName name="TECHOTEJCURVFORROPINTRA">[15]Ana!$F$5284</definedName>
    <definedName name="TECHOTEJCURVFORROROBBRA">[15]Ana!$F$5311</definedName>
    <definedName name="TECHOTEJCURVSOBREFINO">[15]Ana!$F$5321</definedName>
    <definedName name="TECHOTEJCURVTIJPIN">[15]Ana!$F$5333</definedName>
    <definedName name="TECHOZIN26TIJPIN">[15]Ana!$F$5344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JAASFINST" localSheetId="0">#REF!</definedName>
    <definedName name="TEJAASFINST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ie" localSheetId="0">#REF!</definedName>
    <definedName name="tie">#REF!</definedName>
    <definedName name="tiempo.capataz">'[17]Analisis Unitarios'!$K$5</definedName>
    <definedName name="tiempo.giro.180grados.retro.exc.4.5m">'[17]Analisis Unitarios'!$E$406</definedName>
    <definedName name="tiempo.giro.90grados.retro.carguio.3m">'[17]Analisis Unitarios'!$E$442</definedName>
    <definedName name="tiempo.sereno">'[17]Analisis Unitarios'!$K$4</definedName>
    <definedName name="TIMBRE">[15]Ana!$F$3465</definedName>
    <definedName name="TINACOS" localSheetId="0">#REF!</definedName>
    <definedName name="TINACOS">#REF!</definedName>
    <definedName name="_xlnm.Print_Titles" localSheetId="0">'CARMELITA L.P.'!$1:$6</definedName>
    <definedName name="_xlnm.Print_Titles">#REF!</definedName>
    <definedName name="tiza" localSheetId="0">#REF!</definedName>
    <definedName name="tiza">#REF!</definedName>
    <definedName name="TNC">'[2]Mano Obra'!$D$17</definedName>
    <definedName name="TO" localSheetId="0">[8]A!#REF!</definedName>
    <definedName name="TO">[8]A!#REF!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ny" localSheetId="0">'[54]Pasarela de L=60.00'!#REF!</definedName>
    <definedName name="tony">'[54]Pasarela de L=60.00'!#REF!</definedName>
    <definedName name="Tope_de_Marmolite_C_Normal" localSheetId="0">[7]Insumos!#REF!</definedName>
    <definedName name="Tope_de_Marmolite_C_Normal">[7]Insumos!#REF!</definedName>
    <definedName name="TOPEMARMOLITE" localSheetId="0">#REF!</definedName>
    <definedName name="TOPEMARMOLITE">#REF!</definedName>
    <definedName name="TOPOGRAFIA" localSheetId="0">#REF!</definedName>
    <definedName name="TOPOGRAFIA">#REF!</definedName>
    <definedName name="TOPOGRAFIA_2">#N/A</definedName>
    <definedName name="TOPOGRAFIA_3">#N/A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2">"$#REF!.$B$#REF!"</definedName>
    <definedName name="TORNILLOS_3">"$#REF!.$B$#REF!"</definedName>
    <definedName name="Tornillos_5_x3_8" localSheetId="0">#REF!</definedName>
    <definedName name="Tornillos_5_x3_8">#REF!</definedName>
    <definedName name="Tornillos_5_x3_8_2">#N/A</definedName>
    <definedName name="Tornillos_5_x3_8_3">#N/A</definedName>
    <definedName name="TORNILLOSFIJARARAN" localSheetId="0">#REF!</definedName>
    <definedName name="TORNILLOSFIJARARAN">#REF!</definedName>
    <definedName name="Tosca" localSheetId="0">[7]Insumos!#REF!</definedName>
    <definedName name="Tosca">[7]Insumos!#REF!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" localSheetId="0">#REF!</definedName>
    <definedName name="totalgeneral">#REF!</definedName>
    <definedName name="totalgeneral_2">"$#REF!.$M$56"</definedName>
    <definedName name="totalgeneral_3">"$#REF!.$M$56"</definedName>
    <definedName name="TRACTORD">[32]EQUIPOS!$D$14</definedName>
    <definedName name="tractorm" localSheetId="0">'[18]Listado Equipos a utilizar'!#REF!</definedName>
    <definedName name="tractorm">'[18]Listado Equipos a utilizar'!#REF!</definedName>
    <definedName name="TRAGRACAL">[15]Ana!$F$4314</definedName>
    <definedName name="TRAGRAROC">[15]Ana!$F$4323</definedName>
    <definedName name="TRAGRATIE">[15]Ana!$F$4332</definedName>
    <definedName name="TRANINSTVENTYPTA" localSheetId="0">#REF!</definedName>
    <definedName name="TRANINSTVENTYPTA">#REF!</definedName>
    <definedName name="TRANSF750KVACONTRA" localSheetId="0">#REF!</definedName>
    <definedName name="TRANSF750KVACONTRA">#REF!</definedName>
    <definedName name="TRANSMINBARRO" localSheetId="0">#REF!</definedName>
    <definedName name="TRANSMINBARRO">#REF!</definedName>
    <definedName name="transpasf" localSheetId="0">'[18]Listado Equipos a utilizar'!#REF!</definedName>
    <definedName name="transpasf">'[18]Listado Equipos a utilizar'!#REF!</definedName>
    <definedName name="transporte">'[22]Resumen Precio Equipos'!$C$30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miento_Moldes_para_Barandilla" localSheetId="0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'[15]Ins 2'!$E$51</definedName>
    <definedName name="TRIPLESEAL" localSheetId="0">#REF!</definedName>
    <definedName name="TRIPLESEAL">#REF!</definedName>
    <definedName name="truct" localSheetId="0">[22]Materiales!#REF!</definedName>
    <definedName name="truct">[22]Materiales!#REF!</definedName>
    <definedName name="tub6x14">[13]analisis!$G$2304</definedName>
    <definedName name="tub8x12">[13]analisis!$G$2313</definedName>
    <definedName name="tub8x516">[13]analisis!$G$2322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ud" localSheetId="0">#REF!</definedName>
    <definedName name="ud">#REF!</definedName>
    <definedName name="UD." localSheetId="0">#REF!</definedName>
    <definedName name="UD.">#REF!</definedName>
    <definedName name="UNIDAD" localSheetId="0">#REF!</definedName>
    <definedName name="UNIDAD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" localSheetId="0">#REF!</definedName>
    <definedName name="us">#REF!</definedName>
    <definedName name="uso.vibrador">'[27]Costos Mano de Obra'!$O$42</definedName>
    <definedName name="usos" localSheetId="0">#REF!</definedName>
    <definedName name="usos">#REF!</definedName>
    <definedName name="VACC">[16]Precio!$F$31</definedName>
    <definedName name="vaciado" localSheetId="0">#REF!</definedName>
    <definedName name="vaciado">#REF!</definedName>
    <definedName name="VACIADOAMANO">[15]Ana!$F$3213</definedName>
    <definedName name="VACZ">[16]Precio!$F$30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[6]Analisis!#REF!</definedName>
    <definedName name="valor2">[6]Analisis!#REF!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" localSheetId="0">#REF!</definedName>
    <definedName name="valorp">#REF!</definedName>
    <definedName name="valorp_2">"$#REF!.$K$1:$K$65534"</definedName>
    <definedName name="valorp_3">"$#REF!.$K$1:$K$65534"</definedName>
    <definedName name="VALORPRESUPUESTO" localSheetId="0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0">#REF!</definedName>
    <definedName name="VALORQ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rias" localSheetId="0">[41]INSUMOS!#REF!</definedName>
    <definedName name="Varias">[41]INSUMOS!#REF!</definedName>
    <definedName name="varillas" localSheetId="0">#REF!</definedName>
    <definedName name="varillas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ent._Corred._Alum._Nat._Pint._Polvo_Vid._Transp." localSheetId="0">[7]Insumos!#REF!</definedName>
    <definedName name="Vent._Corred._Alum._Nat._Pint._Polvo_Vid._Transp.">[7]Insumos!#REF!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RGRAGRI">[15]Ana!$F$4355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ibroquín_Color_40_x40" localSheetId="0">[7]Insumos!#REF!</definedName>
    <definedName name="Vibroquín_Color_40_x40">[7]Insumos!#REF!</definedName>
    <definedName name="Vibroquín_Gris_40_x40" localSheetId="0">[7]Insumos!#REF!</definedName>
    <definedName name="Vibroquín_Gris_40_x40">[7]Insumos!#REF!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OLINAR1CARA" localSheetId="0">#REF!</definedName>
    <definedName name="VIOLINAR1CARA">#REF!</definedName>
    <definedName name="VLP">[16]Precio!$F$41</definedName>
    <definedName name="volteobote" localSheetId="0">'[18]Listado Equipos a utilizar'!#REF!</definedName>
    <definedName name="volteobote">'[18]Listado Equipos a utilizar'!#REF!</definedName>
    <definedName name="volteobotela" localSheetId="0">'[18]Listado Equipos a utilizar'!#REF!</definedName>
    <definedName name="volteobotela">'[18]Listado Equipos a utilizar'!#REF!</definedName>
    <definedName name="volteobotelargo" localSheetId="0">'[18]Listado Equipos a utilizar'!#REF!</definedName>
    <definedName name="volteobotelargo">'[18]Listado Equipos a utilizar'!#REF!</definedName>
    <definedName name="VP" localSheetId="0">[56]analisis1!#REF!</definedName>
    <definedName name="VP">[56]analisis1!#REF!</definedName>
    <definedName name="VSALALUMBCOMAN">[15]Ana!$F$5386</definedName>
    <definedName name="VSALALUMBCOPAL">[15]Ana!$F$5410</definedName>
    <definedName name="VSALALUMBROMAN">[15]Ana!$F$5392</definedName>
    <definedName name="VSALALUMBROVBROMAN">[15]Ana!$F$5398</definedName>
    <definedName name="VSALALUMNATVBROPAL">[15]Ana!$F$5416</definedName>
    <definedName name="VSALALUMNATVCMAN">[15]Ana!$F$5380</definedName>
    <definedName name="VSALALUMNATVCPAL">[15]Ana!$F$5404</definedName>
    <definedName name="VUELO10" localSheetId="0">#REF!</definedName>
    <definedName name="VUELO10">#REF!</definedName>
    <definedName name="VVC">[16]Precio!$F$39</definedName>
    <definedName name="VXCSD" localSheetId="0">#REF!</definedName>
    <definedName name="VXCSD">#REF!</definedName>
    <definedName name="W10X12">[13]analisis!$G$1534</definedName>
    <definedName name="W14X22">[13]analisis!$G$1637</definedName>
    <definedName name="W16X26">[13]analisis!$G$1814</definedName>
    <definedName name="W18X40">[13]analisis!$G$1872</definedName>
    <definedName name="W27X84">[13]analisis!$G$1977</definedName>
    <definedName name="w6x9">[13]analisis!$G$1453</definedName>
    <definedName name="WARE" localSheetId="0" hidden="1">'[23]ANALISIS STO DGO'!#REF!</definedName>
    <definedName name="WARE" hidden="1">'[23]ANALISIS STO DGO'!#REF!</definedName>
    <definedName name="ware." localSheetId="0" hidden="1">'[23]ANALISIS STO DGO'!#REF!</definedName>
    <definedName name="ware." hidden="1">'[23]ANALISIS STO DGO'!#REF!</definedName>
    <definedName name="ware.1" localSheetId="0" hidden="1">'[23]ANALISIS STO DGO'!#REF!</definedName>
    <definedName name="ware.1" hidden="1">'[23]ANALISIS STO DGO'!#REF!</definedName>
    <definedName name="WAREHOUSE" localSheetId="0" hidden="1">'[23]ANALISIS STO DGO'!#REF!</definedName>
    <definedName name="WAREHOUSE" hidden="1">'[23]ANALISIS STO DGO'!#REF!</definedName>
    <definedName name="was" localSheetId="0">#REF!</definedName>
    <definedName name="was">#REF!</definedName>
    <definedName name="wconc" localSheetId="0">#REF!</definedName>
    <definedName name="wconc">#REF!</definedName>
    <definedName name="Wimaldy" localSheetId="0" hidden="1">'[23]ANALISIS STO DGO'!#REF!</definedName>
    <definedName name="Wimaldy" hidden="1">'[23]ANALISIS STO DGO'!#REF!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[12]A!#REF!</definedName>
    <definedName name="YO">[12]A!#REF!</definedName>
    <definedName name="ZABALETAPISO">[15]Ana!$F$4866</definedName>
    <definedName name="ZABALETATECHO">[15]Ana!$F$5372</definedName>
    <definedName name="zap.muro6">'[31]Analisis Unit. '!$D$213</definedName>
    <definedName name="zapata">'[7]caseta de planta'!$C:$C</definedName>
    <definedName name="zapatasdeescaleras" localSheetId="0">#REF!</definedName>
    <definedName name="zapatasdeescaleras">#REF!</definedName>
    <definedName name="ZIN_001" localSheetId="0">#REF!</definedName>
    <definedName name="ZIN_001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29" localSheetId="0">#REF!</definedName>
    <definedName name="ZINC29">#REF!</definedName>
    <definedName name="ZINC34" localSheetId="0">#REF!</definedName>
    <definedName name="ZINC34">#REF!</definedName>
    <definedName name="Zócalo_de_Cerámica_Criolla_de_33___1era">[19]Insumos!$B$42:$D$42</definedName>
    <definedName name="zocalobotichinorojo" localSheetId="0">#REF!</definedName>
    <definedName name="zocalobotichinorojo">#REF!</definedName>
    <definedName name="ZOCESCGRAPROYAL">[15]Ana!$F$4892</definedName>
    <definedName name="ZOCGRA30BCO">[15]Ana!$F$4899</definedName>
    <definedName name="ZOCGRA30GRIS">[15]Ana!$F$4906</definedName>
    <definedName name="ZOCGRA40BCO">[15]Ana!$F$4913</definedName>
    <definedName name="ZOCGRABOTI40BCO">[15]Ana!$F$4873</definedName>
    <definedName name="ZOCGRABOTI40COL">[15]Ana!$F$4880</definedName>
    <definedName name="ZOCGRAPROYAL40">[15]Ana!$F$4887</definedName>
    <definedName name="ZOCLAD28">[15]Ana!$F$4920</definedName>
    <definedName name="ZOCMOSROJ25">[15]Ana!$F$4927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5" i="1" l="1"/>
  <c r="G675" i="1" s="1"/>
  <c r="G677" i="1" s="1"/>
  <c r="F647" i="1"/>
  <c r="F646" i="1"/>
  <c r="F645" i="1"/>
  <c r="F644" i="1"/>
  <c r="G647" i="1" s="1"/>
  <c r="G649" i="1" s="1"/>
  <c r="F639" i="1"/>
  <c r="G639" i="1" s="1"/>
  <c r="G641" i="1" s="1"/>
  <c r="F634" i="1"/>
  <c r="F633" i="1"/>
  <c r="F632" i="1"/>
  <c r="G634" i="1" s="1"/>
  <c r="G636" i="1" s="1"/>
  <c r="F631" i="1"/>
  <c r="F626" i="1"/>
  <c r="G626" i="1" s="1"/>
  <c r="G628" i="1" s="1"/>
  <c r="F621" i="1"/>
  <c r="G621" i="1" s="1"/>
  <c r="G623" i="1" s="1"/>
  <c r="F616" i="1"/>
  <c r="F615" i="1"/>
  <c r="F614" i="1"/>
  <c r="F613" i="1"/>
  <c r="F610" i="1"/>
  <c r="F609" i="1"/>
  <c r="F608" i="1"/>
  <c r="F603" i="1"/>
  <c r="F602" i="1"/>
  <c r="G603" i="1" s="1"/>
  <c r="G605" i="1" s="1"/>
  <c r="F597" i="1"/>
  <c r="F596" i="1"/>
  <c r="F595" i="1"/>
  <c r="F594" i="1"/>
  <c r="F593" i="1"/>
  <c r="F589" i="1"/>
  <c r="F588" i="1"/>
  <c r="F587" i="1"/>
  <c r="F586" i="1"/>
  <c r="F581" i="1"/>
  <c r="G581" i="1" s="1"/>
  <c r="G583" i="1" s="1"/>
  <c r="F572" i="1"/>
  <c r="F571" i="1"/>
  <c r="F570" i="1"/>
  <c r="F569" i="1"/>
  <c r="F568" i="1"/>
  <c r="F567" i="1"/>
  <c r="F566" i="1"/>
  <c r="F563" i="1"/>
  <c r="F562" i="1"/>
  <c r="F559" i="1"/>
  <c r="F558" i="1"/>
  <c r="F557" i="1"/>
  <c r="F554" i="1"/>
  <c r="G554" i="1" s="1"/>
  <c r="F551" i="1"/>
  <c r="F550" i="1"/>
  <c r="F549" i="1"/>
  <c r="F548" i="1"/>
  <c r="F547" i="1"/>
  <c r="G551" i="1" s="1"/>
  <c r="F546" i="1"/>
  <c r="F543" i="1"/>
  <c r="F542" i="1"/>
  <c r="F541" i="1"/>
  <c r="F540" i="1"/>
  <c r="F537" i="1"/>
  <c r="G537" i="1" s="1"/>
  <c r="F530" i="1"/>
  <c r="F529" i="1"/>
  <c r="F528" i="1"/>
  <c r="F527" i="1"/>
  <c r="F526" i="1"/>
  <c r="F525" i="1"/>
  <c r="F524" i="1"/>
  <c r="F522" i="1"/>
  <c r="F521" i="1"/>
  <c r="F518" i="1"/>
  <c r="C517" i="1"/>
  <c r="F517" i="1" s="1"/>
  <c r="F516" i="1"/>
  <c r="F513" i="1"/>
  <c r="F512" i="1"/>
  <c r="F511" i="1"/>
  <c r="F508" i="1"/>
  <c r="F507" i="1"/>
  <c r="F506" i="1"/>
  <c r="F505" i="1"/>
  <c r="F502" i="1"/>
  <c r="G502" i="1" s="1"/>
  <c r="F495" i="1"/>
  <c r="F494" i="1"/>
  <c r="C493" i="1"/>
  <c r="F493" i="1" s="1"/>
  <c r="G495" i="1" s="1"/>
  <c r="F490" i="1"/>
  <c r="G490" i="1" s="1"/>
  <c r="F487" i="1"/>
  <c r="F486" i="1"/>
  <c r="F482" i="1"/>
  <c r="G482" i="1" s="1"/>
  <c r="F479" i="1"/>
  <c r="C478" i="1"/>
  <c r="F478" i="1" s="1"/>
  <c r="F477" i="1"/>
  <c r="F476" i="1"/>
  <c r="F475" i="1"/>
  <c r="G472" i="1"/>
  <c r="F472" i="1"/>
  <c r="F469" i="1"/>
  <c r="F468" i="1"/>
  <c r="F465" i="1"/>
  <c r="G465" i="1" s="1"/>
  <c r="F458" i="1"/>
  <c r="F457" i="1"/>
  <c r="F456" i="1"/>
  <c r="F455" i="1"/>
  <c r="F454" i="1"/>
  <c r="G458" i="1" s="1"/>
  <c r="G460" i="1" s="1"/>
  <c r="G666" i="1" s="1"/>
  <c r="F449" i="1"/>
  <c r="F447" i="1"/>
  <c r="F446" i="1"/>
  <c r="F445" i="1"/>
  <c r="F444" i="1"/>
  <c r="F443" i="1"/>
  <c r="F442" i="1"/>
  <c r="F441" i="1"/>
  <c r="F440" i="1"/>
  <c r="F439" i="1"/>
  <c r="F438" i="1"/>
  <c r="F433" i="1"/>
  <c r="F432" i="1"/>
  <c r="F431" i="1"/>
  <c r="F430" i="1"/>
  <c r="F427" i="1"/>
  <c r="F426" i="1"/>
  <c r="F425" i="1"/>
  <c r="G427" i="1" s="1"/>
  <c r="C425" i="1"/>
  <c r="F419" i="1"/>
  <c r="F418" i="1"/>
  <c r="F417" i="1"/>
  <c r="F416" i="1"/>
  <c r="F415" i="1"/>
  <c r="F414" i="1"/>
  <c r="F413" i="1"/>
  <c r="C412" i="1"/>
  <c r="F412" i="1" s="1"/>
  <c r="F411" i="1"/>
  <c r="F410" i="1"/>
  <c r="F409" i="1"/>
  <c r="F408" i="1"/>
  <c r="F407" i="1"/>
  <c r="F406" i="1"/>
  <c r="F403" i="1"/>
  <c r="F402" i="1"/>
  <c r="F401" i="1"/>
  <c r="F400" i="1"/>
  <c r="F397" i="1"/>
  <c r="G397" i="1" s="1"/>
  <c r="F394" i="1"/>
  <c r="F393" i="1"/>
  <c r="F390" i="1"/>
  <c r="F389" i="1"/>
  <c r="F388" i="1"/>
  <c r="F386" i="1"/>
  <c r="G386" i="1" s="1"/>
  <c r="F383" i="1"/>
  <c r="C382" i="1"/>
  <c r="F382" i="1" s="1"/>
  <c r="F381" i="1"/>
  <c r="F380" i="1"/>
  <c r="F379" i="1"/>
  <c r="F376" i="1"/>
  <c r="F375" i="1"/>
  <c r="F374" i="1"/>
  <c r="F373" i="1"/>
  <c r="F372" i="1"/>
  <c r="F371" i="1"/>
  <c r="F370" i="1"/>
  <c r="F367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49" i="1"/>
  <c r="F348" i="1"/>
  <c r="F347" i="1"/>
  <c r="F344" i="1"/>
  <c r="F343" i="1"/>
  <c r="G344" i="1" s="1"/>
  <c r="F336" i="1"/>
  <c r="F335" i="1"/>
  <c r="F334" i="1"/>
  <c r="F331" i="1"/>
  <c r="F330" i="1"/>
  <c r="C327" i="1"/>
  <c r="F327" i="1" s="1"/>
  <c r="G331" i="1" s="1"/>
  <c r="F324" i="1"/>
  <c r="F323" i="1"/>
  <c r="F322" i="1"/>
  <c r="F321" i="1"/>
  <c r="C320" i="1"/>
  <c r="F320" i="1" s="1"/>
  <c r="F319" i="1"/>
  <c r="F318" i="1"/>
  <c r="F317" i="1"/>
  <c r="F316" i="1"/>
  <c r="F315" i="1"/>
  <c r="F314" i="1"/>
  <c r="F311" i="1"/>
  <c r="F310" i="1"/>
  <c r="F309" i="1"/>
  <c r="F306" i="1"/>
  <c r="F305" i="1"/>
  <c r="F304" i="1"/>
  <c r="F303" i="1"/>
  <c r="F302" i="1"/>
  <c r="F300" i="1"/>
  <c r="F299" i="1"/>
  <c r="G306" i="1" s="1"/>
  <c r="F296" i="1"/>
  <c r="G296" i="1" s="1"/>
  <c r="F293" i="1"/>
  <c r="F292" i="1"/>
  <c r="F291" i="1"/>
  <c r="F290" i="1"/>
  <c r="F289" i="1"/>
  <c r="F286" i="1"/>
  <c r="G286" i="1" s="1"/>
  <c r="F283" i="1"/>
  <c r="C282" i="1"/>
  <c r="F282" i="1" s="1"/>
  <c r="F281" i="1"/>
  <c r="F280" i="1"/>
  <c r="F279" i="1"/>
  <c r="F276" i="1"/>
  <c r="F275" i="1"/>
  <c r="F273" i="1"/>
  <c r="F272" i="1"/>
  <c r="F271" i="1"/>
  <c r="F270" i="1"/>
  <c r="F269" i="1"/>
  <c r="G276" i="1" s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1" i="1"/>
  <c r="F240" i="1"/>
  <c r="F239" i="1"/>
  <c r="F237" i="1"/>
  <c r="G241" i="1" s="1"/>
  <c r="F234" i="1"/>
  <c r="F233" i="1"/>
  <c r="G234" i="1" s="1"/>
  <c r="F226" i="1"/>
  <c r="F225" i="1"/>
  <c r="F224" i="1"/>
  <c r="F221" i="1"/>
  <c r="F220" i="1"/>
  <c r="F219" i="1"/>
  <c r="G221" i="1" s="1"/>
  <c r="C219" i="1"/>
  <c r="F216" i="1"/>
  <c r="F215" i="1"/>
  <c r="F214" i="1"/>
  <c r="F213" i="1"/>
  <c r="F212" i="1"/>
  <c r="F211" i="1"/>
  <c r="F210" i="1"/>
  <c r="C209" i="1"/>
  <c r="F209" i="1" s="1"/>
  <c r="F208" i="1"/>
  <c r="F207" i="1"/>
  <c r="F206" i="1"/>
  <c r="F205" i="1"/>
  <c r="F204" i="1"/>
  <c r="F201" i="1"/>
  <c r="F200" i="1"/>
  <c r="G216" i="1" s="1"/>
  <c r="F197" i="1"/>
  <c r="F196" i="1"/>
  <c r="F195" i="1"/>
  <c r="F194" i="1"/>
  <c r="F193" i="1"/>
  <c r="F192" i="1"/>
  <c r="F191" i="1"/>
  <c r="F188" i="1"/>
  <c r="G188" i="1" s="1"/>
  <c r="F185" i="1"/>
  <c r="F184" i="1"/>
  <c r="F182" i="1"/>
  <c r="F181" i="1"/>
  <c r="F180" i="1"/>
  <c r="F177" i="1"/>
  <c r="F175" i="1"/>
  <c r="G177" i="1" s="1"/>
  <c r="F172" i="1"/>
  <c r="F171" i="1"/>
  <c r="C171" i="1"/>
  <c r="F170" i="1"/>
  <c r="F169" i="1"/>
  <c r="F168" i="1"/>
  <c r="F165" i="1"/>
  <c r="F164" i="1"/>
  <c r="F163" i="1"/>
  <c r="F162" i="1"/>
  <c r="F161" i="1"/>
  <c r="F160" i="1"/>
  <c r="F159" i="1"/>
  <c r="G165" i="1" s="1"/>
  <c r="F156" i="1"/>
  <c r="C155" i="1"/>
  <c r="F155" i="1" s="1"/>
  <c r="C154" i="1"/>
  <c r="F154" i="1" s="1"/>
  <c r="C153" i="1"/>
  <c r="F153" i="1" s="1"/>
  <c r="C152" i="1"/>
  <c r="F152" i="1" s="1"/>
  <c r="C151" i="1"/>
  <c r="F151" i="1" s="1"/>
  <c r="C150" i="1"/>
  <c r="F150" i="1" s="1"/>
  <c r="C149" i="1"/>
  <c r="F149" i="1" s="1"/>
  <c r="C148" i="1"/>
  <c r="F148" i="1" s="1"/>
  <c r="C147" i="1"/>
  <c r="F147" i="1" s="1"/>
  <c r="C146" i="1"/>
  <c r="F146" i="1" s="1"/>
  <c r="F145" i="1"/>
  <c r="F144" i="1"/>
  <c r="C142" i="1"/>
  <c r="F142" i="1" s="1"/>
  <c r="C141" i="1"/>
  <c r="F141" i="1" s="1"/>
  <c r="C140" i="1"/>
  <c r="F140" i="1" s="1"/>
  <c r="C139" i="1"/>
  <c r="F139" i="1" s="1"/>
  <c r="C138" i="1"/>
  <c r="F138" i="1" s="1"/>
  <c r="C137" i="1"/>
  <c r="F137" i="1" s="1"/>
  <c r="C136" i="1"/>
  <c r="F136" i="1" s="1"/>
  <c r="F135" i="1"/>
  <c r="F134" i="1"/>
  <c r="F133" i="1"/>
  <c r="F132" i="1"/>
  <c r="F129" i="1"/>
  <c r="F128" i="1"/>
  <c r="F127" i="1"/>
  <c r="F126" i="1"/>
  <c r="G129" i="1" s="1"/>
  <c r="F123" i="1"/>
  <c r="F122" i="1"/>
  <c r="G123" i="1" s="1"/>
  <c r="F115" i="1"/>
  <c r="F114" i="1"/>
  <c r="F113" i="1"/>
  <c r="F112" i="1"/>
  <c r="G115" i="1" s="1"/>
  <c r="F109" i="1"/>
  <c r="C108" i="1"/>
  <c r="C107" i="1" s="1"/>
  <c r="F107" i="1" s="1"/>
  <c r="F102" i="1"/>
  <c r="F101" i="1"/>
  <c r="F100" i="1"/>
  <c r="F99" i="1"/>
  <c r="F98" i="1"/>
  <c r="F97" i="1"/>
  <c r="F96" i="1"/>
  <c r="C95" i="1"/>
  <c r="F95" i="1" s="1"/>
  <c r="F94" i="1"/>
  <c r="F93" i="1"/>
  <c r="F92" i="1"/>
  <c r="F91" i="1"/>
  <c r="F90" i="1"/>
  <c r="F89" i="1"/>
  <c r="F86" i="1"/>
  <c r="F85" i="1"/>
  <c r="F84" i="1"/>
  <c r="F83" i="1"/>
  <c r="F82" i="1"/>
  <c r="F81" i="1"/>
  <c r="F78" i="1"/>
  <c r="G78" i="1" s="1"/>
  <c r="F72" i="1"/>
  <c r="F71" i="1"/>
  <c r="F70" i="1"/>
  <c r="F69" i="1"/>
  <c r="F68" i="1"/>
  <c r="F65" i="1"/>
  <c r="G65" i="1" s="1"/>
  <c r="F62" i="1"/>
  <c r="F61" i="1"/>
  <c r="C60" i="1"/>
  <c r="F60" i="1" s="1"/>
  <c r="F59" i="1"/>
  <c r="F58" i="1"/>
  <c r="F57" i="1"/>
  <c r="F54" i="1"/>
  <c r="F53" i="1"/>
  <c r="F52" i="1"/>
  <c r="F51" i="1"/>
  <c r="F50" i="1"/>
  <c r="F49" i="1"/>
  <c r="F46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5" i="1"/>
  <c r="F24" i="1"/>
  <c r="F23" i="1"/>
  <c r="F22" i="1"/>
  <c r="F19" i="1"/>
  <c r="F18" i="1"/>
  <c r="F11" i="1"/>
  <c r="F10" i="1"/>
  <c r="F9" i="1"/>
  <c r="F8" i="1"/>
  <c r="G11" i="1" s="1"/>
  <c r="G13" i="1" s="1"/>
  <c r="G660" i="1" s="1"/>
  <c r="G266" i="1" l="1"/>
  <c r="G19" i="1"/>
  <c r="G86" i="1"/>
  <c r="G172" i="1"/>
  <c r="G185" i="1"/>
  <c r="G226" i="1"/>
  <c r="G311" i="1"/>
  <c r="G349" i="1"/>
  <c r="G394" i="1"/>
  <c r="G433" i="1"/>
  <c r="G449" i="1"/>
  <c r="G451" i="1" s="1"/>
  <c r="G665" i="1" s="1"/>
  <c r="G487" i="1"/>
  <c r="G508" i="1"/>
  <c r="G532" i="1" s="1"/>
  <c r="G668" i="1" s="1"/>
  <c r="G513" i="1"/>
  <c r="G530" i="1"/>
  <c r="G543" i="1"/>
  <c r="G574" i="1" s="1"/>
  <c r="G576" i="1" s="1"/>
  <c r="G669" i="1" s="1"/>
  <c r="G572" i="1"/>
  <c r="G589" i="1"/>
  <c r="G591" i="1" s="1"/>
  <c r="G597" i="1"/>
  <c r="G599" i="1" s="1"/>
  <c r="G25" i="1"/>
  <c r="G43" i="1"/>
  <c r="G72" i="1"/>
  <c r="G102" i="1"/>
  <c r="G197" i="1"/>
  <c r="G336" i="1"/>
  <c r="G383" i="1"/>
  <c r="G403" i="1"/>
  <c r="G419" i="1"/>
  <c r="G469" i="1"/>
  <c r="G497" i="1" s="1"/>
  <c r="G667" i="1" s="1"/>
  <c r="G54" i="1"/>
  <c r="G293" i="1"/>
  <c r="G367" i="1"/>
  <c r="G376" i="1"/>
  <c r="G522" i="1"/>
  <c r="G563" i="1"/>
  <c r="G616" i="1"/>
  <c r="G618" i="1" s="1"/>
  <c r="G651" i="1" s="1"/>
  <c r="G670" i="1" s="1"/>
  <c r="G324" i="1"/>
  <c r="G62" i="1"/>
  <c r="G156" i="1"/>
  <c r="G228" i="1" s="1"/>
  <c r="G662" i="1" s="1"/>
  <c r="G283" i="1"/>
  <c r="G479" i="1"/>
  <c r="G435" i="1"/>
  <c r="G664" i="1" s="1"/>
  <c r="F108" i="1"/>
  <c r="G109" i="1" s="1"/>
  <c r="G117" i="1" l="1"/>
  <c r="G661" i="1" s="1"/>
  <c r="G672" i="1" s="1"/>
  <c r="G679" i="1" s="1"/>
  <c r="G338" i="1"/>
  <c r="G663" i="1" s="1"/>
  <c r="G684" i="1" l="1"/>
  <c r="G683" i="1"/>
  <c r="G682" i="1"/>
  <c r="G688" i="1"/>
  <c r="G687" i="1"/>
  <c r="G686" i="1"/>
  <c r="G685" i="1"/>
  <c r="G689" i="1" l="1"/>
  <c r="G694" i="1" s="1"/>
  <c r="G697" i="1" s="1"/>
  <c r="G699" i="1" s="1"/>
</calcChain>
</file>

<file path=xl/sharedStrings.xml><?xml version="1.0" encoding="utf-8"?>
<sst xmlns="http://schemas.openxmlformats.org/spreadsheetml/2006/main" count="1468" uniqueCount="387">
  <si>
    <t>PRESUP:  No. 54-18  PARA  LA CONSTRUCCIÓN MONASTERIO DE LAS CARMELITAS</t>
  </si>
  <si>
    <t xml:space="preserve">                                       UBICACIÓN  EN  LA  PROVINCIA  DE  AZUA,  REPUBLICA  DOMINICANA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</si>
  <si>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</si>
  <si>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No.</t>
  </si>
  <si>
    <t>PARTIDAS</t>
  </si>
  <si>
    <t>CANT.</t>
  </si>
  <si>
    <t>UD</t>
  </si>
  <si>
    <t>P.U.</t>
  </si>
  <si>
    <t>VALOR</t>
  </si>
  <si>
    <t>SUB-TOTAL</t>
  </si>
  <si>
    <t>PRELIMINAR GENERAL</t>
  </si>
  <si>
    <t>a.-</t>
  </si>
  <si>
    <t>Caseta de Materiales (3.50 x 3.70)</t>
  </si>
  <si>
    <t>ud</t>
  </si>
  <si>
    <t>b.-</t>
  </si>
  <si>
    <t>Suministro y colocación de verja provisional de madera y zinc</t>
  </si>
  <si>
    <t>ml</t>
  </si>
  <si>
    <t>c.-</t>
  </si>
  <si>
    <r>
      <t xml:space="preserve">Letrero en obra (16 </t>
    </r>
    <r>
      <rPr>
        <sz val="11"/>
        <rFont val="Calibri"/>
        <family val="2"/>
      </rPr>
      <t>ʹ</t>
    </r>
    <r>
      <rPr>
        <sz val="11"/>
        <rFont val="Times New Roman"/>
        <family val="1"/>
      </rPr>
      <t xml:space="preserve"> x 10 </t>
    </r>
    <r>
      <rPr>
        <sz val="11"/>
        <rFont val="Calibri"/>
        <family val="2"/>
      </rPr>
      <t>ʹ)</t>
    </r>
  </si>
  <si>
    <t>d.-</t>
  </si>
  <si>
    <t>Corte de terreno para talúd (con maquina)</t>
  </si>
  <si>
    <t>m3</t>
  </si>
  <si>
    <t>SUB-TOTAL  PRELIMINAR GENERAL</t>
  </si>
  <si>
    <t>RD$</t>
  </si>
  <si>
    <t>BLOQUE A</t>
  </si>
  <si>
    <t>1.-</t>
  </si>
  <si>
    <t xml:space="preserve">PRELIMINAR </t>
  </si>
  <si>
    <t xml:space="preserve">Replanteo </t>
  </si>
  <si>
    <t>m2</t>
  </si>
  <si>
    <t xml:space="preserve">Fumigación </t>
  </si>
  <si>
    <t>2.-</t>
  </si>
  <si>
    <t>MOVIMIENTO DE TIERRA</t>
  </si>
  <si>
    <t>Excavación</t>
  </si>
  <si>
    <t xml:space="preserve">Bote de material </t>
  </si>
  <si>
    <t xml:space="preserve">Relleno reposición </t>
  </si>
  <si>
    <t xml:space="preserve">Relleno compactado </t>
  </si>
  <si>
    <t>3.-</t>
  </si>
  <si>
    <t>HORMIGON ARMADO</t>
  </si>
  <si>
    <t>Zapata de muro de 0.20 mts</t>
  </si>
  <si>
    <t xml:space="preserve">Zapata de muro de 0.15 mts </t>
  </si>
  <si>
    <t>Viga de amarre DNP (0.20 x 0.20)</t>
  </si>
  <si>
    <t>Viga de amarre DNP (0.15 x 0.20)</t>
  </si>
  <si>
    <t>e.-</t>
  </si>
  <si>
    <t>Columna CA (0.15 x 0.30 )</t>
  </si>
  <si>
    <t>f.-</t>
  </si>
  <si>
    <t>Columna CA 1 (0.20 x 0.30 )</t>
  </si>
  <si>
    <t>g.-</t>
  </si>
  <si>
    <t>Viga VA (0.20 x 0.20)</t>
  </si>
  <si>
    <t>h.-</t>
  </si>
  <si>
    <t>Viga V5-X (0.30 x 0.38)</t>
  </si>
  <si>
    <t>i.-</t>
  </si>
  <si>
    <t>Viga de amarre VA (0.15 x 0.30)</t>
  </si>
  <si>
    <t>j.-</t>
  </si>
  <si>
    <t>Viga de amarre VA (0.20 x 0.30)</t>
  </si>
  <si>
    <t>k.-</t>
  </si>
  <si>
    <t>Dintel (0.20 x 0.30)</t>
  </si>
  <si>
    <t xml:space="preserve"> m3</t>
  </si>
  <si>
    <t>l.-</t>
  </si>
  <si>
    <t>Dintel (0.15 x 0.30)</t>
  </si>
  <si>
    <t>m.-</t>
  </si>
  <si>
    <t>Losa maciza e =0.12 mts</t>
  </si>
  <si>
    <t>n.-</t>
  </si>
  <si>
    <t>Losa maciza e =0.10 mts en closet</t>
  </si>
  <si>
    <t>ñ.-</t>
  </si>
  <si>
    <t xml:space="preserve">Vuelo en ventanas </t>
  </si>
  <si>
    <t>o.-</t>
  </si>
  <si>
    <t>Torta de piso de H.A. con malla electrosoldada de e=0.08mts</t>
  </si>
  <si>
    <t>4.-</t>
  </si>
  <si>
    <t xml:space="preserve">MUROS </t>
  </si>
  <si>
    <r>
      <t xml:space="preserve">Suministro y colocacion de muros de bloques de 0.20m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>3/8" a 0.40 m, serpentina 2 Ø 3/8" cada 0.60 D.N.P.</t>
    </r>
  </si>
  <si>
    <r>
      <t xml:space="preserve">Suministro y colocacion de muros de bloques de 0.15m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 3/8" a 0.60 m D.N.P.</t>
    </r>
  </si>
  <si>
    <r>
      <t xml:space="preserve">Suministro y colocacion de muros de bloques de 0.15m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 3/8" a 0.80 m D.N.P.</t>
    </r>
  </si>
  <si>
    <r>
      <t xml:space="preserve">Suministro y colocacion de muros de bloques de 0.20m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>3/8" a 0.40 m, serpentina 2 Ø3/8" cada 0.60 S.N.P.</t>
    </r>
  </si>
  <si>
    <r>
      <t xml:space="preserve">Suministro y colocacion de muros de bloques de 0.15m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>3/8" a 0.60 m S.N.P.</t>
    </r>
  </si>
  <si>
    <r>
      <t xml:space="preserve">Suministro y colocacion de muros de bloques de 0.15m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 3/8" a 0.80 m S.N.P.</t>
    </r>
  </si>
  <si>
    <t>Suministro y colocacion de bloque calados</t>
  </si>
  <si>
    <t>5.-</t>
  </si>
  <si>
    <t>TERMINACIÓN DE SUPERFICIE</t>
  </si>
  <si>
    <t>Suministro y colocación de pañete liso en interior</t>
  </si>
  <si>
    <t>Suministro y colocación de pañete liso en exterior</t>
  </si>
  <si>
    <t xml:space="preserve">Suministro y colocación de pañete en superficie de hormigón </t>
  </si>
  <si>
    <t>Suministro y colocación de fraguache</t>
  </si>
  <si>
    <t>Suministro y colocación de cantos en general</t>
  </si>
  <si>
    <t>Suministro y colocación de gotero</t>
  </si>
  <si>
    <t>6.-</t>
  </si>
  <si>
    <t>TERMINACIÓN DE PISOS</t>
  </si>
  <si>
    <t>Suministro y colocación de piso pulido e=0.08</t>
  </si>
  <si>
    <t xml:space="preserve">m2 </t>
  </si>
  <si>
    <t>7.-</t>
  </si>
  <si>
    <t>TERMINACIÓN  DE TECHOS</t>
  </si>
  <si>
    <t>Suministro y colocacion de Fino de techo en losas horizontales( con mortero de cemento-arena, e=8 cm promedio en pendientes de techos)</t>
  </si>
  <si>
    <t xml:space="preserve">Suministro y colocacion de Zabaletas en techo </t>
  </si>
  <si>
    <t>Suministro y colocacion de Impermeabilizante acrílico</t>
  </si>
  <si>
    <t>Suministro y colocacion de Antepecho h=0.20 ms de bloques de 0.15 ms incluyen pañete y pintura</t>
  </si>
  <si>
    <r>
      <t xml:space="preserve">Suministro y colocacion de desagüe de techo de </t>
    </r>
    <r>
      <rPr>
        <sz val="11"/>
        <rFont val="Calibri"/>
        <family val="2"/>
      </rPr>
      <t>Ø</t>
    </r>
    <r>
      <rPr>
        <sz val="9.4499999999999993"/>
        <rFont val="Times New Roman"/>
        <family val="1"/>
      </rPr>
      <t xml:space="preserve"> 3"</t>
    </r>
  </si>
  <si>
    <t>8.-</t>
  </si>
  <si>
    <t>REVESTIMIENTO</t>
  </si>
  <si>
    <t>Suministro y colocación de cerámica blanca con brillo de  (0.20 x 0.20) en baño H= 1.80 mts</t>
  </si>
  <si>
    <t>9.-</t>
  </si>
  <si>
    <t>PORTAJE</t>
  </si>
  <si>
    <t>Suministro y colocación de puertas de polimetal (0.80 x 2.10) P 1</t>
  </si>
  <si>
    <t>Suministro y colocación de puertas de polimetal (0.85 x 2.10) P 2</t>
  </si>
  <si>
    <t>Suministro y colocación de puertas tipo comercial de vidrio y aluminio (1.00x2.40) 2ud P6</t>
  </si>
  <si>
    <t>Suministro y colocacion de puerta corrediza de vidrio (3.00 x 2.40) 6 ud P5</t>
  </si>
  <si>
    <t xml:space="preserve">Suministro y colocacion de ventanas salomónica de aluminio </t>
  </si>
  <si>
    <t>Suministro y colocacion de ventanas corrediza de vidrio</t>
  </si>
  <si>
    <t>10.-</t>
  </si>
  <si>
    <t>INSTALACIONES SANITARIA</t>
  </si>
  <si>
    <t>Suministro de Inodoros blanco completos</t>
  </si>
  <si>
    <t>Suministro de Lavamanos de pared con mezcladora</t>
  </si>
  <si>
    <t>Suministro y colocacion de ducha revestido incl. desagüe de piso</t>
  </si>
  <si>
    <t xml:space="preserve">Suministro y colocacion de válvula de paso  Ɵ 1'' </t>
  </si>
  <si>
    <t>Suministro y colocacion de desagüe de piso de Ø 2''</t>
  </si>
  <si>
    <t xml:space="preserve">Suministro y colocacion de ventilación de Ɵ3'' </t>
  </si>
  <si>
    <t>Suministro y colocacion de dispensador de papel higiénico</t>
  </si>
  <si>
    <t xml:space="preserve">Suministro y colocacion de dispensador de jabón liquido </t>
  </si>
  <si>
    <t xml:space="preserve">Suministro y colocacion de papel toalla </t>
  </si>
  <si>
    <t>Suministro y colocacion de barra para cortina</t>
  </si>
  <si>
    <t xml:space="preserve">Suministro y colocacion de jabonera </t>
  </si>
  <si>
    <t>Suministro y colocacion de porta toalla</t>
  </si>
  <si>
    <t>Tuberías y piezas por aparatos</t>
  </si>
  <si>
    <t>pa</t>
  </si>
  <si>
    <t>Mano de obra general plomería</t>
  </si>
  <si>
    <t>11.-</t>
  </si>
  <si>
    <t>PINTURA</t>
  </si>
  <si>
    <t>Suministro y aplicación de pintura primer base</t>
  </si>
  <si>
    <t xml:space="preserve">Suministro y aplicación de pintura acrílica interior </t>
  </si>
  <si>
    <t>Suministro y aplicación de pintura acrílica exterior</t>
  </si>
  <si>
    <t>12.-</t>
  </si>
  <si>
    <t>VARIOS GENERALES</t>
  </si>
  <si>
    <t>Suministro y colocacion de cortina en barra incluye los rieles que van en la puerta corredizas</t>
  </si>
  <si>
    <t xml:space="preserve">Suministro y colocacion de andamios exteriores </t>
  </si>
  <si>
    <t>Suministro y colocacion de junta de expansión horizontal en unión muros y columnas de pórticos, con laminas de poliuretano expandido foam</t>
  </si>
  <si>
    <t>Suministro y colocacion de cubrefalta de 42" en zinc cal. 26 en piso y techo</t>
  </si>
  <si>
    <t xml:space="preserve">SUB-TOTAL  BLOQUE A </t>
  </si>
  <si>
    <t>BLOQUE B</t>
  </si>
  <si>
    <t>Zapata Z1 (1.00 x 1.00 x 0.30)m</t>
  </si>
  <si>
    <t>Zapata Z3 (0.80 x 0.80 x 0.30)m</t>
  </si>
  <si>
    <t>Zapata de muro doble (0.30 x 1.30)m</t>
  </si>
  <si>
    <t>Zapata de muro de 0.20m</t>
  </si>
  <si>
    <t>Zapata de muro de 0.15m</t>
  </si>
  <si>
    <t>Viga de amarre BNP (0.20 x 0.20)m</t>
  </si>
  <si>
    <t>Viga de amarre BNP (0.15 x 0.20)m</t>
  </si>
  <si>
    <t>Columna CA (0.15 x 0.30)m</t>
  </si>
  <si>
    <t>Columna CA1 (0.20 x 0.30)m</t>
  </si>
  <si>
    <t>Columna C1 (0.30 x 0.30)m</t>
  </si>
  <si>
    <t>Columna C2 (0.30 x 0.30)m</t>
  </si>
  <si>
    <t>Columna C3 (0.20 x 0.40)m</t>
  </si>
  <si>
    <t>Viga V1X (0.30 x 0.28)m</t>
  </si>
  <si>
    <t>Vigas V2X (0.20 x 0.28)m</t>
  </si>
  <si>
    <t>Vigas V1Y (0.20 x 0.28)m</t>
  </si>
  <si>
    <t>Vigas V2Y (0.20 x 0.28)m</t>
  </si>
  <si>
    <t>p.-</t>
  </si>
  <si>
    <t>Vigas V5Y (0.20 x 0.28)m</t>
  </si>
  <si>
    <t>q.-</t>
  </si>
  <si>
    <t>Vigas de amarre en bloques calados (0.20 x 0.20)m</t>
  </si>
  <si>
    <t>r.-</t>
  </si>
  <si>
    <t>Viga de amarre VA (0.20 x 0.20)m</t>
  </si>
  <si>
    <t>s.-</t>
  </si>
  <si>
    <t>Dinteles D1 (0.20 x 0.30)m</t>
  </si>
  <si>
    <t>t.-</t>
  </si>
  <si>
    <t>Dinteles D2 (0.15 x 0.30)m</t>
  </si>
  <si>
    <t>u.-</t>
  </si>
  <si>
    <t>Losa aligerada (e =0.21 m)</t>
  </si>
  <si>
    <t>v.-</t>
  </si>
  <si>
    <t>Losa maciza y vuelos (e =0.12 m)</t>
  </si>
  <si>
    <t>w.-</t>
  </si>
  <si>
    <r>
      <t xml:space="preserve">Suministro y colocacion de muros de bloques de 0.20m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 3/8" a 0.40 m, serpentina 2 Ø 3/8" cada 0.60 m D.N.P.</t>
    </r>
  </si>
  <si>
    <r>
      <t xml:space="preserve">Suministro y colocacion de muros de bloques de 0.15m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>3/8" a 0.60 m D.N.P.</t>
    </r>
  </si>
  <si>
    <r>
      <t xml:space="preserve">Suministro y colocacion de muros de bloques de 0.15m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>3/8" a 0.80 m D.N.P.</t>
    </r>
  </si>
  <si>
    <r>
      <t xml:space="preserve">Suministro y colocacion de muros de bloques de 0.20m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 3/8" a 0.40 m, serpentina 2 Ø 3/8" cada 0.60 mts  S.N.P.</t>
    </r>
  </si>
  <si>
    <r>
      <t xml:space="preserve">Suministro y colocacion de muros de bloques de 0.15m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 3/8" a 0.60 m S.N.P.</t>
    </r>
  </si>
  <si>
    <t xml:space="preserve">Suministro y colocación de piso pulido e=0.08 </t>
  </si>
  <si>
    <t>Suministro y colocacion de piso pulido e=0.08mts (en patio de servicio)</t>
  </si>
  <si>
    <t>Suministro y colocacion de Antepecho h= 0.20 ms de bloques de 0.15 ms incluyen pañete y pintura</t>
  </si>
  <si>
    <t>Suministro y colocación de puertas de polimetal (0.90 x 2.10) P 1</t>
  </si>
  <si>
    <t>Suministro y colocacion de puertas P0 de polimetal hoja simple abatible (closet celdas) (0.80 x 2.40)m</t>
  </si>
  <si>
    <t xml:space="preserve">ud </t>
  </si>
  <si>
    <t>Suministro y colocación de puerta  corrediza de vidrio(3.00 x 2.40) 4 ud P5</t>
  </si>
  <si>
    <t>Suministro y colocacion de puertas P7 de tola (1.00 x 2.10)m</t>
  </si>
  <si>
    <t>Suministro y colocacion de ventanas salomónica de aluminio</t>
  </si>
  <si>
    <t>Suministro de ducha revestido incl. desagüe de piso</t>
  </si>
  <si>
    <t xml:space="preserve">Suministro de vertedero revestido incl. Desagüe y llave de chorro </t>
  </si>
  <si>
    <t>Suministro y colocacion de ventilación Ø 3''</t>
  </si>
  <si>
    <t>Suministro y colocacion de ventilación Ø 2''</t>
  </si>
  <si>
    <t xml:space="preserve">Tuberías y piezas por aparato </t>
  </si>
  <si>
    <t xml:space="preserve">Mano de obra plomero  </t>
  </si>
  <si>
    <t>Suministro y colocacion de grama y tierra negras en patio de servició</t>
  </si>
  <si>
    <t>SUB-TOTAL  BLOQUE B</t>
  </si>
  <si>
    <t>BLOQUE C</t>
  </si>
  <si>
    <t>Zapata de columnas Z1</t>
  </si>
  <si>
    <t>Zapata de columnas Z2</t>
  </si>
  <si>
    <t>Zapata de columnas Z3</t>
  </si>
  <si>
    <t>Columna C1 (0.30 x 0.30 )</t>
  </si>
  <si>
    <t>Columna P 1 (0.55 x 0.55)</t>
  </si>
  <si>
    <t>Viga V3X (0.30 x 0.38)</t>
  </si>
  <si>
    <t>Viga V4X (0.30 x 0.38)</t>
  </si>
  <si>
    <t>Viga V3Y (0.30 x 0.38)</t>
  </si>
  <si>
    <t>Viga V4Y (0.30 x 0.32)</t>
  </si>
  <si>
    <t>Viga de amarre VA (0.20 x 0.20)</t>
  </si>
  <si>
    <t xml:space="preserve">Losa aligerada </t>
  </si>
  <si>
    <r>
      <t xml:space="preserve">Suministro y colocacion de muros de bloques de 0.20m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 3/8" a 0.40 m, serpentina 2 Ø 3/8" cada 0.60  D.N.P.</t>
    </r>
  </si>
  <si>
    <r>
      <t xml:space="preserve">Suministro y colocacion de muros de bloques de 0.20m con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 3/8" a 0.40 m, serpentina 2 Ø 3/8" cada 0.60  S.N.P.</t>
    </r>
  </si>
  <si>
    <t>Suministro y colocación de puertas de polimetal (0.90 x 2.10) P 3</t>
  </si>
  <si>
    <t>Suministro y colocación de puertas de hierro con barras de 1/2 (0.90 x 2.10) P 4</t>
  </si>
  <si>
    <t>Suministro y colocación de puertas de polimetal (1.00 x 2.10) P 9</t>
  </si>
  <si>
    <t xml:space="preserve">Suministro y colocación de puertas de  madera  (1.00 x 2.10) incluye confección, pintura, herraje e instalación </t>
  </si>
  <si>
    <t xml:space="preserve">Suministro y colocación de puertas de  madera  (1.80 x 2.10) incluye confección, pintura, herraje e instalación </t>
  </si>
  <si>
    <t xml:space="preserve">TERMINACION DE COCINA </t>
  </si>
  <si>
    <t>Suministro y colocacion de tope de marmolite</t>
  </si>
  <si>
    <t>p2</t>
  </si>
  <si>
    <t>Suministro y colocacion de gabinete de piso de pino tratado</t>
  </si>
  <si>
    <t>pl</t>
  </si>
  <si>
    <t>Suministro y colocacion de gabinete de pared de pino tratado</t>
  </si>
  <si>
    <t xml:space="preserve">Suministro y colocacion de vertedero revestido incl. Desagüe y llave de chorro </t>
  </si>
  <si>
    <r>
      <t xml:space="preserve">Suministro y colocacion válvula de paso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>1/2"</t>
    </r>
  </si>
  <si>
    <t>13.-</t>
  </si>
  <si>
    <t>Suministro y colocacion de techo de aluzinc en marquesina</t>
  </si>
  <si>
    <t>SUB-TOTAL  BLOQUE C</t>
  </si>
  <si>
    <t>BLOQUE D</t>
  </si>
  <si>
    <t>Viga V5Y (0.20 x 0.28)</t>
  </si>
  <si>
    <t>Viga de amarre VA (0.15 x 0.20)</t>
  </si>
  <si>
    <t>Suministro y colocación de puerta de cristal corrediza (3.00 x 2.40) 4 ud P 5</t>
  </si>
  <si>
    <t>Suministro y colocacion de válvula de paso 1/2"</t>
  </si>
  <si>
    <t>SUB-TOTAL  BLOQUE D</t>
  </si>
  <si>
    <t>SANITARIA EXTERIOR Y PATIO INTERIOR</t>
  </si>
  <si>
    <r>
      <t xml:space="preserve">Suministro y colocacion de tubería </t>
    </r>
    <r>
      <rPr>
        <sz val="11"/>
        <rFont val="Calibri"/>
        <family val="2"/>
      </rPr>
      <t xml:space="preserve">Ø 2" PVC agua potable </t>
    </r>
  </si>
  <si>
    <r>
      <t xml:space="preserve">Suministro y colocacion de tubería </t>
    </r>
    <r>
      <rPr>
        <sz val="11"/>
        <rFont val="Calibri"/>
        <family val="2"/>
      </rPr>
      <t xml:space="preserve">Ø 1 1/2" de PVC agua potable </t>
    </r>
  </si>
  <si>
    <r>
      <t xml:space="preserve">Suministro y colocacion de tubería </t>
    </r>
    <r>
      <rPr>
        <sz val="11"/>
        <rFont val="Calibri"/>
        <family val="2"/>
      </rPr>
      <t xml:space="preserve">Ø 3/4" de PVC agua potable </t>
    </r>
  </si>
  <si>
    <r>
      <t xml:space="preserve">Suministro y colocacion de tubería </t>
    </r>
    <r>
      <rPr>
        <sz val="11"/>
        <rFont val="Calibri"/>
        <family val="2"/>
      </rPr>
      <t>Ø 6" SDR-41 drenaje</t>
    </r>
  </si>
  <si>
    <r>
      <t xml:space="preserve">Suministro y colocacion de tubería </t>
    </r>
    <r>
      <rPr>
        <sz val="11"/>
        <rFont val="Calibri"/>
        <family val="2"/>
      </rPr>
      <t>Ø 4" de PVC drenaje</t>
    </r>
  </si>
  <si>
    <r>
      <t xml:space="preserve">Suministro y colocacion de tubería </t>
    </r>
    <r>
      <rPr>
        <sz val="11"/>
        <rFont val="Calibri"/>
        <family val="2"/>
      </rPr>
      <t>Ø 3" de PVC drenaje</t>
    </r>
  </si>
  <si>
    <r>
      <t xml:space="preserve">Suministro y colocacion de tubería </t>
    </r>
    <r>
      <rPr>
        <sz val="11"/>
        <rFont val="Calibri"/>
        <family val="2"/>
      </rPr>
      <t>Ø 6" PVC en Dren Frances</t>
    </r>
  </si>
  <si>
    <r>
      <t xml:space="preserve">Suministro y colocacion de tubería </t>
    </r>
    <r>
      <rPr>
        <sz val="11"/>
        <rFont val="Calibri"/>
        <family val="2"/>
      </rPr>
      <t>Ø 4" PVC en Dren Frances</t>
    </r>
  </si>
  <si>
    <r>
      <t xml:space="preserve">Suministro y colocacion de llave de jardín </t>
    </r>
    <r>
      <rPr>
        <sz val="11"/>
        <rFont val="Calibri"/>
        <family val="2"/>
      </rPr>
      <t>Ø</t>
    </r>
    <r>
      <rPr>
        <sz val="9.4499999999999993"/>
        <rFont val="Times New Roman"/>
        <family val="1"/>
      </rPr>
      <t xml:space="preserve"> 3/4"</t>
    </r>
  </si>
  <si>
    <t>Suministro y colocacion de registro (0.60 x 0.60)</t>
  </si>
  <si>
    <t>Suministro y colocacion de trampa de grasa (0.80x0.80x0.75)</t>
  </si>
  <si>
    <t xml:space="preserve">SUB-TOTAL SANITARIA EXTERIOR </t>
  </si>
  <si>
    <t xml:space="preserve">AREA EXTERIOR </t>
  </si>
  <si>
    <t>Suministro y colocacion de área verde (incluye grama y tierra negra) en patio central</t>
  </si>
  <si>
    <t>Suministro y colocacion de carpeta asfáltica de 2"</t>
  </si>
  <si>
    <t>Relleno  compactado  de  material granular      e= 0.30 mt</t>
  </si>
  <si>
    <t xml:space="preserve">Suministro y colocacion de línea en parqueo </t>
  </si>
  <si>
    <t>Suministro y colocacion de  para gomas en parqueos</t>
  </si>
  <si>
    <t xml:space="preserve">SUB-TOTAL AREA EXTERIOR </t>
  </si>
  <si>
    <t xml:space="preserve">CASETA DE CISTERNA </t>
  </si>
  <si>
    <t>Suministro y colocación de piso hormigón pulido  (e=0.08 mts)</t>
  </si>
  <si>
    <t xml:space="preserve">Suministro y colocación de puerta metal (0.90 x 2.27) </t>
  </si>
  <si>
    <t xml:space="preserve">SUB-TOTAL  CASETA DE CISTERNA </t>
  </si>
  <si>
    <t>CISTERNA  DE  ( 5.70 x 3.60 x 2.69 )</t>
  </si>
  <si>
    <t>PRELIMINAR</t>
  </si>
  <si>
    <t xml:space="preserve">pa </t>
  </si>
  <si>
    <t>Excavación en caliche</t>
  </si>
  <si>
    <t>Relleno reposición</t>
  </si>
  <si>
    <t>Relleno compactado</t>
  </si>
  <si>
    <t>Bote de material</t>
  </si>
  <si>
    <t>HORMIGÓN ARMADO</t>
  </si>
  <si>
    <t>Losa de fondo ( e = 0.20 mt )</t>
  </si>
  <si>
    <t>Muros de H.A.(e= 0.20  mt )</t>
  </si>
  <si>
    <t>Losa de techo (e = 0.20 mt)</t>
  </si>
  <si>
    <t>Suministro y colocación de pañete pulido en muros y losa</t>
  </si>
  <si>
    <t>Suministro y colocación de fraguache en muros y losa</t>
  </si>
  <si>
    <t>Suministro y colocación de zabaleta</t>
  </si>
  <si>
    <t xml:space="preserve">Suministro y colocación de cantos  </t>
  </si>
  <si>
    <t>Suministro y colocación de fino en losa superior</t>
  </si>
  <si>
    <t>VARIOS</t>
  </si>
  <si>
    <t>Suministro y colocación de tapa de cisterna</t>
  </si>
  <si>
    <t xml:space="preserve">Suministro de bomba centrifuga de 3 HP </t>
  </si>
  <si>
    <t>Suministro de tanque presurizado de 100 gl</t>
  </si>
  <si>
    <t>Suministro y colocacion de manómetro 150 PSI</t>
  </si>
  <si>
    <t>Suministro y colocacion de válvula carga de aire</t>
  </si>
  <si>
    <t>Instalación de bombas y tanques</t>
  </si>
  <si>
    <t>Tubería y pieza</t>
  </si>
  <si>
    <t>SUB TOTAL  CISTERNA  DE  ( 5.70 x 3.60 x 2.69 )</t>
  </si>
  <si>
    <t xml:space="preserve">SEPTICO DE DOS CAMARAS CON FILTRO ANAEROBICO </t>
  </si>
  <si>
    <t>PRELIMINARES</t>
  </si>
  <si>
    <t>Replanteo</t>
  </si>
  <si>
    <t>p.a.</t>
  </si>
  <si>
    <t>MOVIMIENTO DE TIERRA.</t>
  </si>
  <si>
    <t xml:space="preserve">HORMIGON </t>
  </si>
  <si>
    <t>Losa de fondo  e= 0.20 mts</t>
  </si>
  <si>
    <t>Muro de H.A. e=0.20 mts</t>
  </si>
  <si>
    <t>Viga (0.25 x 0.20)</t>
  </si>
  <si>
    <t>Viga VA  (0.20 x 0.20)</t>
  </si>
  <si>
    <t>Losa acanalada e=0.20 mts</t>
  </si>
  <si>
    <t>Losa superior  e= 0.15 mts</t>
  </si>
  <si>
    <t>MUROS DE BLOQUES</t>
  </si>
  <si>
    <r>
      <t xml:space="preserve">Suministro y colocacion de muros de bloques de 0.20 ms con </t>
    </r>
    <r>
      <rPr>
        <sz val="11"/>
        <rFont val="Calibri"/>
        <family val="2"/>
      </rPr>
      <t>Ø 3/8 @ 0.20 D.N.P.</t>
    </r>
  </si>
  <si>
    <t>TERMINACION DE SUPERFICIE</t>
  </si>
  <si>
    <t>Suministro y colocación de tapa de H.A. (0.80 x 0.80 x 0.10)</t>
  </si>
  <si>
    <t>Suministro y colocación de tapa de H.A. (1.00 x 1.00 x 0.10)</t>
  </si>
  <si>
    <t>Suministro y colocación de material granular fino</t>
  </si>
  <si>
    <t>Suministro y colocación de material  granular grueso</t>
  </si>
  <si>
    <t xml:space="preserve">Suministro y colocacion de pozo filtrante </t>
  </si>
  <si>
    <t>SUB - TOTAL  PARA UN (1.00 ud) SEPTICO DE DOS CAMARAS CON FILTRO ANAEROBICO</t>
  </si>
  <si>
    <t>SUB - TOTAL   SEPTICO DE DOS CAMARAS CON FILTRO ANAEROBICO  (Total de 2.00 ud)</t>
  </si>
  <si>
    <t xml:space="preserve">INSTALACIONES GENERALES </t>
  </si>
  <si>
    <t xml:space="preserve">Instalaciones eléctricas Provisionales, Incluye: 100pl alim. Trifásico con 2x2 THHN (Fases), 1x4 THHN (N), 1x#6 THHN (T) en 1x 2" Ø PVC-IMC; 1 Uds. Panel 2f 24 posiciones, N-3R con 1Bkr 60/2, 1Bkr 40/2, 1 Bkr 30/2, 6 Bkr 20/1; 10 Uds. TC 120V WP. </t>
  </si>
  <si>
    <t>SUB-TOTAL PRELIMINARES</t>
  </si>
  <si>
    <t xml:space="preserve">MEDIA TENSION </t>
  </si>
  <si>
    <t>Alimentador  HV-02 monofásico  desde PUNTO DE INTERCONEXION  hasta TRANSFORMADOR con 1 X #2 URD, 100% Concéntrico (Fase) en 1 X 1 1/2´´ Ø Tub.PVC SCH40-IMC, Incluye conos de alivio exteriores e interiores.</t>
  </si>
  <si>
    <t xml:space="preserve">SUB-TOTAL MEDIA TENSION </t>
  </si>
  <si>
    <t xml:space="preserve">EQUIPOS ELECTRICOS EN BAJA TENSION </t>
  </si>
  <si>
    <t>Modulo de Medición Directa, 120/208V, 60HZ, de 200A, 2 fases, NEMA-3R con 1 Uds Breaker 100/2.</t>
  </si>
  <si>
    <t>Panel 'PA' Panel Principal, 120/208V, 60HZ, 42 espacios, de 125A, 2 fases, NEMA 1 con: 4 Bkr 20/2, 21 Bkr 20/1.</t>
  </si>
  <si>
    <t>Registro 12" x 12" x 4" N-1</t>
  </si>
  <si>
    <t>Registro 8" x 8" x 4" N-1</t>
  </si>
  <si>
    <t>Registro 6" x 6" x 2" N-1</t>
  </si>
  <si>
    <t xml:space="preserve">SUB-TOTAL EQUIPOS ELECTRICOS EN BAJA TENSION </t>
  </si>
  <si>
    <t xml:space="preserve">ALIMENTADORES </t>
  </si>
  <si>
    <t>Alimentador monofásico A01, Transformador hasta Modulo de medición, con 2 X #2 THHN (P/F), 1 X #4 (N)  y 1 X  #8 (T), en 1 X 1.5´´ Ø Tub. PVC-IMC</t>
  </si>
  <si>
    <t>pl.</t>
  </si>
  <si>
    <t>Alimentador monofásico A02, desde Modulo de medición hasta Panel principal (PA), con 2 X #2 THHN (P/F), 1 X #4 (N)  y 1 X  #8 (T), en 1 X 1.5´´ Ø Tub. PVC-IMC</t>
  </si>
  <si>
    <t xml:space="preserve">SUB-TOTAL ALIMENTADORES </t>
  </si>
  <si>
    <t xml:space="preserve">SALIDAS ELECTRICAS </t>
  </si>
  <si>
    <t>Salida para iluminación Cenital en tub. PVC SDR-26 de 1/2"</t>
  </si>
  <si>
    <t>Salida para luminaria exterior en poste en tub. PVC SDR-26 de 3/4"</t>
  </si>
  <si>
    <t>Salida para Int. sencillo en tub. PVC SDR-26 de 1/2"</t>
  </si>
  <si>
    <t>Salida para tomacorriente 110V aterrizado a 0.30m SNPT en tub. PVC SDR-26 de 1/2"</t>
  </si>
  <si>
    <t>Salida para data 0.30m SNPT en tub. PVC SDR-26 de 3/4"</t>
  </si>
  <si>
    <t>Salida para equipo de Climatización, Incluye EB 20/2</t>
  </si>
  <si>
    <t>Prev. Salida para cámara en tub. PVC SDR-26 de 3/4"</t>
  </si>
  <si>
    <t xml:space="preserve">SUB-TOTAL SALIDAS ELECTRICAS </t>
  </si>
  <si>
    <t xml:space="preserve">SISTEMA DE TIERRA </t>
  </si>
  <si>
    <t>Sistema de tierra general formado por: 3 Uds. Soldadura Exotérmica Tipo T vertical cable 2AWG con Varilla de Cobre 5/8" x 8´, 3 Uds. Varillas de Tierra de 5/8" x 8", 60 pl. Cable de Cobre #2 Desnudo para Sistema de Tierra, 2.00 m3 Zanja Para sistema de tierra Longitud sección de 0.2m (Ancho)  x 0.5m (Profundidad), 1 Uds. Registro de inspección de 9", 1.6 m3 Relleno de reposición, 0.4 m3 Material Mejorador de la Resistividad, 1 Uds. Misceláneo (Uso de herramientas, conectores, etc.)</t>
  </si>
  <si>
    <t xml:space="preserve">SUB-TOTAL SISTEMA DE TIERRA </t>
  </si>
  <si>
    <t>DISTRIBUCION GENERAL DE CANALIZACIONES PARA COMUNICACIÓN.</t>
  </si>
  <si>
    <t>Distribución General de Canalizaciones para comunicación Incluye: 1 Uds Tub. 1 1/2" IMC, 7 Ud. Tubo PVC SDR-26 de 1 1/2", 4 Ud. Curva PVC Ref.  de 1 1/2", 8 Ud. Conector PVC de 1 1/2", 1 Ud. Registro para Empotrar 12"x12"x4", 1 Ud. Registro para Empotrar 10"x10"x4", 1 Ud. Registro para Empotrar 8"x8"x4", 4 Ud. Registro 6" x 6" x 4" N-1, 1 Ud. Materiales varios (tuercas bushing, arandelas inoxidables, conectores , Soga, cemento PVC, etc.).</t>
  </si>
  <si>
    <t>SUB-TOTAL DISTRIBUCION GENERAL DE CANALIZACIONES PARA COMUNICACIÓN.</t>
  </si>
  <si>
    <t>LUMINARIAS (SUMINISTRO E INSTALACION)</t>
  </si>
  <si>
    <t>Luminaria tipo Down light, para instalación superficial, circular terminación blanca LED 14W 120/277V, Luz Blanca, para uso en espacios de servicios generales de ambos niveles.</t>
  </si>
  <si>
    <t>Luminaria 2´ x 2´ LED Panel, UL Listed, 23.8W, 120/277V, Luz Blanca, para instalación en Plafón.</t>
  </si>
  <si>
    <t>Luminaria tipo secador, UL Listed, con bombilla Led de 35W, 120/277V, Luz Blanca, para instalación en Poste.</t>
  </si>
  <si>
    <t>Poste Metálico Cuadrado 4" x 4" x 20' para instalación de Luminaria de parqueos.</t>
  </si>
  <si>
    <t>SUB-TOTAL LUMINARIAS (SUMINISTRO E INSTALACION)</t>
  </si>
  <si>
    <t xml:space="preserve">AIRES ACONDICIONADOS  </t>
  </si>
  <si>
    <t>Suministro e Instalación de unidad de A/A de 1.0 Toneladas, Inverter SEER-16, tipo consola de pared, control remoto, instalación tubería mecánica, y todos los elementos necesarios para su puesta en marcha. (Oficina Comandante, Escribientes y Dormitorio)</t>
  </si>
  <si>
    <t xml:space="preserve">SUB-TOTAL AIRES ACONDICIONADOS  </t>
  </si>
  <si>
    <t xml:space="preserve">GENERALES </t>
  </si>
  <si>
    <t xml:space="preserve">Limpieza Final y Bote de material inservible o escombros. </t>
  </si>
  <si>
    <t xml:space="preserve">Rotulación e identificación de todos los equipos eléctricos con características de soporte a ambientes corrosivo según sea el caso de ubicación física de cada equipo en particular. </t>
  </si>
  <si>
    <t>Zanja de (0.30 x 0.50)</t>
  </si>
  <si>
    <t xml:space="preserve">Suministro y colocacion de base Para Transformador </t>
  </si>
  <si>
    <t xml:space="preserve">SUB-TOTAL GENERALES </t>
  </si>
  <si>
    <t xml:space="preserve">SUB-TOTAL INSTALACIONES GENERALES </t>
  </si>
  <si>
    <t>RESUMEN  GENERAL:</t>
  </si>
  <si>
    <t>SUB-TOTAL  BLOQUE A</t>
  </si>
  <si>
    <t>SUB-TOTAL   SEPTICO DE DOS CAMARAS CON FILTRO ANAEROBICO  (Total de 2.00 ud)</t>
  </si>
  <si>
    <t>SUB-TOTAL   INSTALACIÓN ELÉCTRICA</t>
  </si>
  <si>
    <t>SUB TOTAL  RESUMEN</t>
  </si>
  <si>
    <t>LIMPIEZA FINAL</t>
  </si>
  <si>
    <t>a-</t>
  </si>
  <si>
    <t>Limpieza continua y  final</t>
  </si>
  <si>
    <t>SUB TOTAL  LIMPIEZA FINAL</t>
  </si>
  <si>
    <t>SUB-TOTAL GENERAL</t>
  </si>
  <si>
    <t>GASTOS  INDIRECTOS</t>
  </si>
  <si>
    <t>DIRECCIÓN  TÉCNICA</t>
  </si>
  <si>
    <t>INSPECCIÓN  Y SUPERVISIÓN  DE  OBRAS</t>
  </si>
  <si>
    <t xml:space="preserve">SEGUROS Y FIANZAS </t>
  </si>
  <si>
    <t>GASTOS ADMINISTRATIVOS</t>
  </si>
  <si>
    <t xml:space="preserve">TRANSPORTE </t>
  </si>
  <si>
    <t>LEY -686 ( Ley de Pensiones y Jubilaciones a los Trabajadores Sindicalizados del área de la Construcción y todas sus Ramas Afines)</t>
  </si>
  <si>
    <t xml:space="preserve">CODIA </t>
  </si>
  <si>
    <t>ITBIS ( 18% de la Dirección Técnica)</t>
  </si>
  <si>
    <t>INSPECCIÓN  DE CALIDAD DE LOS MATERIALES (ROTURA DE PROBETAS) ESTA PARTIDA SERA PAGADA CONTRA FACTURA</t>
  </si>
  <si>
    <t>PA</t>
  </si>
  <si>
    <t>ESTUDIO DE SUELOS</t>
  </si>
  <si>
    <t>ITBIS DE LA ELABORACION DE LA CARPETA ASFALTICA</t>
  </si>
  <si>
    <t>SUB-TOTAL GASTOS  INDIRECTOS</t>
  </si>
  <si>
    <t xml:space="preserve">TOTAL GENERAL </t>
  </si>
  <si>
    <t>a)</t>
  </si>
  <si>
    <t xml:space="preserve">Presupuesto preparado de acuerdo a volantes No.704-18 d/f  16/ 07 /2018  de la Dirección General de Edificaciones  del  MOPC </t>
  </si>
  <si>
    <t>b)</t>
  </si>
  <si>
    <t>Los planos pueden variar en obra previa verificación y autorización de la supervisión.</t>
  </si>
  <si>
    <t>c)</t>
  </si>
  <si>
    <t>Los volúmenes de este presupuesto serán pagados de acuerdo a levantamiento en obra y a las cubicaciones realizadas por la Supervisión y aprobada  por  MOPC.</t>
  </si>
  <si>
    <t>d)</t>
  </si>
  <si>
    <t>Los precios alzados (P.A.)  y todos los precios serán pagados en las cubicaciones mediante desglose de partidas previa autorización del MOPC .-</t>
  </si>
  <si>
    <t>e)</t>
  </si>
  <si>
    <t xml:space="preserve"> La partida de Inspección y  Supervisión de Obras  pertenece al   MOPC.-</t>
  </si>
  <si>
    <t>f)</t>
  </si>
  <si>
    <t xml:space="preserve"> La partida de Imprevistos solo podrá ser utilizada  previa autorización  del  MOPC.-</t>
  </si>
  <si>
    <t>Santo Domingo, D. N.</t>
  </si>
  <si>
    <t>16 de  Julio   del  2018</t>
  </si>
  <si>
    <t>ml/ar</t>
  </si>
  <si>
    <t>Transformador TR-1 de 50 KVA, tipo Pad-Mounted, sumergido en aceite, trifásico, 60 Hz, 65 Grados C, ONAN, 7200 en el primario, 95 KV Bil, 120 / 240V. en el Sec., con Taps 2 x 2.5% por encima y por debajo, Radial-Feed.</t>
  </si>
  <si>
    <t>Alimentador  HV-01 monofasico desde PUNTO DE INTERCONEXION  hasta conos de alivio con 2 X #4/0 AAAC (Fase Y Neutro), Incluye todas las estructuras de interconexión y elementos de protección (sobre voltaje y sobre corriente)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</si>
</sst>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.0"/>
    <numFmt numFmtId="165" formatCode="0.000"/>
    <numFmt numFmtId="166" formatCode="[$$-409]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</font>
    <font>
      <sz val="11"/>
      <name val="Calibri"/>
      <family val="2"/>
    </font>
    <font>
      <sz val="11"/>
      <name val="Tahoma"/>
      <family val="2"/>
    </font>
    <font>
      <sz val="12"/>
      <name val="Times New Roman"/>
      <family val="1"/>
    </font>
    <font>
      <sz val="9.4499999999999993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5">
    <xf numFmtId="0" fontId="0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 applyNumberFormat="0" applyFill="0" applyBorder="0" applyProtection="0">
      <alignment vertical="top" wrapText="1"/>
    </xf>
    <xf numFmtId="0" fontId="7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" fillId="0" borderId="0"/>
    <xf numFmtId="0" fontId="7" fillId="0" borderId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43" fontId="7" fillId="0" borderId="0" applyFont="0" applyFill="0" applyBorder="0" applyAlignment="0" applyProtection="0"/>
    <xf numFmtId="4" fontId="15" fillId="0" borderId="0" applyNumberFormat="0"/>
    <xf numFmtId="166" fontId="4" fillId="0" borderId="0"/>
    <xf numFmtId="43" fontId="7" fillId="0" borderId="0" applyFont="0" applyFill="0" applyBorder="0" applyAlignment="0" applyProtection="0"/>
    <xf numFmtId="0" fontId="15" fillId="0" borderId="0"/>
    <xf numFmtId="41" fontId="15" fillId="0" borderId="0" applyFont="0" applyFill="0" applyBorder="0" applyAlignment="0" applyProtection="0"/>
  </cellStyleXfs>
  <cellXfs count="268">
    <xf numFmtId="0" fontId="0" fillId="0" borderId="0" xfId="0"/>
    <xf numFmtId="49" fontId="2" fillId="0" borderId="0" xfId="0" applyNumberFormat="1" applyFont="1" applyFill="1" applyAlignment="1">
      <alignment horizontal="right" vertical="center"/>
    </xf>
    <xf numFmtId="4" fontId="2" fillId="0" borderId="0" xfId="2" applyNumberFormat="1" applyFont="1" applyFill="1" applyAlignment="1">
      <alignment horizontal="right"/>
    </xf>
    <xf numFmtId="4" fontId="3" fillId="0" borderId="0" xfId="2" applyNumberFormat="1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5" fillId="0" borderId="0" xfId="0" applyFont="1" applyFill="1"/>
    <xf numFmtId="4" fontId="2" fillId="0" borderId="0" xfId="3" applyNumberFormat="1" applyFont="1" applyFill="1" applyBorder="1" applyAlignment="1">
      <alignment horizontal="right" wrapText="1"/>
    </xf>
    <xf numFmtId="49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 wrapText="1"/>
    </xf>
    <xf numFmtId="4" fontId="3" fillId="0" borderId="0" xfId="2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right"/>
    </xf>
    <xf numFmtId="0" fontId="3" fillId="0" borderId="1" xfId="4" applyFont="1" applyFill="1" applyBorder="1" applyAlignment="1">
      <alignment horizontal="right" vertical="center"/>
    </xf>
    <xf numFmtId="0" fontId="3" fillId="0" borderId="2" xfId="4" applyFont="1" applyFill="1" applyBorder="1" applyAlignment="1">
      <alignment horizontal="center" vertical="center" wrapText="1"/>
    </xf>
    <xf numFmtId="4" fontId="3" fillId="0" borderId="2" xfId="5" applyNumberFormat="1" applyFont="1" applyFill="1" applyBorder="1" applyAlignment="1">
      <alignment horizontal="center"/>
    </xf>
    <xf numFmtId="4" fontId="3" fillId="0" borderId="2" xfId="6" applyNumberFormat="1" applyFont="1" applyFill="1" applyBorder="1" applyAlignment="1">
      <alignment horizontal="center"/>
    </xf>
    <xf numFmtId="4" fontId="3" fillId="0" borderId="3" xfId="2" applyNumberFormat="1" applyFont="1" applyFill="1" applyBorder="1" applyAlignment="1">
      <alignment horizontal="center"/>
    </xf>
    <xf numFmtId="0" fontId="2" fillId="0" borderId="0" xfId="4" applyFont="1" applyFill="1" applyAlignment="1">
      <alignment horizontal="left"/>
    </xf>
    <xf numFmtId="0" fontId="2" fillId="0" borderId="0" xfId="4" applyFont="1" applyFill="1" applyAlignment="1">
      <alignment horizontal="center"/>
    </xf>
    <xf numFmtId="49" fontId="2" fillId="0" borderId="0" xfId="7" applyNumberFormat="1" applyFont="1" applyFill="1" applyAlignment="1">
      <alignment horizontal="right" vertical="center"/>
    </xf>
    <xf numFmtId="0" fontId="2" fillId="0" borderId="0" xfId="7" applyFont="1" applyFill="1" applyAlignment="1">
      <alignment wrapText="1"/>
    </xf>
    <xf numFmtId="4" fontId="3" fillId="0" borderId="0" xfId="8" applyNumberFormat="1" applyFont="1" applyFill="1" applyAlignment="1">
      <alignment horizontal="right"/>
    </xf>
    <xf numFmtId="43" fontId="2" fillId="0" borderId="0" xfId="8" applyFont="1" applyFill="1" applyAlignment="1">
      <alignment horizontal="center"/>
    </xf>
    <xf numFmtId="43" fontId="3" fillId="0" borderId="0" xfId="8" applyFont="1" applyFill="1" applyAlignment="1">
      <alignment horizontal="right"/>
    </xf>
    <xf numFmtId="43" fontId="2" fillId="0" borderId="0" xfId="8" applyFont="1" applyFill="1" applyAlignment="1">
      <alignment horizontal="right"/>
    </xf>
    <xf numFmtId="4" fontId="2" fillId="0" borderId="0" xfId="7" applyNumberFormat="1" applyFont="1" applyFill="1" applyBorder="1" applyAlignment="1">
      <alignment horizontal="left"/>
    </xf>
    <xf numFmtId="0" fontId="2" fillId="0" borderId="0" xfId="7" applyFont="1" applyFill="1"/>
    <xf numFmtId="0" fontId="3" fillId="0" borderId="0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horizontal="left" vertical="justify"/>
    </xf>
    <xf numFmtId="4" fontId="3" fillId="0" borderId="0" xfId="10" applyNumberFormat="1" applyFont="1" applyFill="1" applyBorder="1" applyAlignment="1"/>
    <xf numFmtId="4" fontId="3" fillId="0" borderId="0" xfId="9" applyNumberFormat="1" applyFont="1" applyFill="1" applyBorder="1" applyAlignment="1">
      <alignment horizontal="center"/>
    </xf>
    <xf numFmtId="4" fontId="3" fillId="0" borderId="0" xfId="11" applyNumberFormat="1" applyFont="1" applyFill="1" applyBorder="1" applyAlignment="1"/>
    <xf numFmtId="4" fontId="3" fillId="0" borderId="0" xfId="8" applyNumberFormat="1" applyFont="1" applyFill="1" applyBorder="1" applyAlignment="1">
      <alignment horizontal="right"/>
    </xf>
    <xf numFmtId="4" fontId="3" fillId="0" borderId="0" xfId="9" applyNumberFormat="1" applyFont="1" applyFill="1" applyAlignment="1">
      <alignment horizontal="center"/>
    </xf>
    <xf numFmtId="0" fontId="2" fillId="0" borderId="0" xfId="9" applyFont="1" applyFill="1" applyAlignment="1">
      <alignment horizontal="center"/>
    </xf>
    <xf numFmtId="0" fontId="2" fillId="0" borderId="0" xfId="12" applyFont="1" applyFill="1" applyAlignment="1">
      <alignment horizontal="center"/>
    </xf>
    <xf numFmtId="0" fontId="2" fillId="0" borderId="0" xfId="9" applyFont="1" applyFill="1" applyBorder="1" applyAlignment="1">
      <alignment horizontal="center" vertical="center"/>
    </xf>
    <xf numFmtId="4" fontId="2" fillId="0" borderId="0" xfId="10" applyNumberFormat="1" applyFont="1" applyFill="1" applyBorder="1" applyAlignment="1"/>
    <xf numFmtId="4" fontId="2" fillId="0" borderId="0" xfId="9" applyNumberFormat="1" applyFont="1" applyFill="1" applyBorder="1" applyAlignment="1">
      <alignment horizontal="center"/>
    </xf>
    <xf numFmtId="4" fontId="2" fillId="0" borderId="0" xfId="11" applyNumberFormat="1" applyFont="1" applyFill="1" applyBorder="1" applyAlignment="1"/>
    <xf numFmtId="4" fontId="2" fillId="0" borderId="0" xfId="8" applyNumberFormat="1" applyFont="1" applyFill="1" applyBorder="1" applyAlignment="1">
      <alignment horizontal="right"/>
    </xf>
    <xf numFmtId="4" fontId="2" fillId="0" borderId="0" xfId="0" applyNumberFormat="1" applyFont="1" applyFill="1" applyAlignment="1"/>
    <xf numFmtId="4" fontId="3" fillId="0" borderId="0" xfId="9" applyNumberFormat="1" applyFont="1" applyFill="1" applyAlignment="1">
      <alignment horizontal="right"/>
    </xf>
    <xf numFmtId="43" fontId="3" fillId="0" borderId="0" xfId="3" applyNumberFormat="1" applyFont="1" applyFill="1" applyBorder="1" applyAlignment="1"/>
    <xf numFmtId="4" fontId="2" fillId="0" borderId="0" xfId="11" applyNumberFormat="1" applyFont="1" applyFill="1" applyBorder="1" applyAlignment="1">
      <alignment horizontal="right"/>
    </xf>
    <xf numFmtId="0" fontId="2" fillId="0" borderId="0" xfId="4" applyFont="1" applyFill="1" applyBorder="1" applyAlignment="1">
      <alignment horizontal="right" vertical="center"/>
    </xf>
    <xf numFmtId="4" fontId="3" fillId="0" borderId="0" xfId="0" applyNumberFormat="1" applyFont="1" applyFill="1" applyBorder="1"/>
    <xf numFmtId="0" fontId="2" fillId="0" borderId="0" xfId="7" applyFont="1" applyFill="1" applyAlignment="1">
      <alignment horizontal="left"/>
    </xf>
    <xf numFmtId="0" fontId="3" fillId="0" borderId="0" xfId="3" applyFont="1" applyFill="1" applyBorder="1" applyAlignment="1">
      <alignment horizontal="right" vertical="center"/>
    </xf>
    <xf numFmtId="4" fontId="2" fillId="0" borderId="0" xfId="3" applyNumberFormat="1" applyFont="1" applyFill="1" applyBorder="1" applyAlignment="1">
      <alignment horizontal="right"/>
    </xf>
    <xf numFmtId="0" fontId="2" fillId="0" borderId="0" xfId="3" applyFont="1" applyFill="1" applyBorder="1" applyAlignment="1">
      <alignment horizontal="center"/>
    </xf>
    <xf numFmtId="43" fontId="2" fillId="0" borderId="0" xfId="3" applyNumberFormat="1" applyFont="1" applyFill="1" applyBorder="1" applyAlignment="1"/>
    <xf numFmtId="0" fontId="9" fillId="0" borderId="0" xfId="3" applyFont="1" applyFill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9" applyFont="1" applyFill="1" applyAlignment="1">
      <alignment horizontal="left"/>
    </xf>
    <xf numFmtId="0" fontId="3" fillId="0" borderId="0" xfId="9" applyFont="1" applyFill="1" applyAlignment="1">
      <alignment horizontal="center"/>
    </xf>
    <xf numFmtId="0" fontId="3" fillId="0" borderId="0" xfId="12" applyFont="1" applyFill="1" applyAlignment="1">
      <alignment horizontal="center"/>
    </xf>
    <xf numFmtId="0" fontId="2" fillId="0" borderId="0" xfId="9" applyFont="1" applyFill="1" applyAlignment="1">
      <alignment horizontal="left"/>
    </xf>
    <xf numFmtId="0" fontId="3" fillId="0" borderId="0" xfId="4" applyFont="1" applyFill="1" applyBorder="1" applyAlignment="1">
      <alignment horizontal="right" vertical="center"/>
    </xf>
    <xf numFmtId="0" fontId="3" fillId="0" borderId="0" xfId="7" applyFont="1" applyFill="1" applyAlignment="1">
      <alignment wrapText="1"/>
    </xf>
    <xf numFmtId="1" fontId="3" fillId="0" borderId="0" xfId="0" applyNumberFormat="1" applyFont="1" applyFill="1" applyAlignment="1">
      <alignment horizontal="center" vertical="center"/>
    </xf>
    <xf numFmtId="0" fontId="3" fillId="0" borderId="0" xfId="13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>
      <alignment horizontal="right"/>
    </xf>
    <xf numFmtId="4" fontId="3" fillId="0" borderId="0" xfId="0" applyNumberFormat="1" applyFont="1" applyFill="1" applyAlignment="1"/>
    <xf numFmtId="0" fontId="2" fillId="0" borderId="0" xfId="13" applyFont="1" applyFill="1" applyBorder="1" applyAlignment="1">
      <alignment horizontal="left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 applyFill="1"/>
    <xf numFmtId="0" fontId="2" fillId="0" borderId="0" xfId="13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wrapText="1"/>
    </xf>
    <xf numFmtId="49" fontId="2" fillId="0" borderId="0" xfId="0" applyNumberFormat="1" applyFont="1" applyFill="1" applyAlignment="1">
      <alignment horizontal="center"/>
    </xf>
    <xf numFmtId="0" fontId="2" fillId="0" borderId="0" xfId="4" applyFont="1" applyFill="1" applyBorder="1" applyAlignment="1">
      <alignment horizontal="left" vertical="justify" wrapText="1"/>
    </xf>
    <xf numFmtId="0" fontId="2" fillId="0" borderId="0" xfId="0" applyFont="1" applyFill="1" applyBorder="1" applyAlignment="1">
      <alignment wrapText="1"/>
    </xf>
    <xf numFmtId="164" fontId="3" fillId="0" borderId="0" xfId="3" applyNumberFormat="1" applyFont="1" applyFill="1" applyBorder="1" applyAlignment="1">
      <alignment horizontal="center" vertical="center" wrapText="1"/>
    </xf>
    <xf numFmtId="43" fontId="2" fillId="0" borderId="0" xfId="14" applyNumberFormat="1" applyFont="1" applyFill="1" applyBorder="1" applyAlignment="1"/>
    <xf numFmtId="0" fontId="2" fillId="0" borderId="0" xfId="4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left" wrapText="1"/>
    </xf>
    <xf numFmtId="0" fontId="2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right" wrapText="1"/>
    </xf>
    <xf numFmtId="4" fontId="3" fillId="0" borderId="0" xfId="13" applyNumberFormat="1" applyFont="1" applyFill="1" applyAlignment="1">
      <alignment vertical="center" wrapText="1"/>
    </xf>
    <xf numFmtId="2" fontId="2" fillId="0" borderId="0" xfId="3" applyNumberFormat="1" applyFont="1" applyFill="1" applyBorder="1" applyAlignment="1">
      <alignment horizontal="center" wrapText="1"/>
    </xf>
    <xf numFmtId="0" fontId="2" fillId="0" borderId="0" xfId="3" applyFont="1" applyFill="1" applyBorder="1">
      <alignment vertical="top" wrapText="1"/>
    </xf>
    <xf numFmtId="0" fontId="2" fillId="0" borderId="0" xfId="13" applyFont="1" applyFill="1" applyBorder="1" applyAlignment="1">
      <alignment horizontal="center" vertical="center"/>
    </xf>
    <xf numFmtId="2" fontId="2" fillId="0" borderId="0" xfId="3" applyNumberFormat="1" applyFont="1" applyFill="1" applyBorder="1" applyAlignment="1">
      <alignment horizontal="left" vertical="top" wrapText="1"/>
    </xf>
    <xf numFmtId="0" fontId="2" fillId="0" borderId="0" xfId="3" applyFont="1" applyFill="1" applyBorder="1" applyAlignment="1">
      <alignment wrapText="1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/>
    <xf numFmtId="4" fontId="10" fillId="0" borderId="0" xfId="0" applyNumberFormat="1" applyFont="1" applyFill="1" applyAlignment="1">
      <alignment vertical="top"/>
    </xf>
    <xf numFmtId="0" fontId="10" fillId="0" borderId="0" xfId="0" applyFont="1" applyFill="1" applyAlignment="1">
      <alignment vertical="top"/>
    </xf>
    <xf numFmtId="2" fontId="2" fillId="0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4" fontId="3" fillId="0" borderId="0" xfId="3" applyNumberFormat="1" applyFont="1" applyFill="1" applyBorder="1" applyAlignment="1">
      <alignment horizontal="right" wrapText="1"/>
    </xf>
    <xf numFmtId="43" fontId="2" fillId="0" borderId="0" xfId="8" applyFont="1" applyFill="1" applyAlignment="1"/>
    <xf numFmtId="0" fontId="3" fillId="0" borderId="0" xfId="3" applyFont="1" applyFill="1" applyBorder="1" applyAlignment="1">
      <alignment horizontal="left" wrapText="1"/>
    </xf>
    <xf numFmtId="0" fontId="13" fillId="0" borderId="0" xfId="3" applyFont="1" applyFill="1" applyBorder="1" applyAlignment="1">
      <alignment horizontal="left" wrapText="1"/>
    </xf>
    <xf numFmtId="4" fontId="13" fillId="0" borderId="0" xfId="3" applyNumberFormat="1" applyFont="1" applyFill="1" applyBorder="1" applyAlignment="1">
      <alignment horizontal="right" wrapText="1"/>
    </xf>
    <xf numFmtId="2" fontId="13" fillId="0" borderId="0" xfId="3" applyNumberFormat="1" applyFont="1" applyFill="1" applyBorder="1" applyAlignment="1">
      <alignment horizontal="center" wrapText="1"/>
    </xf>
    <xf numFmtId="43" fontId="13" fillId="0" borderId="0" xfId="8" applyFont="1" applyFill="1" applyAlignment="1"/>
    <xf numFmtId="43" fontId="13" fillId="0" borderId="0" xfId="14" applyNumberFormat="1" applyFont="1" applyFill="1" applyBorder="1" applyAlignment="1"/>
    <xf numFmtId="49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14" fillId="0" borderId="0" xfId="0" applyFont="1" applyFill="1" applyAlignment="1">
      <alignment vertical="center" wrapText="1"/>
    </xf>
    <xf numFmtId="43" fontId="2" fillId="0" borderId="0" xfId="15" applyFont="1" applyFill="1" applyAlignment="1">
      <alignment vertical="center"/>
    </xf>
    <xf numFmtId="43" fontId="2" fillId="0" borderId="0" xfId="15" applyFont="1" applyFill="1" applyAlignment="1">
      <alignment horizontal="center" vertical="center"/>
    </xf>
    <xf numFmtId="43" fontId="2" fillId="0" borderId="0" xfId="15" applyNumberFormat="1" applyFont="1" applyFill="1" applyAlignment="1">
      <alignment vertical="center"/>
    </xf>
    <xf numFmtId="4" fontId="2" fillId="0" borderId="0" xfId="7" applyNumberFormat="1" applyFont="1" applyFill="1" applyBorder="1" applyAlignment="1">
      <alignment vertical="center"/>
    </xf>
    <xf numFmtId="0" fontId="2" fillId="0" borderId="0" xfId="7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2" fontId="3" fillId="0" borderId="0" xfId="3" applyNumberFormat="1" applyFont="1" applyFill="1" applyBorder="1" applyAlignment="1">
      <alignment horizontal="center" vertical="center" wrapText="1"/>
    </xf>
    <xf numFmtId="4" fontId="2" fillId="0" borderId="0" xfId="3" applyNumberFormat="1" applyFont="1" applyFill="1" applyBorder="1" applyAlignment="1">
      <alignment horizontal="left" wrapText="1"/>
    </xf>
    <xf numFmtId="0" fontId="2" fillId="0" borderId="0" xfId="0" applyFont="1" applyFill="1" applyAlignment="1">
      <alignment vertical="justify"/>
    </xf>
    <xf numFmtId="4" fontId="2" fillId="0" borderId="0" xfId="2" applyNumberFormat="1" applyFont="1" applyFill="1" applyAlignment="1"/>
    <xf numFmtId="4" fontId="2" fillId="0" borderId="0" xfId="0" applyNumberFormat="1" applyFont="1" applyFill="1" applyAlignment="1">
      <alignment horizontal="center"/>
    </xf>
    <xf numFmtId="4" fontId="15" fillId="0" borderId="0" xfId="7" applyNumberFormat="1" applyFont="1" applyFill="1" applyBorder="1" applyAlignment="1">
      <alignment horizontal="left"/>
    </xf>
    <xf numFmtId="0" fontId="15" fillId="0" borderId="0" xfId="7" applyFont="1" applyFill="1"/>
    <xf numFmtId="0" fontId="2" fillId="0" borderId="0" xfId="3" applyFont="1" applyFill="1" applyBorder="1" applyAlignment="1">
      <alignment horizontal="left"/>
    </xf>
    <xf numFmtId="0" fontId="2" fillId="0" borderId="0" xfId="13" applyFont="1" applyFill="1" applyBorder="1" applyAlignment="1">
      <alignment vertical="center" wrapText="1"/>
    </xf>
    <xf numFmtId="4" fontId="2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4" fontId="15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 wrapText="1"/>
    </xf>
    <xf numFmtId="4" fontId="15" fillId="0" borderId="0" xfId="7" applyNumberFormat="1" applyFont="1" applyFill="1" applyBorder="1" applyAlignment="1">
      <alignment vertical="center"/>
    </xf>
    <xf numFmtId="0" fontId="15" fillId="0" borderId="0" xfId="7" applyFont="1" applyFill="1" applyAlignment="1">
      <alignment vertical="center"/>
    </xf>
    <xf numFmtId="0" fontId="2" fillId="0" borderId="0" xfId="13" applyFont="1" applyFill="1" applyBorder="1" applyAlignment="1">
      <alignment horizontal="justify" vertical="center" wrapText="1"/>
    </xf>
    <xf numFmtId="0" fontId="3" fillId="0" borderId="0" xfId="3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4" fontId="2" fillId="0" borderId="0" xfId="13" applyNumberFormat="1" applyFont="1" applyFill="1" applyAlignment="1">
      <alignment horizontal="left"/>
    </xf>
    <xf numFmtId="4" fontId="2" fillId="0" borderId="0" xfId="13" applyNumberFormat="1" applyFont="1" applyFill="1"/>
    <xf numFmtId="0" fontId="14" fillId="0" borderId="0" xfId="0" applyFont="1" applyFill="1" applyAlignment="1">
      <alignment horizontal="right" vertical="center"/>
    </xf>
    <xf numFmtId="4" fontId="3" fillId="0" borderId="0" xfId="13" applyNumberFormat="1" applyFont="1" applyFill="1" applyAlignment="1">
      <alignment horizontal="right" wrapText="1"/>
    </xf>
    <xf numFmtId="4" fontId="3" fillId="0" borderId="0" xfId="0" applyNumberFormat="1" applyFont="1" applyFill="1" applyBorder="1" applyAlignment="1"/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0" xfId="2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4" fontId="2" fillId="0" borderId="0" xfId="0" applyNumberFormat="1" applyFont="1" applyFill="1" applyAlignment="1">
      <alignment horizontal="right" vertical="center"/>
    </xf>
    <xf numFmtId="4" fontId="2" fillId="0" borderId="0" xfId="15" applyNumberFormat="1" applyFont="1" applyFill="1" applyBorder="1" applyAlignment="1">
      <alignment horizontal="right" vertical="center"/>
    </xf>
    <xf numFmtId="4" fontId="3" fillId="0" borderId="0" xfId="0" applyNumberFormat="1" applyFont="1" applyFill="1" applyAlignment="1">
      <alignment vertical="center"/>
    </xf>
    <xf numFmtId="0" fontId="3" fillId="0" borderId="0" xfId="13" applyFont="1" applyFill="1" applyBorder="1" applyAlignment="1">
      <alignment horizontal="center" vertical="center"/>
    </xf>
    <xf numFmtId="0" fontId="2" fillId="0" borderId="0" xfId="13" applyFont="1" applyFill="1" applyAlignment="1">
      <alignment horizontal="center" vertical="center"/>
    </xf>
    <xf numFmtId="4" fontId="2" fillId="0" borderId="0" xfId="13" applyNumberFormat="1" applyFont="1" applyFill="1" applyAlignment="1">
      <alignment horizontal="right" vertical="center"/>
    </xf>
    <xf numFmtId="4" fontId="2" fillId="0" borderId="0" xfId="13" applyNumberFormat="1" applyFont="1" applyFill="1" applyBorder="1" applyAlignment="1">
      <alignment horizontal="center" vertical="center"/>
    </xf>
    <xf numFmtId="4" fontId="2" fillId="0" borderId="0" xfId="13" applyNumberFormat="1" applyFont="1" applyFill="1" applyBorder="1" applyAlignment="1">
      <alignment horizontal="right" vertical="center"/>
    </xf>
    <xf numFmtId="4" fontId="2" fillId="0" borderId="0" xfId="13" applyNumberFormat="1" applyFont="1" applyFill="1" applyAlignment="1">
      <alignment horizontal="center" vertical="center"/>
    </xf>
    <xf numFmtId="4" fontId="2" fillId="0" borderId="0" xfId="8" applyNumberFormat="1" applyFont="1" applyFill="1" applyAlignment="1">
      <alignment horizontal="right" vertical="center"/>
    </xf>
    <xf numFmtId="4" fontId="2" fillId="0" borderId="0" xfId="8" applyNumberFormat="1" applyFont="1" applyFill="1" applyAlignment="1">
      <alignment vertical="center"/>
    </xf>
    <xf numFmtId="43" fontId="2" fillId="0" borderId="0" xfId="8" applyFont="1" applyFill="1" applyAlignment="1">
      <alignment horizontal="center" vertical="center"/>
    </xf>
    <xf numFmtId="4" fontId="2" fillId="0" borderId="0" xfId="13" applyNumberFormat="1" applyFont="1" applyFill="1" applyAlignment="1">
      <alignment vertical="center" wrapText="1"/>
    </xf>
    <xf numFmtId="0" fontId="2" fillId="0" borderId="0" xfId="16" applyFont="1" applyFill="1" applyBorder="1" applyAlignment="1">
      <alignment horizontal="justify" vertical="center" wrapText="1"/>
    </xf>
    <xf numFmtId="4" fontId="2" fillId="0" borderId="0" xfId="16" applyNumberFormat="1" applyFont="1" applyFill="1" applyBorder="1" applyAlignment="1">
      <alignment horizontal="right" vertical="center"/>
    </xf>
    <xf numFmtId="0" fontId="2" fillId="0" borderId="0" xfId="16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43" fontId="3" fillId="0" borderId="0" xfId="0" applyNumberFormat="1" applyFont="1" applyFill="1" applyAlignment="1">
      <alignment horizontal="right"/>
    </xf>
    <xf numFmtId="4" fontId="3" fillId="0" borderId="0" xfId="13" applyNumberFormat="1" applyFont="1" applyFill="1" applyAlignment="1">
      <alignment horizontal="right"/>
    </xf>
    <xf numFmtId="0" fontId="15" fillId="0" borderId="0" xfId="0" applyFont="1" applyFill="1"/>
    <xf numFmtId="4" fontId="3" fillId="0" borderId="0" xfId="13" applyNumberFormat="1" applyFont="1" applyFill="1" applyBorder="1" applyAlignment="1">
      <alignment horizontal="right" vertical="center"/>
    </xf>
    <xf numFmtId="4" fontId="3" fillId="0" borderId="0" xfId="13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3" fontId="3" fillId="0" borderId="0" xfId="8" applyFont="1" applyFill="1" applyBorder="1" applyAlignment="1"/>
    <xf numFmtId="4" fontId="2" fillId="0" borderId="0" xfId="0" applyNumberFormat="1" applyFont="1" applyFill="1" applyBorder="1"/>
    <xf numFmtId="0" fontId="3" fillId="0" borderId="0" xfId="0" applyFont="1" applyFill="1" applyBorder="1"/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wrapText="1"/>
    </xf>
    <xf numFmtId="0" fontId="15" fillId="0" borderId="0" xfId="13" applyFont="1" applyFill="1" applyAlignment="1">
      <alignment horizontal="center" vertical="center"/>
    </xf>
    <xf numFmtId="4" fontId="3" fillId="0" borderId="0" xfId="13" applyNumberFormat="1" applyFont="1" applyFill="1" applyBorder="1" applyAlignment="1"/>
    <xf numFmtId="49" fontId="2" fillId="0" borderId="0" xfId="0" applyNumberFormat="1" applyFont="1" applyFill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4" fontId="2" fillId="0" borderId="0" xfId="2" applyNumberFormat="1" applyFont="1" applyFill="1" applyAlignment="1">
      <alignment vertical="top"/>
    </xf>
    <xf numFmtId="4" fontId="2" fillId="0" borderId="0" xfId="0" applyNumberFormat="1" applyFont="1" applyFill="1" applyAlignment="1">
      <alignment horizontal="center" vertical="top"/>
    </xf>
    <xf numFmtId="4" fontId="2" fillId="0" borderId="0" xfId="2" applyNumberFormat="1" applyFont="1" applyFill="1" applyAlignment="1">
      <alignment horizontal="right" vertical="top"/>
    </xf>
    <xf numFmtId="0" fontId="2" fillId="0" borderId="0" xfId="0" applyFont="1" applyFill="1" applyAlignment="1">
      <alignment horizontal="left" vertical="top"/>
    </xf>
    <xf numFmtId="2" fontId="3" fillId="0" borderId="0" xfId="13" applyNumberFormat="1" applyFont="1" applyFill="1" applyBorder="1" applyAlignment="1">
      <alignment horizontal="center" vertical="top"/>
    </xf>
    <xf numFmtId="0" fontId="3" fillId="0" borderId="0" xfId="13" applyFont="1" applyFill="1" applyBorder="1" applyAlignment="1">
      <alignment horizontal="justify" vertical="top" wrapText="1"/>
    </xf>
    <xf numFmtId="4" fontId="3" fillId="0" borderId="0" xfId="13" applyNumberFormat="1" applyFont="1" applyFill="1" applyBorder="1" applyAlignment="1">
      <alignment horizontal="center" vertical="top"/>
    </xf>
    <xf numFmtId="4" fontId="3" fillId="0" borderId="0" xfId="13" applyNumberFormat="1" applyFont="1" applyFill="1" applyBorder="1" applyAlignment="1">
      <alignment horizontal="right" vertical="top"/>
    </xf>
    <xf numFmtId="0" fontId="2" fillId="0" borderId="0" xfId="13" applyFont="1" applyFill="1" applyAlignment="1">
      <alignment horizontal="center" vertical="top"/>
    </xf>
    <xf numFmtId="0" fontId="2" fillId="0" borderId="0" xfId="13" applyFont="1" applyFill="1" applyBorder="1" applyAlignment="1">
      <alignment horizontal="center" vertical="top"/>
    </xf>
    <xf numFmtId="165" fontId="2" fillId="0" borderId="0" xfId="13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top"/>
    </xf>
    <xf numFmtId="4" fontId="3" fillId="0" borderId="0" xfId="13" applyNumberFormat="1" applyFont="1" applyFill="1" applyBorder="1" applyAlignment="1">
      <alignment vertical="top"/>
    </xf>
    <xf numFmtId="0" fontId="2" fillId="0" borderId="0" xfId="13" applyFont="1" applyFill="1" applyBorder="1" applyAlignment="1">
      <alignment vertical="top"/>
    </xf>
    <xf numFmtId="4" fontId="2" fillId="0" borderId="0" xfId="13" applyNumberFormat="1" applyFont="1" applyFill="1" applyAlignment="1">
      <alignment vertical="top"/>
    </xf>
    <xf numFmtId="4" fontId="2" fillId="0" borderId="0" xfId="13" applyNumberFormat="1" applyFont="1" applyFill="1" applyBorder="1" applyAlignment="1">
      <alignment horizontal="center" vertical="top"/>
    </xf>
    <xf numFmtId="4" fontId="2" fillId="0" borderId="0" xfId="13" applyNumberFormat="1" applyFont="1" applyFill="1" applyBorder="1" applyAlignment="1">
      <alignment horizontal="right" vertical="top"/>
    </xf>
    <xf numFmtId="0" fontId="2" fillId="0" borderId="0" xfId="13" applyFont="1" applyFill="1" applyBorder="1" applyAlignment="1">
      <alignment horizontal="left" vertical="top" wrapText="1"/>
    </xf>
    <xf numFmtId="4" fontId="2" fillId="0" borderId="0" xfId="13" applyNumberFormat="1" applyFont="1" applyFill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3" fillId="0" borderId="0" xfId="4" applyFont="1" applyFill="1" applyAlignment="1">
      <alignment vertical="top" wrapText="1"/>
    </xf>
    <xf numFmtId="4" fontId="2" fillId="0" borderId="0" xfId="0" applyNumberFormat="1" applyFont="1" applyFill="1" applyAlignment="1">
      <alignment horizontal="right" vertical="top"/>
    </xf>
    <xf numFmtId="4" fontId="3" fillId="0" borderId="0" xfId="0" applyNumberFormat="1" applyFont="1" applyFill="1" applyAlignment="1">
      <alignment vertical="top"/>
    </xf>
    <xf numFmtId="0" fontId="3" fillId="0" borderId="0" xfId="0" applyFont="1" applyFill="1" applyBorder="1" applyAlignment="1">
      <alignment horizontal="right" vertical="top" wrapText="1"/>
    </xf>
    <xf numFmtId="0" fontId="14" fillId="0" borderId="0" xfId="17" applyFont="1" applyFill="1" applyAlignment="1">
      <alignment horizontal="left" vertical="top"/>
    </xf>
    <xf numFmtId="0" fontId="14" fillId="0" borderId="0" xfId="17" applyFont="1" applyFill="1" applyAlignment="1">
      <alignment vertical="top"/>
    </xf>
    <xf numFmtId="0" fontId="14" fillId="0" borderId="0" xfId="18" applyFont="1" applyFill="1" applyAlignment="1">
      <alignment vertical="top"/>
    </xf>
    <xf numFmtId="0" fontId="14" fillId="0" borderId="0" xfId="18" applyFont="1" applyFill="1" applyAlignment="1">
      <alignment horizontal="right" vertical="top"/>
    </xf>
    <xf numFmtId="4" fontId="16" fillId="0" borderId="0" xfId="18" applyNumberFormat="1" applyFont="1" applyFill="1" applyAlignment="1">
      <alignment horizontal="right" vertical="top"/>
    </xf>
    <xf numFmtId="49" fontId="16" fillId="0" borderId="0" xfId="18" applyNumberFormat="1" applyFont="1" applyFill="1" applyAlignment="1">
      <alignment vertical="top" wrapText="1"/>
    </xf>
    <xf numFmtId="49" fontId="16" fillId="0" borderId="0" xfId="18" applyNumberFormat="1" applyFont="1" applyFill="1" applyAlignment="1">
      <alignment horizontal="center" vertical="top"/>
    </xf>
    <xf numFmtId="4" fontId="14" fillId="0" borderId="0" xfId="13" applyNumberFormat="1" applyFont="1" applyFill="1" applyAlignment="1">
      <alignment vertical="top"/>
    </xf>
    <xf numFmtId="49" fontId="16" fillId="0" borderId="0" xfId="18" applyNumberFormat="1" applyFont="1" applyFill="1" applyAlignment="1">
      <alignment vertical="top"/>
    </xf>
    <xf numFmtId="44" fontId="3" fillId="0" borderId="0" xfId="1" applyFont="1" applyFill="1" applyBorder="1" applyAlignment="1">
      <alignment vertical="top"/>
    </xf>
    <xf numFmtId="0" fontId="2" fillId="0" borderId="0" xfId="13" applyFont="1" applyFill="1" applyAlignment="1">
      <alignment horizontal="right" vertical="center"/>
    </xf>
    <xf numFmtId="0" fontId="3" fillId="0" borderId="0" xfId="4" applyFont="1" applyFill="1" applyAlignment="1">
      <alignment vertical="center" wrapText="1"/>
    </xf>
    <xf numFmtId="4" fontId="2" fillId="0" borderId="0" xfId="13" applyNumberFormat="1" applyFont="1" applyFill="1" applyAlignment="1">
      <alignment horizontal="right" wrapText="1"/>
    </xf>
    <xf numFmtId="4" fontId="3" fillId="0" borderId="0" xfId="13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43" fontId="3" fillId="0" borderId="0" xfId="19" applyFont="1" applyFill="1" applyAlignment="1">
      <alignment horizontal="right" wrapText="1"/>
    </xf>
    <xf numFmtId="4" fontId="2" fillId="0" borderId="0" xfId="13" applyNumberFormat="1" applyFont="1" applyFill="1" applyAlignment="1">
      <alignment horizontal="center"/>
    </xf>
    <xf numFmtId="4" fontId="2" fillId="0" borderId="0" xfId="13" applyNumberFormat="1" applyFont="1" applyFill="1" applyBorder="1" applyAlignment="1">
      <alignment horizontal="right"/>
    </xf>
    <xf numFmtId="4" fontId="2" fillId="0" borderId="0" xfId="13" applyNumberFormat="1" applyFont="1" applyFill="1" applyAlignment="1">
      <alignment horizontal="right"/>
    </xf>
    <xf numFmtId="0" fontId="3" fillId="0" borderId="0" xfId="0" applyFont="1" applyFill="1" applyAlignment="1">
      <alignment vertical="center" wrapText="1"/>
    </xf>
    <xf numFmtId="10" fontId="3" fillId="0" borderId="0" xfId="2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10" fontId="3" fillId="0" borderId="0" xfId="2" applyNumberFormat="1" applyFont="1" applyFill="1" applyAlignment="1">
      <alignment horizontal="left"/>
    </xf>
    <xf numFmtId="4" fontId="2" fillId="0" borderId="0" xfId="13" applyNumberFormat="1" applyFont="1" applyFill="1" applyAlignment="1"/>
    <xf numFmtId="4" fontId="2" fillId="0" borderId="0" xfId="13" applyNumberFormat="1" applyFont="1" applyFill="1" applyAlignment="1">
      <alignment vertical="center"/>
    </xf>
    <xf numFmtId="4" fontId="17" fillId="0" borderId="0" xfId="2" applyNumberFormat="1" applyFont="1" applyFill="1" applyAlignment="1">
      <alignment horizontal="left"/>
    </xf>
    <xf numFmtId="0" fontId="3" fillId="0" borderId="0" xfId="0" applyFont="1" applyFill="1" applyAlignment="1">
      <alignment horizontal="right" vertical="center"/>
    </xf>
    <xf numFmtId="0" fontId="2" fillId="0" borderId="0" xfId="20" applyNumberFormat="1" applyFont="1" applyFill="1" applyAlignment="1">
      <alignment horizontal="right" vertical="center"/>
    </xf>
    <xf numFmtId="0" fontId="2" fillId="0" borderId="0" xfId="20" applyNumberFormat="1" applyFont="1" applyFill="1" applyAlignment="1">
      <alignment horizontal="left" vertical="center" wrapText="1"/>
    </xf>
    <xf numFmtId="0" fontId="3" fillId="0" borderId="0" xfId="20" applyNumberFormat="1" applyFont="1" applyFill="1" applyAlignment="1">
      <alignment horizontal="left" vertical="center" wrapText="1"/>
    </xf>
    <xf numFmtId="166" fontId="2" fillId="0" borderId="0" xfId="21" applyFont="1" applyFill="1" applyAlignment="1">
      <alignment horizontal="left"/>
    </xf>
    <xf numFmtId="166" fontId="2" fillId="0" borderId="0" xfId="21" applyFont="1" applyFill="1"/>
    <xf numFmtId="0" fontId="2" fillId="0" borderId="0" xfId="23" applyFont="1" applyFill="1" applyAlignment="1">
      <alignment horizontal="right" vertical="center"/>
    </xf>
    <xf numFmtId="0" fontId="2" fillId="0" borderId="0" xfId="23" applyFont="1" applyFill="1" applyAlignment="1">
      <alignment horizontal="center"/>
    </xf>
    <xf numFmtId="0" fontId="3" fillId="0" borderId="0" xfId="23" applyFont="1" applyFill="1" applyAlignment="1">
      <alignment horizontal="center"/>
    </xf>
    <xf numFmtId="4" fontId="3" fillId="0" borderId="0" xfId="24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wrapText="1"/>
    </xf>
    <xf numFmtId="0" fontId="3" fillId="0" borderId="0" xfId="3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right" wrapText="1"/>
    </xf>
    <xf numFmtId="0" fontId="3" fillId="0" borderId="0" xfId="3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4" fontId="3" fillId="0" borderId="0" xfId="13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right" vertical="top"/>
    </xf>
    <xf numFmtId="0" fontId="3" fillId="0" borderId="0" xfId="13" applyFont="1" applyFill="1" applyBorder="1" applyAlignment="1">
      <alignment horizontal="left" vertical="top" wrapText="1"/>
    </xf>
    <xf numFmtId="0" fontId="3" fillId="0" borderId="0" xfId="4" applyFont="1" applyFill="1" applyAlignment="1">
      <alignment horizontal="left" vertical="top" wrapText="1"/>
    </xf>
    <xf numFmtId="0" fontId="3" fillId="0" borderId="0" xfId="0" applyFont="1" applyFill="1" applyAlignment="1">
      <alignment horizontal="left" wrapText="1"/>
    </xf>
    <xf numFmtId="49" fontId="16" fillId="0" borderId="0" xfId="18" applyNumberFormat="1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justify" wrapText="1"/>
    </xf>
    <xf numFmtId="4" fontId="3" fillId="0" borderId="0" xfId="13" applyNumberFormat="1" applyFont="1" applyFill="1" applyAlignment="1">
      <alignment horizontal="left" vertical="center"/>
    </xf>
    <xf numFmtId="0" fontId="3" fillId="0" borderId="0" xfId="4" applyFont="1" applyFill="1" applyAlignment="1">
      <alignment horizontal="left" vertical="center" wrapText="1"/>
    </xf>
    <xf numFmtId="4" fontId="3" fillId="0" borderId="0" xfId="13" applyNumberFormat="1" applyFont="1" applyFill="1" applyAlignment="1">
      <alignment horizontal="right" wrapText="1"/>
    </xf>
    <xf numFmtId="4" fontId="2" fillId="0" borderId="0" xfId="13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right" vertical="center"/>
    </xf>
    <xf numFmtId="0" fontId="2" fillId="0" borderId="0" xfId="2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4" fontId="3" fillId="0" borderId="0" xfId="24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</cellXfs>
  <cellStyles count="25">
    <cellStyle name="Millares [0] 3" xfId="24"/>
    <cellStyle name="Millares [0] 5" xfId="5"/>
    <cellStyle name="Millares [0] 5 2" xfId="10"/>
    <cellStyle name="Millares 10 2" xfId="8"/>
    <cellStyle name="Millares 16 3" xfId="15"/>
    <cellStyle name="Millares 2" xfId="19"/>
    <cellStyle name="Millares 2 2 2 2" xfId="22"/>
    <cellStyle name="Millares 3 2 2" xfId="2"/>
    <cellStyle name="Millares 9" xfId="6"/>
    <cellStyle name="Millares 9 2 5" xfId="11"/>
    <cellStyle name="Moneda" xfId="1" builtinId="4"/>
    <cellStyle name="Moneda 4" xfId="14"/>
    <cellStyle name="Normal" xfId="0" builtinId="0"/>
    <cellStyle name="Normal 10" xfId="17"/>
    <cellStyle name="Normal 11" xfId="3"/>
    <cellStyle name="Normal 13 2 2" xfId="12"/>
    <cellStyle name="Normal 15" xfId="21"/>
    <cellStyle name="Normal 16" xfId="7"/>
    <cellStyle name="Normal 2 2" xfId="4"/>
    <cellStyle name="Normal 2 2 2 2" xfId="9"/>
    <cellStyle name="Normal 2 2 3 2" xfId="16"/>
    <cellStyle name="Normal 4 2" xfId="18"/>
    <cellStyle name="Normal 8 2" xfId="13"/>
    <cellStyle name="Normal_EDIFICIO VILLA OLIMPICA" xfId="20"/>
    <cellStyle name="Normal_RESIDENCIAL SAN ANDRES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Ing-6068a73cbf6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PC%20VOL%202/METRO/INGENIERIA%20METALICA/PASARELA%20ESTACION%20ISABELA/PASARELA%20PEATONAL%20ESTACION%20ISABEL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DATOSCUB/Proyectos%20Especiales/Obras%20Sector%20Salud%20(H-S)%202000/NORTE/Santiago/Cub.%20Reparacion%20Sub-centro%20de%20Salud%20Licey,%20Santiago%20(2)(Incremento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nald/My%20Documents/Documentos%20Compartidos%20(Donald-Geovanny)/Presupuestos%20TRANSPARENTADOS/Omar%20CD%20System/Presupuesto%20Nave%20Omar%20CD%20VER.%20TECH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An&#225;lisis%201,%202,%203/Copia%20de%20Analis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8/Users/Users/supervision/AppData/Local/Microsoft/Windows/Temporary%20Internet%20Files/Low/Content.IE5/ALDN6VTN/CARPETA%20GENERAL/San%20Francisco%20de%20Macoris/Analisis%20de%20Precios%20Unitari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efs01/kfwpresupuesto/Documents%20and%20Settings/Soraya%20%20Mora/My%20Documents/SEE-KFW/BAHORUCO%20(NEIBA)/Documentos%20Soraya/SEE-2003/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wnloads/Administrador%20de%20Obras%20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01/ingenieria/Documents%20and%20Settings/Raul%20N.%20%20Rizek/My%20Documents/Carretera%20Sto.%20Dgo.%20-%20Samana/Precios%20Rincon%20de%20Molinill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wnloads/Caballeria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OYECTO%20PIEDRA%20BLANCA/JOEL/APC/InaconsaACT/Volumenes%20del%20Presupuesto/bPrimer%20Nivel/CIAceros%201erN.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JOEL/APC/InaconsaACT/Soportes%20Analisis,Presupuestos,Controles/BPreliminar/Soportes%20Grales.Controles%20de%20Obr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CARPETAS%20DEPTO.%20PRESUPUESTOS/YANEL%20FERNANDEZ/sanchez%20ramirez/iteco/EDIFICIO%20ADMINISTRATIVO%20ITECO/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Ray/Escritorio/Presupuesto%20Habitacional%20Piedra%20Blanca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Tony%20Hernandez/Mis%20documentos/presupuesto/presupuesto/SANCHEZ%20CURIEL/CADENA%20MAR%20PROYECTO/LOLIN%20NAVE%20PTA%20CAN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cuments/Trabajos%20MOPC/CABALLERIA/E_IN_06-017%20CABALLERIA%20AEREA%20-%2027-10-2017/PLANOS/Reinforcement%20Bar%20Analysis%20-%20MOPC%20(3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CARPETAS%20DEPTO.%20PRESUPUESTOS/FERNANDEZ/ANALISIS/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Leslie/Documents/PRESUPUESTO%20GARDEN%20TOWER%20(Autosaved)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me/Documents/Oficina%20Comision%20Desarrollo%20Provincial/Iglesia%20Catalina/Iglesia%20Catalina%20(version%201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Gleinier/e/Documents%20and%20Settings/Ing.%20Tony%20Hernandez/Escritorio/Comedor%20Juegos%20Regionales%20Bayaguan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Copynet-17/E/LICITACION%20VILLAS%20TIPO%20PRESIDENCIAL%20BISONO/Villa%20%20Presidencial4,5,6%20BISONO-ultimo%20DEFINITIVO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Pres.%20Cubierta%20Alta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Users/yanel/Documents/PERSONALTRABAJOS/YANEL%200IS0E/YANEL%20FERNANDEZ/ITECO/edf.%20administrativo/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p/AppData/Local/Temp/Rar$DIa0.969/ANALISIS/MURO%20DE%20GAVIONES%20RIO%20PANSO/Presupuesto%20Canalizacion%20rio%20Ocoa,%20%20%20R.D.,jio%202012%20-%20copia%20(1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antony's/SANCHEZ%20CURIEL/DSD%20(tanques%20falconbridge+varios)/nave%20fadoc%20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talicas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-03/Almacen%20(D)/LP/Mis%20doc.%20of/OZORIA%202006/LAS%20AMERICAS/PRESUPUESTO/PRES.%20TUNEL%20CHARLE%20REV%20ABRIL%2007/TUNEL%20CHARLES%20ABRIL%200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geobanny/Barrick/Paquete%20II/PIT%20OFFICE/PRESUPUESTO%20PIT%20OFFICE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Documents%20and%20Settings/yfernandez/Mis%20documentos/poyectos/PRESUPUESTO%20RESIDENCIA%20ORQUIDEA%20TIPO%20A%20definitivo%20AGOSTO2006(1)(1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rosario/Desktop/Remodelaciones/CARMELITA/Presupuesto%20LAS%20CARMELIT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esupuesto%20donald%202007/DONALD%20PC%20VOL%202/Archivo%20Horacio/Proyectos%20Ingenieria%20Metalica/Concurso%20Mao/Presupuestos/Presupuesto%20gener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-especi/Obras%20Sector%20Salud%20(H-S)%202000/NORTE/Santiago/Cub.%20Policlinica%20en%20el%20Sector%20La%20Joya,%20palo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presupuesto%20donald%202007/DONALD%20PC%20VOL%202/Archivo%20Horacio/Proyectos%20Ingenieria%20Metalica/Concurso%20Mao/Presupuestos/Presupuesto%20gen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  <sheetName val="Hoja2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nal term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 refreshError="1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15">
          <cell r="L15">
            <v>1.327</v>
          </cell>
        </row>
      </sheetData>
      <sheetData sheetId="48" refreshError="1"/>
      <sheetData sheetId="49" refreshError="1"/>
      <sheetData sheetId="50" refreshError="1">
        <row r="29">
          <cell r="G29">
            <v>1.4739668659952441</v>
          </cell>
        </row>
      </sheetData>
      <sheetData sheetId="51" refreshError="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 refreshError="1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Equipos a utilizar"/>
      <sheetName val="Hoja1"/>
      <sheetName val="Analisis de Precios Unitarios"/>
      <sheetName val="Hoja3"/>
    </sheetNames>
    <sheetDataSet>
      <sheetData sheetId="0" refreshError="1">
        <row r="11">
          <cell r="I11">
            <v>1863.7719999999999</v>
          </cell>
        </row>
        <row r="12">
          <cell r="I12">
            <v>1720.396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Obra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itado Estancia 2 Niveles"/>
      <sheetName val="Listado de Precios (Oficial)"/>
      <sheetName val="Listado de Proyectos"/>
      <sheetName val="Preferencias"/>
      <sheetName val="Materiales"/>
      <sheetName val="M.O. Ministerio Trabajo"/>
      <sheetName val="Servicios"/>
      <sheetName val="Cotizaciones"/>
      <sheetName val="Analisis"/>
      <sheetName val="Presupuesto"/>
      <sheetName val="Cronogramas"/>
      <sheetName val="Finanzas"/>
      <sheetName val="Ingresos - Egresos"/>
      <sheetName val="Muros"/>
      <sheetName val="Puertas-Ventanas"/>
      <sheetName val="H.A."/>
      <sheetName val="Escaleras - Rampas"/>
      <sheetName val="Acero Est."/>
      <sheetName val="Techos-Cielo Raso"/>
      <sheetName val="Pisos"/>
      <sheetName val="M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No.</v>
          </cell>
          <cell r="B1" t="str">
            <v>Actividades En Almacen Central Obras Públicas</v>
          </cell>
          <cell r="C1" t="str">
            <v>Vol</v>
          </cell>
          <cell r="D1" t="str">
            <v>% desp.</v>
          </cell>
          <cell r="E1" t="str">
            <v>Ud</v>
          </cell>
          <cell r="F1" t="str">
            <v>P.U.</v>
          </cell>
          <cell r="G1" t="str">
            <v>Importe</v>
          </cell>
          <cell r="H1" t="str">
            <v>Valor</v>
          </cell>
        </row>
        <row r="2">
          <cell r="A2" t="str">
            <v>I</v>
          </cell>
          <cell r="B2" t="str">
            <v>Estructuras Metalicas</v>
          </cell>
          <cell r="C2">
            <v>0</v>
          </cell>
          <cell r="D2">
            <v>0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0.001</v>
          </cell>
          <cell r="B3" t="str">
            <v>Análisis de Costo Unitario de 390 m2 de Remoción Paneles de Aluzinc h= 2,97 m 1er Nivel :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 t="str">
            <v>a)</v>
          </cell>
          <cell r="B4" t="str">
            <v>Mano de Obra: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0</v>
          </cell>
          <cell r="B5" t="str">
            <v>MO-1001-3 [MA] Maestro de área (MA)</v>
          </cell>
          <cell r="C5">
            <v>7.8027999999999995</v>
          </cell>
          <cell r="D5">
            <v>7.9060729495115294E-4</v>
          </cell>
          <cell r="E5" t="str">
            <v>Día</v>
          </cell>
          <cell r="F5">
            <v>1495</v>
          </cell>
          <cell r="G5">
            <v>11674.41</v>
          </cell>
          <cell r="H5">
            <v>0</v>
          </cell>
        </row>
        <row r="6">
          <cell r="A6">
            <v>0</v>
          </cell>
          <cell r="B6" t="str">
            <v>MO-1001-7 [TC] Técnico calificado (TC)</v>
          </cell>
          <cell r="C6">
            <v>15.605599999999999</v>
          </cell>
          <cell r="D6">
            <v>5.2642160376717298E-4</v>
          </cell>
          <cell r="E6" t="str">
            <v>Día</v>
          </cell>
          <cell r="F6">
            <v>545.1</v>
          </cell>
          <cell r="G6">
            <v>8511.09</v>
          </cell>
          <cell r="H6">
            <v>0</v>
          </cell>
        </row>
        <row r="7">
          <cell r="A7">
            <v>0</v>
          </cell>
          <cell r="B7" t="str">
            <v>MO-1001-8 [TNC] Técnico no calificado o PEON (TNC)</v>
          </cell>
          <cell r="C7">
            <v>46.816799999999994</v>
          </cell>
          <cell r="D7">
            <v>9.4377998022198814E-5</v>
          </cell>
          <cell r="E7" t="str">
            <v>Día</v>
          </cell>
          <cell r="F7">
            <v>497.95</v>
          </cell>
          <cell r="G7">
            <v>23314.63</v>
          </cell>
          <cell r="H7">
            <v>0</v>
          </cell>
        </row>
        <row r="8">
          <cell r="A8" t="str">
            <v>b)</v>
          </cell>
          <cell r="B8" t="str">
            <v>Herramientas, Servicios: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0</v>
          </cell>
          <cell r="B9" t="str">
            <v>Herramientas y equipos</v>
          </cell>
          <cell r="C9">
            <v>1</v>
          </cell>
          <cell r="D9">
            <v>0</v>
          </cell>
          <cell r="E9" t="str">
            <v>m2</v>
          </cell>
          <cell r="F9">
            <v>696</v>
          </cell>
          <cell r="G9">
            <v>696</v>
          </cell>
          <cell r="H9">
            <v>0</v>
          </cell>
        </row>
        <row r="10">
          <cell r="A10">
            <v>1</v>
          </cell>
          <cell r="B10" t="str">
            <v>Remoción Paneles de Aluzinc h= 2,97 m 1er Nivel</v>
          </cell>
          <cell r="C10">
            <v>390.14</v>
          </cell>
          <cell r="D10">
            <v>0</v>
          </cell>
          <cell r="E10" t="str">
            <v>m2</v>
          </cell>
          <cell r="F10">
            <v>0</v>
          </cell>
          <cell r="G10">
            <v>0</v>
          </cell>
          <cell r="H10">
            <v>113.28</v>
          </cell>
        </row>
        <row r="11">
          <cell r="F11">
            <v>0</v>
          </cell>
        </row>
        <row r="12">
          <cell r="A12" t="str">
            <v>0.002</v>
          </cell>
          <cell r="B12" t="str">
            <v>Análisis de Costo Unitario de 566 m2 de Remoción Paneles de Aluzinc h= 4,31 m 2do. Nivel :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a)</v>
          </cell>
          <cell r="B13" t="str">
            <v>Mano de Obra: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0</v>
          </cell>
          <cell r="B14" t="str">
            <v>MO-1001-3 [MA] Maestro de área (MA)</v>
          </cell>
          <cell r="C14">
            <v>11.323399999999999</v>
          </cell>
          <cell r="D14">
            <v>7.9060729495115294E-4</v>
          </cell>
          <cell r="E14" t="str">
            <v>Día</v>
          </cell>
          <cell r="F14">
            <v>1495</v>
          </cell>
          <cell r="G14">
            <v>16941.87</v>
          </cell>
          <cell r="H14">
            <v>0</v>
          </cell>
        </row>
        <row r="15">
          <cell r="A15">
            <v>0</v>
          </cell>
          <cell r="B15" t="str">
            <v>MO-1001-7 [TC] Técnico calificado (TC)</v>
          </cell>
          <cell r="C15">
            <v>22.646799999999999</v>
          </cell>
          <cell r="D15">
            <v>5.2642160376717298E-4</v>
          </cell>
          <cell r="E15" t="str">
            <v>Día</v>
          </cell>
          <cell r="F15">
            <v>545.1</v>
          </cell>
          <cell r="G15">
            <v>12351.27</v>
          </cell>
          <cell r="H15">
            <v>0</v>
          </cell>
        </row>
        <row r="16">
          <cell r="A16">
            <v>0</v>
          </cell>
          <cell r="B16" t="str">
            <v>MO-1001-8 [TNC] Técnico no calificado o PEON (TNC)</v>
          </cell>
          <cell r="C16">
            <v>67.940399999999997</v>
          </cell>
          <cell r="D16">
            <v>9.4377998022198814E-5</v>
          </cell>
          <cell r="E16" t="str">
            <v>Día</v>
          </cell>
          <cell r="F16">
            <v>497.95</v>
          </cell>
          <cell r="G16">
            <v>33834.120000000003</v>
          </cell>
          <cell r="H16">
            <v>0</v>
          </cell>
        </row>
        <row r="17">
          <cell r="A17" t="str">
            <v>b)</v>
          </cell>
          <cell r="B17" t="str">
            <v>Herramientas, Servicios: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0</v>
          </cell>
          <cell r="B18" t="str">
            <v>Herramientas y equipos</v>
          </cell>
          <cell r="C18">
            <v>1</v>
          </cell>
          <cell r="D18">
            <v>0</v>
          </cell>
          <cell r="E18" t="str">
            <v>m2</v>
          </cell>
          <cell r="F18">
            <v>1010.04</v>
          </cell>
          <cell r="G18">
            <v>1010.04</v>
          </cell>
          <cell r="H18">
            <v>0</v>
          </cell>
        </row>
        <row r="19">
          <cell r="A19">
            <v>2</v>
          </cell>
          <cell r="B19" t="str">
            <v>Remoción Paneles de Aluzinc h= 4,31 m 2do. Nivel</v>
          </cell>
          <cell r="C19">
            <v>566.16999999999996</v>
          </cell>
          <cell r="D19">
            <v>0</v>
          </cell>
          <cell r="E19" t="str">
            <v>m2</v>
          </cell>
          <cell r="F19">
            <v>0</v>
          </cell>
          <cell r="G19">
            <v>0</v>
          </cell>
          <cell r="H19">
            <v>113.28</v>
          </cell>
        </row>
        <row r="20">
          <cell r="F20">
            <v>0</v>
          </cell>
        </row>
        <row r="21">
          <cell r="A21" t="str">
            <v>0.003</v>
          </cell>
          <cell r="B21" t="str">
            <v>Análisis de Costo Unitario de 880 m2 de Remoción Techo de Aluzinc h= 7.27m :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a)</v>
          </cell>
          <cell r="B22" t="str">
            <v>Mano de Obra: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0</v>
          </cell>
          <cell r="B23" t="str">
            <v>MO-1001-3 [MA] Maestro de área (MA)</v>
          </cell>
          <cell r="C23">
            <v>22</v>
          </cell>
          <cell r="D23">
            <v>7.9060729495115294E-4</v>
          </cell>
          <cell r="E23" t="str">
            <v>Día</v>
          </cell>
          <cell r="F23">
            <v>1495</v>
          </cell>
          <cell r="G23">
            <v>32916</v>
          </cell>
          <cell r="H23">
            <v>0</v>
          </cell>
        </row>
        <row r="24">
          <cell r="A24">
            <v>0</v>
          </cell>
          <cell r="B24" t="str">
            <v>MO-1001-7 [TC] Técnico calificado (TC)</v>
          </cell>
          <cell r="C24">
            <v>44</v>
          </cell>
          <cell r="D24">
            <v>5.2642160376717298E-4</v>
          </cell>
          <cell r="E24" t="str">
            <v>Día</v>
          </cell>
          <cell r="F24">
            <v>545.1</v>
          </cell>
          <cell r="G24">
            <v>23997.03</v>
          </cell>
          <cell r="H24">
            <v>0</v>
          </cell>
        </row>
        <row r="25">
          <cell r="A25">
            <v>0</v>
          </cell>
          <cell r="B25" t="str">
            <v>MO-1001-8 [TNC] Técnico no calificado o PEON (TNC)</v>
          </cell>
          <cell r="C25">
            <v>132</v>
          </cell>
          <cell r="D25">
            <v>9.4377998022198814E-5</v>
          </cell>
          <cell r="E25" t="str">
            <v>Día</v>
          </cell>
          <cell r="F25">
            <v>497.95</v>
          </cell>
          <cell r="G25">
            <v>65735.600000000006</v>
          </cell>
          <cell r="H25">
            <v>0</v>
          </cell>
        </row>
        <row r="26">
          <cell r="A26" t="str">
            <v>b)</v>
          </cell>
          <cell r="B26" t="str">
            <v>Herramientas, Servicios: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0</v>
          </cell>
          <cell r="B27" t="str">
            <v>Herramientas y equipos</v>
          </cell>
          <cell r="C27">
            <v>1</v>
          </cell>
          <cell r="D27">
            <v>0</v>
          </cell>
          <cell r="E27" t="str">
            <v>m2</v>
          </cell>
          <cell r="F27">
            <v>1962.38</v>
          </cell>
          <cell r="G27">
            <v>1962.38</v>
          </cell>
          <cell r="H27">
            <v>0</v>
          </cell>
        </row>
        <row r="28">
          <cell r="A28">
            <v>3</v>
          </cell>
          <cell r="B28" t="str">
            <v>Remoción Techo de Aluzinc h= 7.27m</v>
          </cell>
          <cell r="C28">
            <v>880</v>
          </cell>
          <cell r="D28">
            <v>0</v>
          </cell>
          <cell r="E28" t="str">
            <v>m2</v>
          </cell>
          <cell r="F28">
            <v>0</v>
          </cell>
          <cell r="G28">
            <v>0</v>
          </cell>
          <cell r="H28">
            <v>141.6</v>
          </cell>
        </row>
        <row r="29">
          <cell r="F29">
            <v>0</v>
          </cell>
        </row>
        <row r="30">
          <cell r="A30" t="str">
            <v>0.004</v>
          </cell>
          <cell r="B30" t="str">
            <v>Análisis de Costo Unitario de 020 Ud de Remoción Correas de Techumbre de Aluzinc [0.20 x 0.40 x 40.00] h=7.27 (20 Ud) :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 t="str">
            <v>a)</v>
          </cell>
          <cell r="B31" t="str">
            <v>Mano de Obra: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0</v>
          </cell>
          <cell r="B32" t="str">
            <v>MO-1001-3 [MA] Maestro de área (MA)</v>
          </cell>
          <cell r="C32">
            <v>0.2</v>
          </cell>
          <cell r="D32">
            <v>7.9060729495115294E-4</v>
          </cell>
          <cell r="E32" t="str">
            <v>Día</v>
          </cell>
          <cell r="F32">
            <v>1495</v>
          </cell>
          <cell r="G32">
            <v>299.24</v>
          </cell>
          <cell r="H32">
            <v>0</v>
          </cell>
        </row>
        <row r="33">
          <cell r="A33">
            <v>0</v>
          </cell>
          <cell r="B33" t="str">
            <v>MO-1001-7 [TC] Técnico calificado (TC)</v>
          </cell>
          <cell r="C33">
            <v>4</v>
          </cell>
          <cell r="D33">
            <v>5.2642160376717298E-4</v>
          </cell>
          <cell r="E33" t="str">
            <v>Día</v>
          </cell>
          <cell r="F33">
            <v>545.1</v>
          </cell>
          <cell r="G33">
            <v>2181.5500000000002</v>
          </cell>
          <cell r="H33">
            <v>0</v>
          </cell>
        </row>
        <row r="34">
          <cell r="A34">
            <v>0</v>
          </cell>
          <cell r="B34" t="str">
            <v>MO-1001-8 [TNC] Técnico no calificado o PEON (TNC)</v>
          </cell>
          <cell r="C34">
            <v>12</v>
          </cell>
          <cell r="D34">
            <v>9.4377998022198814E-5</v>
          </cell>
          <cell r="E34" t="str">
            <v>Día</v>
          </cell>
          <cell r="F34">
            <v>497.95</v>
          </cell>
          <cell r="G34">
            <v>5975.96</v>
          </cell>
          <cell r="H34">
            <v>0</v>
          </cell>
        </row>
        <row r="35">
          <cell r="A35" t="str">
            <v>b)</v>
          </cell>
          <cell r="B35" t="str">
            <v>Herramientas, Servicios: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0</v>
          </cell>
          <cell r="B36" t="str">
            <v>Herramientas y equipos</v>
          </cell>
          <cell r="C36">
            <v>1</v>
          </cell>
          <cell r="D36">
            <v>0</v>
          </cell>
          <cell r="E36" t="str">
            <v>Ud</v>
          </cell>
          <cell r="F36">
            <v>135.31</v>
          </cell>
          <cell r="G36">
            <v>135.31</v>
          </cell>
          <cell r="H36">
            <v>0</v>
          </cell>
        </row>
        <row r="37">
          <cell r="A37">
            <v>4</v>
          </cell>
          <cell r="B37" t="str">
            <v>Remoción Correas de Techumbre de Aluzinc [0.20 x 0.40 x 40.00] h=7.27 (20 Ud)</v>
          </cell>
          <cell r="C37">
            <v>20</v>
          </cell>
          <cell r="D37">
            <v>0</v>
          </cell>
          <cell r="E37" t="str">
            <v>Ud</v>
          </cell>
          <cell r="F37">
            <v>0</v>
          </cell>
          <cell r="G37">
            <v>0</v>
          </cell>
          <cell r="H37">
            <v>429.6</v>
          </cell>
        </row>
        <row r="38">
          <cell r="F38">
            <v>0</v>
          </cell>
        </row>
        <row r="39">
          <cell r="A39" t="str">
            <v>0.005</v>
          </cell>
          <cell r="B39" t="str">
            <v>Análisis de Costo Unitario de 337 m2 de Colocación Aluzinc en Paredes h= 3.04m 1er Nivel :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a)</v>
          </cell>
          <cell r="B40" t="str">
            <v>Materiales: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0</v>
          </cell>
          <cell r="B41" t="str">
            <v>Aluzinc Cal. 26 - 42'' x 20' USG</v>
          </cell>
          <cell r="C41">
            <v>51.843605671338324</v>
          </cell>
          <cell r="D41">
            <v>4.3210845118823782E-4</v>
          </cell>
          <cell r="E41" t="str">
            <v>Ud</v>
          </cell>
          <cell r="F41">
            <v>1980</v>
          </cell>
          <cell r="G41">
            <v>102694.7</v>
          </cell>
          <cell r="H41">
            <v>0</v>
          </cell>
        </row>
        <row r="42">
          <cell r="A42">
            <v>0</v>
          </cell>
          <cell r="B42" t="str">
            <v xml:space="preserve">Tornillo Autotaladrante 8mm x 35 </v>
          </cell>
          <cell r="C42">
            <v>3034.35</v>
          </cell>
          <cell r="D42">
            <v>9.4115758964510497E-6</v>
          </cell>
          <cell r="E42" t="str">
            <v>Ud</v>
          </cell>
          <cell r="F42">
            <v>15</v>
          </cell>
          <cell r="G42">
            <v>45515.68</v>
          </cell>
          <cell r="H42">
            <v>0</v>
          </cell>
        </row>
        <row r="43">
          <cell r="A43" t="str">
            <v>b)</v>
          </cell>
          <cell r="B43" t="str">
            <v>Mano de Obra: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0</v>
          </cell>
          <cell r="B44" t="str">
            <v>MO-1001-3 [MA] Maestro de área (MA)</v>
          </cell>
          <cell r="C44">
            <v>22.476666666666667</v>
          </cell>
          <cell r="D44">
            <v>7.9060729495115294E-4</v>
          </cell>
          <cell r="E44" t="str">
            <v>Día</v>
          </cell>
          <cell r="F44">
            <v>1495</v>
          </cell>
          <cell r="G44">
            <v>33629.18</v>
          </cell>
          <cell r="H44">
            <v>0</v>
          </cell>
        </row>
        <row r="45">
          <cell r="A45">
            <v>0</v>
          </cell>
          <cell r="B45" t="str">
            <v>MO-1001-7 [TC] Técnico calificado (TC)</v>
          </cell>
          <cell r="C45">
            <v>44.953333333333333</v>
          </cell>
          <cell r="D45">
            <v>5.2642160376717298E-4</v>
          </cell>
          <cell r="E45" t="str">
            <v>Día</v>
          </cell>
          <cell r="F45">
            <v>545.1</v>
          </cell>
          <cell r="G45">
            <v>24516.959999999999</v>
          </cell>
          <cell r="H45">
            <v>0</v>
          </cell>
        </row>
        <row r="46">
          <cell r="A46">
            <v>0</v>
          </cell>
          <cell r="B46" t="str">
            <v>MO-1001-8 [TNC] Técnico no calificado o PEON (TNC)</v>
          </cell>
          <cell r="C46">
            <v>134.85999999999999</v>
          </cell>
          <cell r="D46">
            <v>9.4377998022198814E-5</v>
          </cell>
          <cell r="E46" t="str">
            <v>Día</v>
          </cell>
          <cell r="F46">
            <v>497.95</v>
          </cell>
          <cell r="G46">
            <v>67159.87</v>
          </cell>
          <cell r="H46">
            <v>371.66249443867713</v>
          </cell>
        </row>
        <row r="47">
          <cell r="A47" t="str">
            <v>c)</v>
          </cell>
          <cell r="B47" t="str">
            <v>Herramientas, Servicios: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0</v>
          </cell>
          <cell r="B48" t="str">
            <v>Herramientas y equipos</v>
          </cell>
          <cell r="C48">
            <v>1</v>
          </cell>
          <cell r="D48">
            <v>0</v>
          </cell>
          <cell r="E48" t="str">
            <v>m2</v>
          </cell>
          <cell r="F48">
            <v>4376.26</v>
          </cell>
          <cell r="G48">
            <v>4376.26</v>
          </cell>
          <cell r="H48">
            <v>0</v>
          </cell>
        </row>
        <row r="49">
          <cell r="A49">
            <v>5</v>
          </cell>
          <cell r="B49" t="str">
            <v>Colocación Aluzinc en Paredes h= 3.04m 1er Nivel</v>
          </cell>
          <cell r="C49">
            <v>337.15</v>
          </cell>
          <cell r="D49">
            <v>0</v>
          </cell>
          <cell r="E49" t="str">
            <v>m2</v>
          </cell>
          <cell r="F49">
            <v>0</v>
          </cell>
          <cell r="G49">
            <v>0</v>
          </cell>
          <cell r="H49">
            <v>824.24</v>
          </cell>
        </row>
        <row r="50">
          <cell r="F50">
            <v>0</v>
          </cell>
        </row>
        <row r="51">
          <cell r="A51" t="str">
            <v>0.006</v>
          </cell>
          <cell r="B51" t="str">
            <v>Análisis de Costo Unitario de 003 m2 de Colocación Aluzinc translucido en Paredes 1er Nivel :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 t="str">
            <v>a)</v>
          </cell>
          <cell r="B52" t="str">
            <v>Materiales: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0</v>
          </cell>
          <cell r="B53" t="str">
            <v>Aluzinc Traslucidos 36'' x 10 .5'</v>
          </cell>
          <cell r="C53">
            <v>0.98412895238488873</v>
          </cell>
          <cell r="D53">
            <v>3.7604469890840614E-3</v>
          </cell>
          <cell r="E53" t="str">
            <v>Ud</v>
          </cell>
          <cell r="F53">
            <v>4720</v>
          </cell>
          <cell r="G53">
            <v>4662.5600000000004</v>
          </cell>
          <cell r="H53">
            <v>0</v>
          </cell>
        </row>
        <row r="54">
          <cell r="A54">
            <v>0</v>
          </cell>
          <cell r="B54" t="str">
            <v xml:space="preserve">Tornillo Autotaladrante 8mm x 35 </v>
          </cell>
          <cell r="C54">
            <v>25.919999999999998</v>
          </cell>
          <cell r="D54">
            <v>9.4115758964510497E-6</v>
          </cell>
          <cell r="E54" t="str">
            <v>Ud</v>
          </cell>
          <cell r="F54">
            <v>15</v>
          </cell>
          <cell r="G54">
            <v>388.8</v>
          </cell>
          <cell r="H54">
            <v>0</v>
          </cell>
        </row>
        <row r="55">
          <cell r="A55" t="str">
            <v>b)</v>
          </cell>
          <cell r="B55" t="str">
            <v>Mano de Obra: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0</v>
          </cell>
          <cell r="B56" t="str">
            <v>MO-1001-3 [MA] Maestro de área (MA)</v>
          </cell>
          <cell r="C56">
            <v>0.192</v>
          </cell>
          <cell r="D56">
            <v>7.9060729495115294E-4</v>
          </cell>
          <cell r="E56" t="str">
            <v>Día</v>
          </cell>
          <cell r="F56">
            <v>1495</v>
          </cell>
          <cell r="G56">
            <v>287.27</v>
          </cell>
          <cell r="H56">
            <v>0</v>
          </cell>
        </row>
        <row r="57">
          <cell r="A57">
            <v>0</v>
          </cell>
          <cell r="B57" t="str">
            <v>MO-1001-7 [TC] Técnico calificado (TC)</v>
          </cell>
          <cell r="C57">
            <v>0.38400000000000001</v>
          </cell>
          <cell r="D57">
            <v>5.2642160376717298E-4</v>
          </cell>
          <cell r="E57" t="str">
            <v>Día</v>
          </cell>
          <cell r="F57">
            <v>545.1</v>
          </cell>
          <cell r="G57">
            <v>209.43</v>
          </cell>
          <cell r="H57">
            <v>0</v>
          </cell>
        </row>
        <row r="58">
          <cell r="A58">
            <v>0</v>
          </cell>
          <cell r="B58" t="str">
            <v>MO-1001-8 [TNC] Técnico no calificado o PEON (TNC)</v>
          </cell>
          <cell r="C58">
            <v>1.1519999999999999</v>
          </cell>
          <cell r="D58">
            <v>9.4377998022198814E-5</v>
          </cell>
          <cell r="E58" t="str">
            <v>Día</v>
          </cell>
          <cell r="F58">
            <v>497.95</v>
          </cell>
          <cell r="G58">
            <v>573.69000000000005</v>
          </cell>
          <cell r="H58">
            <v>371.66319444444451</v>
          </cell>
        </row>
        <row r="59">
          <cell r="A59" t="str">
            <v>c)</v>
          </cell>
          <cell r="B59" t="str">
            <v>Herramientas, Servicios: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0</v>
          </cell>
          <cell r="B60" t="str">
            <v>Herramientas y equipos</v>
          </cell>
          <cell r="C60">
            <v>1</v>
          </cell>
          <cell r="D60">
            <v>0</v>
          </cell>
          <cell r="E60" t="str">
            <v>m2</v>
          </cell>
          <cell r="F60">
            <v>97.95</v>
          </cell>
          <cell r="G60">
            <v>97.95</v>
          </cell>
          <cell r="H60">
            <v>0</v>
          </cell>
        </row>
        <row r="61">
          <cell r="A61">
            <v>6</v>
          </cell>
          <cell r="B61" t="str">
            <v>Colocación Aluzinc translucido en Paredes 1er Nivel</v>
          </cell>
          <cell r="C61">
            <v>2.88</v>
          </cell>
          <cell r="D61">
            <v>0</v>
          </cell>
          <cell r="E61" t="str">
            <v>m2</v>
          </cell>
          <cell r="F61">
            <v>0</v>
          </cell>
          <cell r="G61">
            <v>0</v>
          </cell>
          <cell r="H61">
            <v>2159.62</v>
          </cell>
        </row>
        <row r="62">
          <cell r="F62">
            <v>0</v>
          </cell>
        </row>
        <row r="63">
          <cell r="A63" t="str">
            <v>0.007</v>
          </cell>
          <cell r="B63" t="str">
            <v>Análisis de Costo Unitario de 002 Vje de Movilización y Desmovilización Grua 20 ton :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c)</v>
          </cell>
          <cell r="B64" t="str">
            <v>Herramientas, Servicios: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0</v>
          </cell>
          <cell r="B65" t="str">
            <v>Movilización y Desmovilización</v>
          </cell>
          <cell r="C65">
            <v>1</v>
          </cell>
          <cell r="D65">
            <v>0</v>
          </cell>
          <cell r="E65" t="str">
            <v>Vje</v>
          </cell>
          <cell r="F65">
            <v>25000</v>
          </cell>
          <cell r="G65">
            <v>25000</v>
          </cell>
          <cell r="H65">
            <v>0</v>
          </cell>
        </row>
        <row r="66">
          <cell r="A66">
            <v>7</v>
          </cell>
          <cell r="B66" t="str">
            <v>Movilización y Desmovilización Grua 20 ton</v>
          </cell>
          <cell r="C66">
            <v>2</v>
          </cell>
          <cell r="D66">
            <v>0</v>
          </cell>
          <cell r="E66" t="str">
            <v>Vje</v>
          </cell>
          <cell r="F66">
            <v>0</v>
          </cell>
          <cell r="G66">
            <v>0</v>
          </cell>
          <cell r="H66">
            <v>12500</v>
          </cell>
        </row>
        <row r="67">
          <cell r="F67">
            <v>0</v>
          </cell>
        </row>
        <row r="68">
          <cell r="A68" t="str">
            <v>0.008</v>
          </cell>
          <cell r="B68" t="str">
            <v>Análisis de Costo Unitario de 023 Ud de Columnas Perfil W14x61 - [30 ft] ASTM A50 :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 t="str">
            <v>a)</v>
          </cell>
          <cell r="B69" t="str">
            <v>Materiales: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0</v>
          </cell>
          <cell r="B70" t="str">
            <v>Columnas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0</v>
          </cell>
          <cell r="B71" t="str">
            <v>Perfil W14x61 - [30 ft] ASTM A50</v>
          </cell>
          <cell r="C71">
            <v>7.2692475940507437</v>
          </cell>
          <cell r="D71">
            <v>3.1743643749059719E-2</v>
          </cell>
          <cell r="E71" t="str">
            <v>Ud</v>
          </cell>
          <cell r="F71">
            <v>36700</v>
          </cell>
          <cell r="G71">
            <v>275250</v>
          </cell>
          <cell r="H71">
            <v>0</v>
          </cell>
        </row>
        <row r="72">
          <cell r="A72">
            <v>0</v>
          </cell>
          <cell r="B72" t="str">
            <v>Placas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0</v>
          </cell>
          <cell r="B73" t="str">
            <v>Plancha 4' x 8 ' x 1 1/2'' ASTM A36</v>
          </cell>
          <cell r="C73">
            <v>2.4888746473524308</v>
          </cell>
          <cell r="D73">
            <v>4.4700333379199793E-3</v>
          </cell>
          <cell r="E73" t="str">
            <v>Ud</v>
          </cell>
          <cell r="F73">
            <v>49008</v>
          </cell>
          <cell r="G73">
            <v>122520</v>
          </cell>
          <cell r="H73">
            <v>0</v>
          </cell>
        </row>
        <row r="74">
          <cell r="A74">
            <v>0</v>
          </cell>
          <cell r="B74" t="str">
            <v>Esparragos y Pernos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0</v>
          </cell>
          <cell r="B75" t="str">
            <v>Perno ø 1'' x 19'' F1554 A36</v>
          </cell>
          <cell r="C75">
            <v>92</v>
          </cell>
          <cell r="D75">
            <v>0</v>
          </cell>
          <cell r="E75" t="str">
            <v>Ud</v>
          </cell>
          <cell r="F75">
            <v>244</v>
          </cell>
          <cell r="G75">
            <v>22448</v>
          </cell>
          <cell r="H75">
            <v>0</v>
          </cell>
        </row>
        <row r="76">
          <cell r="A76">
            <v>0</v>
          </cell>
          <cell r="B76" t="str">
            <v>Pintura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0</v>
          </cell>
          <cell r="B77" t="str">
            <v>Pintura Multi-Purpose Epoxy Haze Gray</v>
          </cell>
          <cell r="C77">
            <v>0.8</v>
          </cell>
          <cell r="D77">
            <v>3.1126905187964009E-2</v>
          </cell>
          <cell r="E77" t="str">
            <v>Cub.</v>
          </cell>
          <cell r="F77">
            <v>6991.53</v>
          </cell>
          <cell r="G77">
            <v>5767.32</v>
          </cell>
          <cell r="H77">
            <v>0</v>
          </cell>
        </row>
        <row r="78">
          <cell r="A78">
            <v>0</v>
          </cell>
          <cell r="B78" t="str">
            <v>Pintura High Gloss Urethane Gris Perla</v>
          </cell>
          <cell r="C78">
            <v>8</v>
          </cell>
          <cell r="D78">
            <v>1.2758369610331095E-3</v>
          </cell>
          <cell r="E78" t="str">
            <v>Gls</v>
          </cell>
          <cell r="F78">
            <v>2542.37</v>
          </cell>
          <cell r="G78">
            <v>20364.91</v>
          </cell>
          <cell r="H78">
            <v>0</v>
          </cell>
        </row>
        <row r="79">
          <cell r="A79">
            <v>0</v>
          </cell>
          <cell r="B79" t="str">
            <v>Grout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0</v>
          </cell>
          <cell r="B80" t="str">
            <v>Morteo Listo Grout 640 kg/cm²</v>
          </cell>
          <cell r="C80">
            <v>39.807692307692307</v>
          </cell>
          <cell r="D80">
            <v>4.5998160073597322E-3</v>
          </cell>
          <cell r="E80" t="str">
            <v>Fdas</v>
          </cell>
          <cell r="F80">
            <v>885</v>
          </cell>
          <cell r="G80">
            <v>35391.86</v>
          </cell>
          <cell r="H80">
            <v>0</v>
          </cell>
        </row>
        <row r="81">
          <cell r="A81">
            <v>0</v>
          </cell>
          <cell r="B81" t="str">
            <v>Miscelaneos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0</v>
          </cell>
          <cell r="B82" t="str">
            <v>Electrodo E70XX Universal 1/8''</v>
          </cell>
          <cell r="C82">
            <v>4.6000000000000005</v>
          </cell>
          <cell r="D82">
            <v>1.8132232974332177E-3</v>
          </cell>
          <cell r="E82" t="str">
            <v>Lbs</v>
          </cell>
          <cell r="F82">
            <v>55.34</v>
          </cell>
          <cell r="G82">
            <v>255.03</v>
          </cell>
          <cell r="H82">
            <v>0</v>
          </cell>
        </row>
        <row r="83">
          <cell r="A83">
            <v>0</v>
          </cell>
          <cell r="B83" t="str">
            <v>Acetileno 390</v>
          </cell>
          <cell r="C83">
            <v>115</v>
          </cell>
          <cell r="D83">
            <v>2.9124228170907001E-4</v>
          </cell>
          <cell r="E83" t="str">
            <v>p3</v>
          </cell>
          <cell r="F83">
            <v>11.39</v>
          </cell>
          <cell r="G83">
            <v>1310.23</v>
          </cell>
          <cell r="H83">
            <v>0</v>
          </cell>
        </row>
        <row r="84">
          <cell r="A84">
            <v>0</v>
          </cell>
          <cell r="B84" t="str">
            <v>Oxigeno Industrial 220</v>
          </cell>
          <cell r="C84">
            <v>345</v>
          </cell>
          <cell r="D84">
            <v>2.5130553102724074E-4</v>
          </cell>
          <cell r="E84" t="str">
            <v>p3</v>
          </cell>
          <cell r="F84">
            <v>3.17</v>
          </cell>
          <cell r="G84">
            <v>1093.92</v>
          </cell>
          <cell r="H84">
            <v>0</v>
          </cell>
        </row>
        <row r="85">
          <cell r="A85">
            <v>0</v>
          </cell>
          <cell r="B85" t="str">
            <v>Disco p/ esmerilar</v>
          </cell>
          <cell r="C85">
            <v>15.333333333333334</v>
          </cell>
          <cell r="D85">
            <v>2.6560766884754826E-3</v>
          </cell>
          <cell r="E85" t="str">
            <v>Ud</v>
          </cell>
          <cell r="F85">
            <v>340</v>
          </cell>
          <cell r="G85">
            <v>5227.18</v>
          </cell>
          <cell r="H85">
            <v>0</v>
          </cell>
        </row>
        <row r="86">
          <cell r="A86" t="str">
            <v>b)</v>
          </cell>
          <cell r="B86" t="str">
            <v>Fabricación: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0</v>
          </cell>
          <cell r="B87" t="str">
            <v xml:space="preserve">SandBlasting </v>
          </cell>
          <cell r="C87">
            <v>12</v>
          </cell>
          <cell r="D87">
            <v>2.7020278965390171E-4</v>
          </cell>
          <cell r="E87" t="str">
            <v>m2</v>
          </cell>
          <cell r="F87">
            <v>200</v>
          </cell>
          <cell r="G87">
            <v>2400.65</v>
          </cell>
          <cell r="H87">
            <v>0</v>
          </cell>
        </row>
        <row r="88">
          <cell r="A88">
            <v>0</v>
          </cell>
          <cell r="B88" t="str">
            <v>Fabricación Estructura Metalica - Columna</v>
          </cell>
          <cell r="C88">
            <v>6.651361548556431</v>
          </cell>
          <cell r="D88">
            <v>2.6939040234834798E-2</v>
          </cell>
          <cell r="E88" t="str">
            <v>Ton</v>
          </cell>
          <cell r="F88">
            <v>44092.45</v>
          </cell>
          <cell r="G88">
            <v>301175.37</v>
          </cell>
          <cell r="H88">
            <v>0</v>
          </cell>
        </row>
        <row r="89">
          <cell r="A89">
            <v>0</v>
          </cell>
          <cell r="B89" t="str">
            <v>Fabricación Estructura Metalica - Placa</v>
          </cell>
          <cell r="C89">
            <v>2.3893196614583334</v>
          </cell>
          <cell r="D89">
            <v>2.2029350310709381E-4</v>
          </cell>
          <cell r="E89" t="str">
            <v>Ton</v>
          </cell>
          <cell r="F89">
            <v>33069.339999999997</v>
          </cell>
          <cell r="G89">
            <v>79030.63</v>
          </cell>
          <cell r="H89">
            <v>0</v>
          </cell>
        </row>
        <row r="90">
          <cell r="A90" t="str">
            <v>c)</v>
          </cell>
          <cell r="B90" t="str">
            <v>Operación Instalación: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0</v>
          </cell>
          <cell r="B91" t="str">
            <v>Izaje: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0</v>
          </cell>
          <cell r="B92" t="str">
            <v>MO-1001-9 [MAM] Maestro de Carpinteria Metalica</v>
          </cell>
          <cell r="C92">
            <v>2</v>
          </cell>
          <cell r="D92">
            <v>0</v>
          </cell>
          <cell r="E92" t="str">
            <v>Día</v>
          </cell>
          <cell r="F92">
            <v>2040.1</v>
          </cell>
          <cell r="G92">
            <v>4080.2</v>
          </cell>
          <cell r="H92">
            <v>0</v>
          </cell>
        </row>
        <row r="93">
          <cell r="A93">
            <v>0</v>
          </cell>
          <cell r="B93" t="str">
            <v>MO-1001-10 [OPE] Operador de Equipo Pesado (GRUA)</v>
          </cell>
          <cell r="C93">
            <v>2</v>
          </cell>
          <cell r="D93">
            <v>0</v>
          </cell>
          <cell r="E93" t="str">
            <v>Día</v>
          </cell>
          <cell r="F93">
            <v>1684.75</v>
          </cell>
          <cell r="G93">
            <v>3369.5</v>
          </cell>
          <cell r="H93">
            <v>0</v>
          </cell>
        </row>
        <row r="94">
          <cell r="A94">
            <v>0</v>
          </cell>
          <cell r="B94" t="str">
            <v>Tornilleria: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0</v>
          </cell>
          <cell r="B95" t="str">
            <v>MO-1001-13 [AEM] Armadores Estructuras Metalica</v>
          </cell>
          <cell r="C95">
            <v>4</v>
          </cell>
          <cell r="D95">
            <v>0</v>
          </cell>
          <cell r="E95" t="str">
            <v>Día</v>
          </cell>
          <cell r="F95">
            <v>1186.8</v>
          </cell>
          <cell r="G95">
            <v>4747.2</v>
          </cell>
          <cell r="H95">
            <v>0</v>
          </cell>
        </row>
        <row r="96">
          <cell r="A96">
            <v>0</v>
          </cell>
          <cell r="B96" t="str">
            <v>MO-1001-14 [AyEM] Ayudante Estructuras Metalica</v>
          </cell>
          <cell r="C96">
            <v>4</v>
          </cell>
          <cell r="D96">
            <v>0</v>
          </cell>
          <cell r="E96" t="str">
            <v>Día</v>
          </cell>
          <cell r="F96">
            <v>831.45</v>
          </cell>
          <cell r="G96">
            <v>3325.8</v>
          </cell>
          <cell r="H96">
            <v>0</v>
          </cell>
        </row>
        <row r="97">
          <cell r="A97">
            <v>0</v>
          </cell>
          <cell r="B97" t="str">
            <v>Soldadura de Campo: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0</v>
          </cell>
          <cell r="B98" t="str">
            <v>MO-1001-11 [SEM] Soldadores - Estructura Metalica</v>
          </cell>
          <cell r="C98">
            <v>2</v>
          </cell>
          <cell r="D98">
            <v>0</v>
          </cell>
          <cell r="E98" t="str">
            <v>Día</v>
          </cell>
          <cell r="F98">
            <v>1186.8</v>
          </cell>
          <cell r="G98">
            <v>2373.6</v>
          </cell>
          <cell r="H98">
            <v>0</v>
          </cell>
        </row>
        <row r="99">
          <cell r="A99">
            <v>0</v>
          </cell>
          <cell r="B99" t="str">
            <v>Pintura: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0</v>
          </cell>
          <cell r="B100" t="str">
            <v>MO-1001-12 [PEM] Pintor Estructura Metalica</v>
          </cell>
          <cell r="C100">
            <v>4</v>
          </cell>
          <cell r="D100">
            <v>0</v>
          </cell>
          <cell r="E100" t="str">
            <v>Día</v>
          </cell>
          <cell r="F100">
            <v>948.75</v>
          </cell>
          <cell r="G100">
            <v>3795</v>
          </cell>
          <cell r="H100">
            <v>0</v>
          </cell>
        </row>
        <row r="101">
          <cell r="A101" t="str">
            <v>d)</v>
          </cell>
          <cell r="B101" t="str">
            <v>Herramientas, Servicios: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0</v>
          </cell>
          <cell r="B102" t="str">
            <v>Grua Hidraulica 20 Toneladas</v>
          </cell>
          <cell r="C102">
            <v>2</v>
          </cell>
          <cell r="D102">
            <v>0</v>
          </cell>
          <cell r="E102" t="str">
            <v>Día</v>
          </cell>
          <cell r="F102">
            <v>30000</v>
          </cell>
          <cell r="G102">
            <v>60000</v>
          </cell>
          <cell r="H102">
            <v>0</v>
          </cell>
        </row>
        <row r="103">
          <cell r="A103">
            <v>0</v>
          </cell>
          <cell r="B103" t="str">
            <v>Pistola Neumatica p/ Tornilleria</v>
          </cell>
          <cell r="C103">
            <v>2</v>
          </cell>
          <cell r="D103">
            <v>0</v>
          </cell>
          <cell r="E103" t="str">
            <v>Día</v>
          </cell>
          <cell r="F103">
            <v>700</v>
          </cell>
          <cell r="G103">
            <v>1400</v>
          </cell>
          <cell r="H103">
            <v>0</v>
          </cell>
        </row>
        <row r="104">
          <cell r="A104">
            <v>0</v>
          </cell>
          <cell r="B104" t="str">
            <v>Compresor p/ Pintura</v>
          </cell>
          <cell r="C104">
            <v>2</v>
          </cell>
          <cell r="D104">
            <v>0</v>
          </cell>
          <cell r="E104" t="str">
            <v>Día</v>
          </cell>
          <cell r="F104">
            <v>600</v>
          </cell>
          <cell r="G104">
            <v>1200</v>
          </cell>
          <cell r="H104">
            <v>0</v>
          </cell>
        </row>
        <row r="105">
          <cell r="A105">
            <v>8</v>
          </cell>
          <cell r="B105" t="str">
            <v>Columnas Perfil W14x61 - [30 ft] ASTM A50</v>
          </cell>
          <cell r="C105">
            <v>23</v>
          </cell>
          <cell r="D105">
            <v>0</v>
          </cell>
          <cell r="E105" t="str">
            <v>Ud</v>
          </cell>
          <cell r="F105" t="str">
            <v>Lbs</v>
          </cell>
          <cell r="G105">
            <v>52.901234861617134</v>
          </cell>
          <cell r="H105">
            <v>41588.1</v>
          </cell>
        </row>
        <row r="106">
          <cell r="F106">
            <v>0</v>
          </cell>
        </row>
        <row r="107">
          <cell r="A107" t="str">
            <v>0.009</v>
          </cell>
          <cell r="B107" t="str">
            <v>Análisis de Costo Unitario de 1.225 pl de Viga Perfil W16x26 - [30 ft] ASTM A50 :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>a)</v>
          </cell>
          <cell r="B108" t="str">
            <v>Materiales: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0</v>
          </cell>
          <cell r="B109" t="str">
            <v>Viga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0</v>
          </cell>
          <cell r="B110" t="str">
            <v>Perfil W16x26 - [30 ft] ASTM A50</v>
          </cell>
          <cell r="C110">
            <v>40.849190726159229</v>
          </cell>
          <cell r="D110">
            <v>3.6918546282043007E-3</v>
          </cell>
          <cell r="E110" t="str">
            <v>Ud</v>
          </cell>
          <cell r="F110">
            <v>18800</v>
          </cell>
          <cell r="G110">
            <v>770800</v>
          </cell>
          <cell r="H110">
            <v>0</v>
          </cell>
        </row>
        <row r="111">
          <cell r="A111">
            <v>0</v>
          </cell>
          <cell r="B111" t="str">
            <v>Pintura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0</v>
          </cell>
          <cell r="B112" t="str">
            <v>Pintura Multi-Purpose Epoxy Haze Gray</v>
          </cell>
          <cell r="C112">
            <v>0.45387989695732478</v>
          </cell>
          <cell r="D112">
            <v>3.1126905187964009E-2</v>
          </cell>
          <cell r="E112" t="str">
            <v>Cub.</v>
          </cell>
          <cell r="F112">
            <v>6991.53</v>
          </cell>
          <cell r="G112">
            <v>3272.09</v>
          </cell>
          <cell r="H112">
            <v>0</v>
          </cell>
        </row>
        <row r="113">
          <cell r="A113">
            <v>0</v>
          </cell>
          <cell r="B113" t="str">
            <v>Pintura High Gloss Urethane Gris Perla</v>
          </cell>
          <cell r="C113">
            <v>4.5387989695732482</v>
          </cell>
          <cell r="D113">
            <v>1.2758369610331095E-3</v>
          </cell>
          <cell r="E113" t="str">
            <v>Gls</v>
          </cell>
          <cell r="F113">
            <v>2542.37</v>
          </cell>
          <cell r="G113">
            <v>11554.03</v>
          </cell>
          <cell r="H113">
            <v>0</v>
          </cell>
        </row>
        <row r="114">
          <cell r="A114">
            <v>0</v>
          </cell>
          <cell r="B114" t="str">
            <v>Grout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0</v>
          </cell>
          <cell r="B115" t="str">
            <v>Morteo Listo Grout 640 kg/cm²</v>
          </cell>
          <cell r="C115">
            <v>0</v>
          </cell>
          <cell r="D115">
            <v>4.5998160073597322E-3</v>
          </cell>
          <cell r="E115" t="str">
            <v>Fdas</v>
          </cell>
          <cell r="F115">
            <v>885</v>
          </cell>
          <cell r="G115">
            <v>0</v>
          </cell>
          <cell r="H115">
            <v>0</v>
          </cell>
        </row>
        <row r="116">
          <cell r="A116">
            <v>0</v>
          </cell>
          <cell r="B116" t="str">
            <v>Miscelaneos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0</v>
          </cell>
          <cell r="B117" t="str">
            <v>Electrodo E70XX Universal 1/8''</v>
          </cell>
          <cell r="C117">
            <v>4.7793553149606298</v>
          </cell>
          <cell r="D117">
            <v>1.8132232974332177E-3</v>
          </cell>
          <cell r="E117" t="str">
            <v>Lbs</v>
          </cell>
          <cell r="F117">
            <v>55.34</v>
          </cell>
          <cell r="G117">
            <v>264.97000000000003</v>
          </cell>
          <cell r="H117">
            <v>0</v>
          </cell>
        </row>
        <row r="118">
          <cell r="A118">
            <v>0</v>
          </cell>
          <cell r="B118" t="str">
            <v>Acetileno 390</v>
          </cell>
          <cell r="C118">
            <v>15.931184383202099</v>
          </cell>
          <cell r="D118">
            <v>2.9124228170907001E-4</v>
          </cell>
          <cell r="E118" t="str">
            <v>p3</v>
          </cell>
          <cell r="F118">
            <v>11.39</v>
          </cell>
          <cell r="G118">
            <v>181.51</v>
          </cell>
          <cell r="H118">
            <v>0</v>
          </cell>
        </row>
        <row r="119">
          <cell r="A119">
            <v>0</v>
          </cell>
          <cell r="B119" t="str">
            <v>Oxigeno Industrial 220</v>
          </cell>
          <cell r="C119">
            <v>12.74494750656168</v>
          </cell>
          <cell r="D119">
            <v>2.5130553102724074E-4</v>
          </cell>
          <cell r="E119" t="str">
            <v>p3</v>
          </cell>
          <cell r="F119">
            <v>3.17</v>
          </cell>
          <cell r="G119">
            <v>40.409999999999997</v>
          </cell>
          <cell r="H119">
            <v>0</v>
          </cell>
        </row>
        <row r="120">
          <cell r="A120">
            <v>0</v>
          </cell>
          <cell r="B120" t="str">
            <v>Disco p/ esmerilar</v>
          </cell>
          <cell r="C120">
            <v>5.2572908464566934</v>
          </cell>
          <cell r="D120">
            <v>2.6560766884754826E-3</v>
          </cell>
          <cell r="E120" t="str">
            <v>Ud</v>
          </cell>
          <cell r="F120">
            <v>340</v>
          </cell>
          <cell r="G120">
            <v>1792.23</v>
          </cell>
          <cell r="H120">
            <v>0</v>
          </cell>
        </row>
        <row r="121">
          <cell r="A121" t="str">
            <v>b)</v>
          </cell>
          <cell r="B121" t="str">
            <v>Fabricación: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0</v>
          </cell>
          <cell r="B122" t="str">
            <v xml:space="preserve">SandBlasting </v>
          </cell>
          <cell r="C122">
            <v>6.8081984543598715</v>
          </cell>
          <cell r="D122">
            <v>2.7020278965390171E-4</v>
          </cell>
          <cell r="E122" t="str">
            <v>m2</v>
          </cell>
          <cell r="F122">
            <v>200</v>
          </cell>
          <cell r="G122">
            <v>1362.01</v>
          </cell>
          <cell r="H122">
            <v>0</v>
          </cell>
        </row>
        <row r="123">
          <cell r="A123">
            <v>0</v>
          </cell>
          <cell r="B123" t="str">
            <v>Fabricación Estructura Metalica - Viga</v>
          </cell>
          <cell r="C123">
            <v>15.931184383202099</v>
          </cell>
          <cell r="D123">
            <v>6.9186355473309881E-3</v>
          </cell>
          <cell r="E123" t="str">
            <v>Ton</v>
          </cell>
          <cell r="F123">
            <v>39683</v>
          </cell>
          <cell r="G123">
            <v>636571.13</v>
          </cell>
          <cell r="H123">
            <v>0</v>
          </cell>
        </row>
        <row r="124">
          <cell r="A124" t="str">
            <v>c)</v>
          </cell>
          <cell r="B124" t="str">
            <v>Operación Instalación: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0</v>
          </cell>
          <cell r="B125" t="str">
            <v>Izaje: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0</v>
          </cell>
          <cell r="B126" t="str">
            <v>MO-1001-9 [MAM] Maestro de Carpinteria Metalica</v>
          </cell>
          <cell r="C126">
            <v>5</v>
          </cell>
          <cell r="D126">
            <v>0</v>
          </cell>
          <cell r="E126" t="str">
            <v>Día</v>
          </cell>
          <cell r="F126">
            <v>2040.1</v>
          </cell>
          <cell r="G126">
            <v>10200.5</v>
          </cell>
          <cell r="H126">
            <v>0</v>
          </cell>
        </row>
        <row r="127">
          <cell r="A127">
            <v>0</v>
          </cell>
          <cell r="B127" t="str">
            <v>MO-1001-10 [OPE] Operador de Equipo Pesado (GRUA)</v>
          </cell>
          <cell r="C127">
            <v>2</v>
          </cell>
          <cell r="D127">
            <v>0</v>
          </cell>
          <cell r="E127" t="str">
            <v>Día</v>
          </cell>
          <cell r="F127">
            <v>1684.75</v>
          </cell>
          <cell r="G127">
            <v>3369.5</v>
          </cell>
          <cell r="H127">
            <v>0</v>
          </cell>
        </row>
        <row r="128">
          <cell r="A128">
            <v>0</v>
          </cell>
          <cell r="B128" t="str">
            <v>Tornilleria: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0</v>
          </cell>
          <cell r="B129" t="str">
            <v>MO-1001-13 [AEM] Armadores Estructuras Metalica</v>
          </cell>
          <cell r="C129">
            <v>10</v>
          </cell>
          <cell r="D129">
            <v>0</v>
          </cell>
          <cell r="E129" t="str">
            <v>Día</v>
          </cell>
          <cell r="F129">
            <v>1186.8</v>
          </cell>
          <cell r="G129">
            <v>11868</v>
          </cell>
          <cell r="H129">
            <v>0</v>
          </cell>
        </row>
        <row r="130">
          <cell r="A130">
            <v>0</v>
          </cell>
          <cell r="B130" t="str">
            <v>MO-1001-14 [AyEM] Ayudante Estructuras Metalica</v>
          </cell>
          <cell r="C130">
            <v>10</v>
          </cell>
          <cell r="D130">
            <v>0</v>
          </cell>
          <cell r="E130" t="str">
            <v>Día</v>
          </cell>
          <cell r="F130">
            <v>831.45</v>
          </cell>
          <cell r="G130">
            <v>8314.5</v>
          </cell>
          <cell r="H130">
            <v>0</v>
          </cell>
        </row>
        <row r="131">
          <cell r="A131">
            <v>0</v>
          </cell>
          <cell r="B131" t="str">
            <v>Soldadura de Campo: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0</v>
          </cell>
          <cell r="B132" t="str">
            <v>MO-1001-11 [SEM] Soldadores - Estructura Metalica</v>
          </cell>
          <cell r="C132">
            <v>5</v>
          </cell>
          <cell r="D132">
            <v>0</v>
          </cell>
          <cell r="E132" t="str">
            <v>Día</v>
          </cell>
          <cell r="F132">
            <v>1186.8</v>
          </cell>
          <cell r="G132">
            <v>5934</v>
          </cell>
          <cell r="H132">
            <v>0</v>
          </cell>
        </row>
        <row r="133">
          <cell r="A133">
            <v>0</v>
          </cell>
          <cell r="B133" t="str">
            <v>Pintura: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0</v>
          </cell>
          <cell r="B134" t="str">
            <v>MO-1001-12 [PEM] Pintor Estructura Metalica</v>
          </cell>
          <cell r="C134">
            <v>10</v>
          </cell>
          <cell r="D134">
            <v>0</v>
          </cell>
          <cell r="E134" t="str">
            <v>Día</v>
          </cell>
          <cell r="F134">
            <v>948.75</v>
          </cell>
          <cell r="G134">
            <v>9487.5</v>
          </cell>
          <cell r="H134">
            <v>0</v>
          </cell>
        </row>
        <row r="135">
          <cell r="A135" t="str">
            <v>d)</v>
          </cell>
          <cell r="B135" t="str">
            <v>Herramientas, Servicios: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0</v>
          </cell>
          <cell r="B136" t="str">
            <v>Grua Hidraulica 20 Toneladas</v>
          </cell>
          <cell r="C136">
            <v>2</v>
          </cell>
          <cell r="D136">
            <v>0</v>
          </cell>
          <cell r="E136" t="str">
            <v>Día</v>
          </cell>
          <cell r="F136">
            <v>30000</v>
          </cell>
          <cell r="G136">
            <v>60000</v>
          </cell>
          <cell r="H136">
            <v>0</v>
          </cell>
        </row>
        <row r="137">
          <cell r="A137">
            <v>0</v>
          </cell>
          <cell r="B137" t="str">
            <v>Pistola Neumatica p/ Tornilleria</v>
          </cell>
          <cell r="C137">
            <v>5</v>
          </cell>
          <cell r="D137">
            <v>0</v>
          </cell>
          <cell r="E137" t="str">
            <v>Día</v>
          </cell>
          <cell r="F137">
            <v>700</v>
          </cell>
          <cell r="G137">
            <v>3500</v>
          </cell>
          <cell r="H137">
            <v>0</v>
          </cell>
        </row>
        <row r="138">
          <cell r="A138">
            <v>0</v>
          </cell>
          <cell r="B138" t="str">
            <v>Compresor p/ Pintura</v>
          </cell>
          <cell r="C138">
            <v>5</v>
          </cell>
          <cell r="D138">
            <v>0</v>
          </cell>
          <cell r="E138" t="str">
            <v>Día</v>
          </cell>
          <cell r="F138">
            <v>600</v>
          </cell>
          <cell r="G138">
            <v>3000</v>
          </cell>
          <cell r="H138">
            <v>0</v>
          </cell>
        </row>
        <row r="139">
          <cell r="A139">
            <v>9</v>
          </cell>
          <cell r="B139" t="str">
            <v>Viga Perfil W16x26 - [30 ft] ASTM A50</v>
          </cell>
          <cell r="C139">
            <v>1225.4757217847771</v>
          </cell>
          <cell r="D139">
            <v>0</v>
          </cell>
          <cell r="E139" t="str">
            <v>pl</v>
          </cell>
          <cell r="F139" t="str">
            <v>Lbs</v>
          </cell>
          <cell r="G139">
            <v>48.380344578315736</v>
          </cell>
          <cell r="H139">
            <v>1257.8900000000001</v>
          </cell>
        </row>
        <row r="140">
          <cell r="F140">
            <v>0</v>
          </cell>
        </row>
        <row r="141">
          <cell r="A141" t="str">
            <v>0.010</v>
          </cell>
          <cell r="B141" t="str">
            <v>Análisis de Costo Unitario de 200 pl de Viga Perfil W18x46 - [30 ft] ASTM A50 :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a)</v>
          </cell>
          <cell r="B142" t="str">
            <v>Materiales: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0</v>
          </cell>
          <cell r="B143" t="str">
            <v>Viga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 t="str">
            <v>Perfil W18x46 - [30 ft] ASTM A50</v>
          </cell>
          <cell r="C144">
            <v>6.6688538932633428</v>
          </cell>
          <cell r="D144">
            <v>1.2167923909478413E-2</v>
          </cell>
          <cell r="E144" t="str">
            <v>Ud</v>
          </cell>
          <cell r="F144">
            <v>32600</v>
          </cell>
          <cell r="G144">
            <v>220050</v>
          </cell>
          <cell r="H144">
            <v>0</v>
          </cell>
        </row>
        <row r="145">
          <cell r="A145">
            <v>0</v>
          </cell>
          <cell r="B145" t="str">
            <v>Pintura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 t="str">
            <v>Pintura Multi-Purpose Epoxy Haze Gray</v>
          </cell>
          <cell r="C146">
            <v>7.409837659181491E-2</v>
          </cell>
          <cell r="D146">
            <v>3.1126905187964009E-2</v>
          </cell>
          <cell r="E146" t="str">
            <v>Cub.</v>
          </cell>
          <cell r="F146">
            <v>6991.53</v>
          </cell>
          <cell r="G146">
            <v>534.19000000000005</v>
          </cell>
          <cell r="H146">
            <v>0</v>
          </cell>
        </row>
        <row r="147">
          <cell r="A147">
            <v>0</v>
          </cell>
          <cell r="B147" t="str">
            <v>Pintura High Gloss Urethane Gris Perla</v>
          </cell>
          <cell r="C147">
            <v>0.74098376591814907</v>
          </cell>
          <cell r="D147">
            <v>1.2758369610331095E-3</v>
          </cell>
          <cell r="E147" t="str">
            <v>Gls</v>
          </cell>
          <cell r="F147">
            <v>2542.37</v>
          </cell>
          <cell r="G147">
            <v>1886.26</v>
          </cell>
          <cell r="H147">
            <v>0</v>
          </cell>
        </row>
        <row r="148">
          <cell r="A148">
            <v>0</v>
          </cell>
          <cell r="B148" t="str">
            <v>Grout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0</v>
          </cell>
          <cell r="B149" t="str">
            <v>Morteo Listo Grout 640 kg/cm²</v>
          </cell>
          <cell r="C149">
            <v>0</v>
          </cell>
          <cell r="D149">
            <v>4.5998160073597322E-3</v>
          </cell>
          <cell r="E149" t="str">
            <v>Fdas</v>
          </cell>
          <cell r="F149">
            <v>885</v>
          </cell>
          <cell r="G149">
            <v>0</v>
          </cell>
          <cell r="H149">
            <v>0</v>
          </cell>
        </row>
        <row r="150">
          <cell r="A150">
            <v>0</v>
          </cell>
          <cell r="B150" t="str">
            <v>Miscelaneos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0</v>
          </cell>
          <cell r="B151" t="str">
            <v>Electrodo E70XX Universal 1/8''</v>
          </cell>
          <cell r="C151">
            <v>1.380452755905512</v>
          </cell>
          <cell r="D151">
            <v>1.8132232974332177E-3</v>
          </cell>
          <cell r="E151" t="str">
            <v>Lbs</v>
          </cell>
          <cell r="F151">
            <v>55.34</v>
          </cell>
          <cell r="G151">
            <v>76.53</v>
          </cell>
          <cell r="H151">
            <v>0</v>
          </cell>
        </row>
        <row r="152">
          <cell r="A152">
            <v>0</v>
          </cell>
          <cell r="B152" t="str">
            <v>Acetileno 390</v>
          </cell>
          <cell r="C152">
            <v>4.6015091863517066</v>
          </cell>
          <cell r="D152">
            <v>2.9124228170907001E-4</v>
          </cell>
          <cell r="E152" t="str">
            <v>p3</v>
          </cell>
          <cell r="F152">
            <v>11.39</v>
          </cell>
          <cell r="G152">
            <v>52.43</v>
          </cell>
          <cell r="H152">
            <v>0</v>
          </cell>
        </row>
        <row r="153">
          <cell r="A153">
            <v>0</v>
          </cell>
          <cell r="B153" t="str">
            <v>Oxigeno Industrial 220</v>
          </cell>
          <cell r="C153">
            <v>3.6812073490813653</v>
          </cell>
          <cell r="D153">
            <v>2.5130553102724074E-4</v>
          </cell>
          <cell r="E153" t="str">
            <v>p3</v>
          </cell>
          <cell r="F153">
            <v>3.17</v>
          </cell>
          <cell r="G153">
            <v>11.67</v>
          </cell>
          <cell r="H153">
            <v>0</v>
          </cell>
        </row>
        <row r="154">
          <cell r="A154">
            <v>0</v>
          </cell>
          <cell r="B154" t="str">
            <v>Disco p/ esmerilar</v>
          </cell>
          <cell r="C154">
            <v>1.5184980314960632</v>
          </cell>
          <cell r="D154">
            <v>2.6560766884754826E-3</v>
          </cell>
          <cell r="E154" t="str">
            <v>Ud</v>
          </cell>
          <cell r="F154">
            <v>340</v>
          </cell>
          <cell r="G154">
            <v>517.66</v>
          </cell>
          <cell r="H154">
            <v>0</v>
          </cell>
        </row>
        <row r="155">
          <cell r="A155" t="str">
            <v>b)</v>
          </cell>
          <cell r="B155" t="str">
            <v>Fabricación: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0</v>
          </cell>
          <cell r="B156" t="str">
            <v xml:space="preserve">SandBlasting </v>
          </cell>
          <cell r="C156">
            <v>1.1114756488772237</v>
          </cell>
          <cell r="D156">
            <v>2.7020278965390171E-4</v>
          </cell>
          <cell r="E156" t="str">
            <v>m2</v>
          </cell>
          <cell r="F156">
            <v>200</v>
          </cell>
          <cell r="G156">
            <v>222.36</v>
          </cell>
          <cell r="H156">
            <v>0</v>
          </cell>
        </row>
        <row r="157">
          <cell r="A157">
            <v>0</v>
          </cell>
          <cell r="B157" t="str">
            <v>Fabricación Estructura Metalica - Viga</v>
          </cell>
          <cell r="C157">
            <v>4.6015091863517066</v>
          </cell>
          <cell r="D157">
            <v>6.9186355473309881E-3</v>
          </cell>
          <cell r="E157" t="str">
            <v>Ton</v>
          </cell>
          <cell r="F157">
            <v>39683</v>
          </cell>
          <cell r="G157">
            <v>183865.04</v>
          </cell>
          <cell r="H157">
            <v>0</v>
          </cell>
        </row>
        <row r="158">
          <cell r="A158" t="str">
            <v>c)</v>
          </cell>
          <cell r="B158" t="str">
            <v>Operación Instalación: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0</v>
          </cell>
          <cell r="B159" t="str">
            <v>Izaje: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0</v>
          </cell>
          <cell r="B160" t="str">
            <v>MO-1001-9 [MAM] Maestro de Carpinteria Metalica</v>
          </cell>
          <cell r="C160">
            <v>3</v>
          </cell>
          <cell r="D160">
            <v>0</v>
          </cell>
          <cell r="E160" t="str">
            <v>Día</v>
          </cell>
          <cell r="F160">
            <v>2040.1</v>
          </cell>
          <cell r="G160">
            <v>6120.3</v>
          </cell>
          <cell r="H160">
            <v>0</v>
          </cell>
        </row>
        <row r="161">
          <cell r="A161">
            <v>0</v>
          </cell>
          <cell r="B161" t="str">
            <v>MO-1001-10 [OPE] Operador de Equipo Pesado (GRUA)</v>
          </cell>
          <cell r="C161">
            <v>2</v>
          </cell>
          <cell r="D161">
            <v>0</v>
          </cell>
          <cell r="E161" t="str">
            <v>Día</v>
          </cell>
          <cell r="F161">
            <v>1684.75</v>
          </cell>
          <cell r="G161">
            <v>3369.5</v>
          </cell>
          <cell r="H161">
            <v>0</v>
          </cell>
        </row>
        <row r="162">
          <cell r="A162">
            <v>0</v>
          </cell>
          <cell r="B162" t="str">
            <v>Tornilleria: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0</v>
          </cell>
          <cell r="B163" t="str">
            <v>MO-1001-13 [AEM] Armadores Estructuras Metalica</v>
          </cell>
          <cell r="C163">
            <v>6</v>
          </cell>
          <cell r="D163">
            <v>0</v>
          </cell>
          <cell r="E163" t="str">
            <v>Día</v>
          </cell>
          <cell r="F163">
            <v>1186.8</v>
          </cell>
          <cell r="G163">
            <v>7120.8</v>
          </cell>
          <cell r="H163">
            <v>0</v>
          </cell>
        </row>
        <row r="164">
          <cell r="A164">
            <v>0</v>
          </cell>
          <cell r="B164" t="str">
            <v>MO-1001-14 [AyEM] Ayudante Estructuras Metalica</v>
          </cell>
          <cell r="C164">
            <v>6</v>
          </cell>
          <cell r="D164">
            <v>0</v>
          </cell>
          <cell r="E164" t="str">
            <v>Día</v>
          </cell>
          <cell r="F164">
            <v>831.45</v>
          </cell>
          <cell r="G164">
            <v>4988.7</v>
          </cell>
          <cell r="H164">
            <v>0</v>
          </cell>
        </row>
        <row r="165">
          <cell r="A165">
            <v>0</v>
          </cell>
          <cell r="B165" t="str">
            <v>Soldadura de Campo: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0</v>
          </cell>
          <cell r="B166" t="str">
            <v>MO-1001-11 [SEM] Soldadores - Estructura Metalica</v>
          </cell>
          <cell r="C166">
            <v>3</v>
          </cell>
          <cell r="D166">
            <v>0</v>
          </cell>
          <cell r="E166" t="str">
            <v>Día</v>
          </cell>
          <cell r="F166">
            <v>1186.8</v>
          </cell>
          <cell r="G166">
            <v>3560.4</v>
          </cell>
          <cell r="H166">
            <v>0</v>
          </cell>
        </row>
        <row r="167">
          <cell r="A167">
            <v>0</v>
          </cell>
          <cell r="B167" t="str">
            <v>Pintura: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0</v>
          </cell>
          <cell r="B168" t="str">
            <v>MO-1001-12 [PEM] Pintor Estructura Metalica</v>
          </cell>
          <cell r="C168">
            <v>6</v>
          </cell>
          <cell r="D168">
            <v>0</v>
          </cell>
          <cell r="E168" t="str">
            <v>Día</v>
          </cell>
          <cell r="F168">
            <v>948.75</v>
          </cell>
          <cell r="G168">
            <v>5692.5</v>
          </cell>
          <cell r="H168">
            <v>0</v>
          </cell>
        </row>
        <row r="169">
          <cell r="A169" t="str">
            <v>d)</v>
          </cell>
          <cell r="B169" t="str">
            <v>Herramientas, Servicios: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0</v>
          </cell>
          <cell r="B170" t="str">
            <v>Grua Hidraulica 20 Toneladas</v>
          </cell>
          <cell r="C170">
            <v>2</v>
          </cell>
          <cell r="D170">
            <v>0</v>
          </cell>
          <cell r="E170" t="str">
            <v>Día</v>
          </cell>
          <cell r="F170">
            <v>30000</v>
          </cell>
          <cell r="G170">
            <v>60000</v>
          </cell>
          <cell r="H170">
            <v>0</v>
          </cell>
        </row>
        <row r="171">
          <cell r="A171">
            <v>0</v>
          </cell>
          <cell r="B171" t="str">
            <v>Pistola Neumatica p/ Tornilleria</v>
          </cell>
          <cell r="C171">
            <v>3</v>
          </cell>
          <cell r="D171">
            <v>0</v>
          </cell>
          <cell r="E171" t="str">
            <v>Día</v>
          </cell>
          <cell r="F171">
            <v>700</v>
          </cell>
          <cell r="G171">
            <v>2100</v>
          </cell>
          <cell r="H171">
            <v>0</v>
          </cell>
        </row>
        <row r="172">
          <cell r="A172">
            <v>0</v>
          </cell>
          <cell r="B172" t="str">
            <v>Compresor p/ Pintura</v>
          </cell>
          <cell r="C172">
            <v>3</v>
          </cell>
          <cell r="D172">
            <v>0</v>
          </cell>
          <cell r="E172" t="str">
            <v>Día</v>
          </cell>
          <cell r="F172">
            <v>600</v>
          </cell>
          <cell r="G172">
            <v>1800</v>
          </cell>
          <cell r="H172">
            <v>0</v>
          </cell>
        </row>
        <row r="173">
          <cell r="A173">
            <v>10</v>
          </cell>
          <cell r="B173" t="str">
            <v>Viga Perfil W18x46 - [30 ft] ASTM A50</v>
          </cell>
          <cell r="C173">
            <v>200.06561679790028</v>
          </cell>
          <cell r="D173">
            <v>0</v>
          </cell>
          <cell r="E173" t="str">
            <v>pl</v>
          </cell>
          <cell r="F173" t="str">
            <v>Lbs</v>
          </cell>
          <cell r="G173">
            <v>54.543881112838136</v>
          </cell>
          <cell r="H173">
            <v>2509.02</v>
          </cell>
        </row>
        <row r="174">
          <cell r="F174">
            <v>0</v>
          </cell>
        </row>
        <row r="175">
          <cell r="A175" t="str">
            <v>0.011</v>
          </cell>
          <cell r="B175" t="str">
            <v>Análisis de Costo Unitario de 299 pl de Viga Perfil W18x50 - [30 ft] ASTM A50 :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>a)</v>
          </cell>
          <cell r="B176" t="str">
            <v>Materiales: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0</v>
          </cell>
          <cell r="B177" t="str">
            <v>Viga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0</v>
          </cell>
          <cell r="B178" t="str">
            <v>Perfil W18x50 - [30 ft] ASTM A50</v>
          </cell>
          <cell r="C178">
            <v>9.9737532808398939</v>
          </cell>
          <cell r="D178">
            <v>2.6315789473685355E-3</v>
          </cell>
          <cell r="E178" t="str">
            <v>Ud</v>
          </cell>
          <cell r="F178">
            <v>36700</v>
          </cell>
          <cell r="G178">
            <v>367000</v>
          </cell>
          <cell r="H178">
            <v>0</v>
          </cell>
        </row>
        <row r="179">
          <cell r="A179">
            <v>0</v>
          </cell>
          <cell r="B179" t="str">
            <v>Pintura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0</v>
          </cell>
          <cell r="B180" t="str">
            <v>Pintura Multi-Purpose Epoxy Haze Gray</v>
          </cell>
          <cell r="C180">
            <v>0.11081948089822104</v>
          </cell>
          <cell r="D180">
            <v>3.1126905187964009E-2</v>
          </cell>
          <cell r="E180" t="str">
            <v>Cub.</v>
          </cell>
          <cell r="F180">
            <v>6991.53</v>
          </cell>
          <cell r="G180">
            <v>798.91</v>
          </cell>
          <cell r="H180">
            <v>0</v>
          </cell>
        </row>
        <row r="181">
          <cell r="A181">
            <v>0</v>
          </cell>
          <cell r="B181" t="str">
            <v>Pintura High Gloss Urethane Gris Perla</v>
          </cell>
          <cell r="C181">
            <v>1.1081948089822105</v>
          </cell>
          <cell r="D181">
            <v>1.2758369610331095E-3</v>
          </cell>
          <cell r="E181" t="str">
            <v>Gls</v>
          </cell>
          <cell r="F181">
            <v>2542.37</v>
          </cell>
          <cell r="G181">
            <v>2821.04</v>
          </cell>
          <cell r="H181">
            <v>0</v>
          </cell>
        </row>
        <row r="182">
          <cell r="A182">
            <v>0</v>
          </cell>
          <cell r="B182" t="str">
            <v>Grout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0</v>
          </cell>
          <cell r="B183" t="str">
            <v>Morteo Listo Grout 640 kg/cm²</v>
          </cell>
          <cell r="C183">
            <v>0</v>
          </cell>
          <cell r="D183">
            <v>4.5998160073597322E-3</v>
          </cell>
          <cell r="E183" t="str">
            <v>Fdas</v>
          </cell>
          <cell r="F183">
            <v>885</v>
          </cell>
          <cell r="G183">
            <v>0</v>
          </cell>
          <cell r="H183">
            <v>0</v>
          </cell>
        </row>
        <row r="184">
          <cell r="A184">
            <v>0</v>
          </cell>
          <cell r="B184" t="str">
            <v>Miscelaneos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0</v>
          </cell>
          <cell r="B185" t="str">
            <v>Electrodo E70XX Universal 1/8''</v>
          </cell>
          <cell r="C185">
            <v>2.064566929133858</v>
          </cell>
          <cell r="D185">
            <v>1.8132232974332177E-3</v>
          </cell>
          <cell r="E185" t="str">
            <v>Lbs</v>
          </cell>
          <cell r="F185">
            <v>55.34</v>
          </cell>
          <cell r="G185">
            <v>114.46</v>
          </cell>
          <cell r="H185">
            <v>0</v>
          </cell>
        </row>
        <row r="186">
          <cell r="A186">
            <v>0</v>
          </cell>
          <cell r="B186" t="str">
            <v>Acetileno 390</v>
          </cell>
          <cell r="C186">
            <v>6.8818897637795269</v>
          </cell>
          <cell r="D186">
            <v>2.9124228170907001E-4</v>
          </cell>
          <cell r="E186" t="str">
            <v>p3</v>
          </cell>
          <cell r="F186">
            <v>11.39</v>
          </cell>
          <cell r="G186">
            <v>78.41</v>
          </cell>
          <cell r="H186">
            <v>0</v>
          </cell>
        </row>
        <row r="187">
          <cell r="A187">
            <v>0</v>
          </cell>
          <cell r="B187" t="str">
            <v>Oxigeno Industrial 220</v>
          </cell>
          <cell r="C187">
            <v>5.5055118110236219</v>
          </cell>
          <cell r="D187">
            <v>2.5130553102724074E-4</v>
          </cell>
          <cell r="E187" t="str">
            <v>p3</v>
          </cell>
          <cell r="F187">
            <v>3.17</v>
          </cell>
          <cell r="G187">
            <v>17.46</v>
          </cell>
          <cell r="H187">
            <v>0</v>
          </cell>
        </row>
        <row r="188">
          <cell r="A188">
            <v>0</v>
          </cell>
          <cell r="B188" t="str">
            <v>Disco p/ esmerilar</v>
          </cell>
          <cell r="C188">
            <v>2.271023622047244</v>
          </cell>
          <cell r="D188">
            <v>2.6560766884754826E-3</v>
          </cell>
          <cell r="E188" t="str">
            <v>Ud</v>
          </cell>
          <cell r="F188">
            <v>340</v>
          </cell>
          <cell r="G188">
            <v>774.2</v>
          </cell>
          <cell r="H188">
            <v>0</v>
          </cell>
        </row>
        <row r="189">
          <cell r="A189" t="str">
            <v>b)</v>
          </cell>
          <cell r="B189" t="str">
            <v>Fabricación: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0</v>
          </cell>
          <cell r="B190" t="str">
            <v xml:space="preserve">SandBlasting </v>
          </cell>
          <cell r="C190">
            <v>1.6622922134733156</v>
          </cell>
          <cell r="D190">
            <v>2.7020278965390171E-4</v>
          </cell>
          <cell r="E190" t="str">
            <v>m2</v>
          </cell>
          <cell r="F190">
            <v>200</v>
          </cell>
          <cell r="G190">
            <v>332.55</v>
          </cell>
          <cell r="H190">
            <v>0</v>
          </cell>
        </row>
        <row r="191">
          <cell r="A191">
            <v>0</v>
          </cell>
          <cell r="B191" t="str">
            <v>Fabricación Estructura Metalica - Viga</v>
          </cell>
          <cell r="C191">
            <v>6.8818897637795269</v>
          </cell>
          <cell r="D191">
            <v>6.9186355473309881E-3</v>
          </cell>
          <cell r="E191" t="str">
            <v>Ton</v>
          </cell>
          <cell r="F191">
            <v>39683</v>
          </cell>
          <cell r="G191">
            <v>274983.46999999997</v>
          </cell>
          <cell r="H191">
            <v>0</v>
          </cell>
        </row>
        <row r="192">
          <cell r="A192" t="str">
            <v>c)</v>
          </cell>
          <cell r="B192" t="str">
            <v>Operación Instalación: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0</v>
          </cell>
          <cell r="B193" t="str">
            <v>Izaje: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0</v>
          </cell>
          <cell r="B194" t="str">
            <v>MO-1001-9 [MAM] Maestro de Carpinteria Metalica</v>
          </cell>
          <cell r="C194">
            <v>2</v>
          </cell>
          <cell r="D194">
            <v>0</v>
          </cell>
          <cell r="E194" t="str">
            <v>Día</v>
          </cell>
          <cell r="F194">
            <v>2040.1</v>
          </cell>
          <cell r="G194">
            <v>4080.2</v>
          </cell>
          <cell r="H194">
            <v>0</v>
          </cell>
        </row>
        <row r="195">
          <cell r="A195">
            <v>0</v>
          </cell>
          <cell r="B195" t="str">
            <v>MO-1001-10 [OPE] Operador de Equipo Pesado (GRUA)</v>
          </cell>
          <cell r="C195">
            <v>2</v>
          </cell>
          <cell r="D195">
            <v>0</v>
          </cell>
          <cell r="E195" t="str">
            <v>Día</v>
          </cell>
          <cell r="F195">
            <v>1684.75</v>
          </cell>
          <cell r="G195">
            <v>3369.5</v>
          </cell>
          <cell r="H195">
            <v>0</v>
          </cell>
        </row>
        <row r="196">
          <cell r="A196">
            <v>0</v>
          </cell>
          <cell r="B196" t="str">
            <v>Tornilleria: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0</v>
          </cell>
          <cell r="B197" t="str">
            <v>MO-1001-13 [AEM] Armadores Estructuras Metalica</v>
          </cell>
          <cell r="C197">
            <v>4</v>
          </cell>
          <cell r="D197">
            <v>0</v>
          </cell>
          <cell r="E197" t="str">
            <v>Día</v>
          </cell>
          <cell r="F197">
            <v>1186.8</v>
          </cell>
          <cell r="G197">
            <v>4747.2</v>
          </cell>
          <cell r="H197">
            <v>0</v>
          </cell>
        </row>
        <row r="198">
          <cell r="A198">
            <v>0</v>
          </cell>
          <cell r="B198" t="str">
            <v>MO-1001-14 [AyEM] Ayudante Estructuras Metalica</v>
          </cell>
          <cell r="C198">
            <v>4</v>
          </cell>
          <cell r="D198">
            <v>0</v>
          </cell>
          <cell r="E198" t="str">
            <v>Día</v>
          </cell>
          <cell r="F198">
            <v>831.45</v>
          </cell>
          <cell r="G198">
            <v>3325.8</v>
          </cell>
          <cell r="H198">
            <v>0</v>
          </cell>
        </row>
        <row r="199">
          <cell r="A199">
            <v>0</v>
          </cell>
          <cell r="B199" t="str">
            <v>Soldadura de Campo: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0</v>
          </cell>
          <cell r="B200" t="str">
            <v>MO-1001-11 [SEM] Soldadores - Estructura Metalica</v>
          </cell>
          <cell r="C200">
            <v>2</v>
          </cell>
          <cell r="D200">
            <v>0</v>
          </cell>
          <cell r="E200" t="str">
            <v>Día</v>
          </cell>
          <cell r="F200">
            <v>1186.8</v>
          </cell>
          <cell r="G200">
            <v>2373.6</v>
          </cell>
          <cell r="H200">
            <v>0</v>
          </cell>
        </row>
        <row r="201">
          <cell r="A201">
            <v>0</v>
          </cell>
          <cell r="B201" t="str">
            <v>Pintura: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0</v>
          </cell>
          <cell r="B202" t="str">
            <v>MO-1001-12 [PEM] Pintor Estructura Metalica</v>
          </cell>
          <cell r="C202">
            <v>4</v>
          </cell>
          <cell r="D202">
            <v>0</v>
          </cell>
          <cell r="E202" t="str">
            <v>Día</v>
          </cell>
          <cell r="F202">
            <v>948.75</v>
          </cell>
          <cell r="G202">
            <v>3795</v>
          </cell>
          <cell r="H202">
            <v>0</v>
          </cell>
        </row>
        <row r="203">
          <cell r="A203" t="str">
            <v>d)</v>
          </cell>
          <cell r="B203" t="str">
            <v>Herramientas, Servicios: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0</v>
          </cell>
          <cell r="B204" t="str">
            <v>Grua Hidraulica 20 Toneladas</v>
          </cell>
          <cell r="C204">
            <v>2</v>
          </cell>
          <cell r="D204">
            <v>0</v>
          </cell>
          <cell r="E204" t="str">
            <v>Día</v>
          </cell>
          <cell r="F204">
            <v>30000</v>
          </cell>
          <cell r="G204">
            <v>60000</v>
          </cell>
          <cell r="H204">
            <v>0</v>
          </cell>
        </row>
        <row r="205">
          <cell r="A205">
            <v>0</v>
          </cell>
          <cell r="B205" t="str">
            <v>Pistola Neumatica p/ Tornilleria</v>
          </cell>
          <cell r="C205">
            <v>2</v>
          </cell>
          <cell r="D205">
            <v>0</v>
          </cell>
          <cell r="E205" t="str">
            <v>Día</v>
          </cell>
          <cell r="F205">
            <v>700</v>
          </cell>
          <cell r="G205">
            <v>1400</v>
          </cell>
          <cell r="H205">
            <v>0</v>
          </cell>
        </row>
        <row r="206">
          <cell r="A206">
            <v>0</v>
          </cell>
          <cell r="B206" t="str">
            <v>Compresor p/ Pintura</v>
          </cell>
          <cell r="C206">
            <v>2</v>
          </cell>
          <cell r="D206">
            <v>0</v>
          </cell>
          <cell r="E206" t="str">
            <v>Día</v>
          </cell>
          <cell r="F206">
            <v>600</v>
          </cell>
          <cell r="G206">
            <v>1200</v>
          </cell>
          <cell r="H206">
            <v>0</v>
          </cell>
        </row>
        <row r="207">
          <cell r="A207">
            <v>11</v>
          </cell>
          <cell r="B207" t="str">
            <v>Viga Perfil W18x50 - [30 ft] ASTM A50</v>
          </cell>
          <cell r="C207">
            <v>299.2125984251968</v>
          </cell>
          <cell r="D207">
            <v>0</v>
          </cell>
          <cell r="E207" t="str">
            <v>pl</v>
          </cell>
          <cell r="F207" t="str">
            <v>Lbs</v>
          </cell>
          <cell r="G207">
            <v>53.125800114416478</v>
          </cell>
          <cell r="H207">
            <v>2443.79</v>
          </cell>
        </row>
        <row r="208">
          <cell r="F208">
            <v>0</v>
          </cell>
        </row>
        <row r="209">
          <cell r="A209" t="str">
            <v>0.012</v>
          </cell>
          <cell r="B209" t="str">
            <v>Análisis de Costo Unitario de 043 pl de Riostra Perfil HSS 6 x 6 x 1/2 - [40 ft] ASTM A50 :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 t="str">
            <v>a)</v>
          </cell>
          <cell r="B210" t="str">
            <v>Materiales: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0</v>
          </cell>
          <cell r="B211" t="str">
            <v>Riostra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0</v>
          </cell>
          <cell r="B212" t="str">
            <v>Perfil HSS 6 x 6 x 1/2 - [40 ft] ASTM A50</v>
          </cell>
          <cell r="C212">
            <v>1.0761154855643045</v>
          </cell>
          <cell r="D212">
            <v>0.16158536585365851</v>
          </cell>
          <cell r="E212" t="str">
            <v>Ud</v>
          </cell>
          <cell r="F212">
            <v>42100</v>
          </cell>
          <cell r="G212">
            <v>52625</v>
          </cell>
          <cell r="H212">
            <v>0</v>
          </cell>
        </row>
        <row r="213">
          <cell r="A213">
            <v>0</v>
          </cell>
          <cell r="B213" t="str">
            <v>Pintura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0</v>
          </cell>
          <cell r="B214" t="str">
            <v>Pintura Multi-Purpose Epoxy Haze Gray</v>
          </cell>
          <cell r="C214">
            <v>1.1956838728492271E-2</v>
          </cell>
          <cell r="D214">
            <v>3.1126905187964009E-2</v>
          </cell>
          <cell r="E214" t="str">
            <v>Cub.</v>
          </cell>
          <cell r="F214">
            <v>6991.53</v>
          </cell>
          <cell r="G214">
            <v>86.2</v>
          </cell>
          <cell r="H214">
            <v>0</v>
          </cell>
        </row>
        <row r="215">
          <cell r="A215">
            <v>0</v>
          </cell>
          <cell r="B215" t="str">
            <v>Pintura High Gloss Urethane Gris Perla</v>
          </cell>
          <cell r="C215">
            <v>0.11956838728492271</v>
          </cell>
          <cell r="D215">
            <v>1.2758369610331095E-3</v>
          </cell>
          <cell r="E215" t="str">
            <v>Gls</v>
          </cell>
          <cell r="F215">
            <v>2542.37</v>
          </cell>
          <cell r="G215">
            <v>304.37</v>
          </cell>
          <cell r="H215">
            <v>0</v>
          </cell>
        </row>
        <row r="216">
          <cell r="A216">
            <v>0</v>
          </cell>
          <cell r="B216" t="str">
            <v>Grout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0</v>
          </cell>
          <cell r="B217" t="str">
            <v>Morteo Listo Grout 640 kg/cm²</v>
          </cell>
          <cell r="C217">
            <v>0</v>
          </cell>
          <cell r="D217">
            <v>4.5998160073597322E-3</v>
          </cell>
          <cell r="E217" t="str">
            <v>Fdas</v>
          </cell>
          <cell r="F217">
            <v>885</v>
          </cell>
          <cell r="G217">
            <v>0</v>
          </cell>
          <cell r="H217">
            <v>0</v>
          </cell>
        </row>
        <row r="218">
          <cell r="A218">
            <v>0</v>
          </cell>
          <cell r="B218" t="str">
            <v>Miscelaneos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0</v>
          </cell>
          <cell r="B219" t="str">
            <v>Electrodo E70XX Universal 1/8''</v>
          </cell>
          <cell r="C219">
            <v>0.22275590551181104</v>
          </cell>
          <cell r="D219">
            <v>1.8132232974332177E-3</v>
          </cell>
          <cell r="E219" t="str">
            <v>Lbs</v>
          </cell>
          <cell r="F219">
            <v>55.34</v>
          </cell>
          <cell r="G219">
            <v>12.35</v>
          </cell>
          <cell r="H219">
            <v>0</v>
          </cell>
        </row>
        <row r="220">
          <cell r="A220">
            <v>0</v>
          </cell>
          <cell r="B220" t="str">
            <v>Acetileno 390</v>
          </cell>
          <cell r="C220">
            <v>0.74251968503937016</v>
          </cell>
          <cell r="D220">
            <v>2.9124228170907001E-4</v>
          </cell>
          <cell r="E220" t="str">
            <v>p3</v>
          </cell>
          <cell r="F220">
            <v>11.39</v>
          </cell>
          <cell r="G220">
            <v>8.4600000000000009</v>
          </cell>
          <cell r="H220">
            <v>0</v>
          </cell>
        </row>
        <row r="221">
          <cell r="A221">
            <v>0</v>
          </cell>
          <cell r="B221" t="str">
            <v>Oxigeno Industrial 220</v>
          </cell>
          <cell r="C221">
            <v>0.59401574803149615</v>
          </cell>
          <cell r="D221">
            <v>2.5130553102724074E-4</v>
          </cell>
          <cell r="E221" t="str">
            <v>p3</v>
          </cell>
          <cell r="F221">
            <v>3.17</v>
          </cell>
          <cell r="G221">
            <v>1.88</v>
          </cell>
          <cell r="H221">
            <v>0</v>
          </cell>
        </row>
        <row r="222">
          <cell r="A222">
            <v>0</v>
          </cell>
          <cell r="B222" t="str">
            <v>Disco p/ esmerilar</v>
          </cell>
          <cell r="C222">
            <v>0.24503149606299215</v>
          </cell>
          <cell r="D222">
            <v>2.6560766884754826E-3</v>
          </cell>
          <cell r="E222" t="str">
            <v>Ud</v>
          </cell>
          <cell r="F222">
            <v>340</v>
          </cell>
          <cell r="G222">
            <v>83.53</v>
          </cell>
          <cell r="H222">
            <v>0</v>
          </cell>
        </row>
        <row r="223">
          <cell r="A223" t="str">
            <v>b)</v>
          </cell>
          <cell r="B223" t="str">
            <v>Fabricación: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0</v>
          </cell>
          <cell r="B224" t="str">
            <v xml:space="preserve">SandBlasting </v>
          </cell>
          <cell r="C224">
            <v>0.17935258092738407</v>
          </cell>
          <cell r="D224">
            <v>2.7020278965390171E-4</v>
          </cell>
          <cell r="E224" t="str">
            <v>m2</v>
          </cell>
          <cell r="F224">
            <v>200</v>
          </cell>
          <cell r="G224">
            <v>35.880000000000003</v>
          </cell>
          <cell r="H224">
            <v>0</v>
          </cell>
        </row>
        <row r="225">
          <cell r="A225">
            <v>0</v>
          </cell>
          <cell r="B225" t="str">
            <v>Fabricación Estructura Metalica - Columna</v>
          </cell>
          <cell r="C225">
            <v>0.74251968503937016</v>
          </cell>
          <cell r="D225">
            <v>2.6939040234834798E-2</v>
          </cell>
          <cell r="E225" t="str">
            <v>Ton</v>
          </cell>
          <cell r="F225">
            <v>44092.45</v>
          </cell>
          <cell r="G225">
            <v>33621.480000000003</v>
          </cell>
          <cell r="H225">
            <v>0</v>
          </cell>
        </row>
        <row r="226">
          <cell r="A226" t="str">
            <v>c)</v>
          </cell>
          <cell r="B226" t="str">
            <v>Operación Instalación: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 t="str">
            <v>Izaje: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0</v>
          </cell>
          <cell r="B228" t="str">
            <v>MO-1001-9 [MAM] Maestro de Carpinteria Metalica</v>
          </cell>
          <cell r="C228">
            <v>2</v>
          </cell>
          <cell r="D228">
            <v>0</v>
          </cell>
          <cell r="E228" t="str">
            <v>Día</v>
          </cell>
          <cell r="F228">
            <v>2040.1</v>
          </cell>
          <cell r="G228">
            <v>4080.2</v>
          </cell>
          <cell r="H228">
            <v>0</v>
          </cell>
        </row>
        <row r="229">
          <cell r="A229">
            <v>0</v>
          </cell>
          <cell r="B229" t="str">
            <v>Soldadura de Campo: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0</v>
          </cell>
          <cell r="B230" t="str">
            <v>MO-1001-11 [SEM] Soldadores - Estructura Metalica</v>
          </cell>
          <cell r="C230">
            <v>2</v>
          </cell>
          <cell r="D230">
            <v>0</v>
          </cell>
          <cell r="E230" t="str">
            <v>Día</v>
          </cell>
          <cell r="F230">
            <v>1186.8</v>
          </cell>
          <cell r="G230">
            <v>2373.6</v>
          </cell>
          <cell r="H230">
            <v>0</v>
          </cell>
        </row>
        <row r="231">
          <cell r="A231">
            <v>0</v>
          </cell>
          <cell r="B231" t="str">
            <v>Pintura: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0</v>
          </cell>
          <cell r="B232" t="str">
            <v>MO-1001-12 [PEM] Pintor Estructura Metalica</v>
          </cell>
          <cell r="C232">
            <v>4</v>
          </cell>
          <cell r="D232">
            <v>0</v>
          </cell>
          <cell r="E232" t="str">
            <v>Día</v>
          </cell>
          <cell r="F232">
            <v>948.75</v>
          </cell>
          <cell r="G232">
            <v>3795</v>
          </cell>
          <cell r="H232">
            <v>0</v>
          </cell>
        </row>
        <row r="233">
          <cell r="A233" t="str">
            <v>d)</v>
          </cell>
          <cell r="B233" t="str">
            <v>Herramientas, Servicios: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0</v>
          </cell>
          <cell r="B234" t="str">
            <v>Pistola Neumatica p/ Tornilleria</v>
          </cell>
          <cell r="C234">
            <v>2</v>
          </cell>
          <cell r="D234">
            <v>0</v>
          </cell>
          <cell r="E234" t="str">
            <v>Día</v>
          </cell>
          <cell r="F234">
            <v>700</v>
          </cell>
          <cell r="G234">
            <v>1400</v>
          </cell>
          <cell r="H234">
            <v>0</v>
          </cell>
        </row>
        <row r="235">
          <cell r="A235">
            <v>0</v>
          </cell>
          <cell r="B235" t="str">
            <v>Compresor p/ Pintura</v>
          </cell>
          <cell r="C235">
            <v>2</v>
          </cell>
          <cell r="D235">
            <v>0</v>
          </cell>
          <cell r="E235" t="str">
            <v>Día</v>
          </cell>
          <cell r="F235">
            <v>600</v>
          </cell>
          <cell r="G235">
            <v>1200</v>
          </cell>
          <cell r="H235">
            <v>0</v>
          </cell>
        </row>
        <row r="236">
          <cell r="A236">
            <v>12</v>
          </cell>
          <cell r="B236" t="str">
            <v>Riostra Perfil HSS 6 x 6 x 1/2 - [40 ft] ASTM A50</v>
          </cell>
          <cell r="C236">
            <v>43.044619422572175</v>
          </cell>
          <cell r="D236">
            <v>0</v>
          </cell>
          <cell r="E236" t="str">
            <v>pl</v>
          </cell>
          <cell r="F236" t="str">
            <v>Lbs</v>
          </cell>
          <cell r="G236">
            <v>67.08775</v>
          </cell>
          <cell r="H236">
            <v>2314.5300000000002</v>
          </cell>
        </row>
        <row r="237">
          <cell r="F237">
            <v>0</v>
          </cell>
        </row>
        <row r="238">
          <cell r="A238" t="str">
            <v>0.013</v>
          </cell>
          <cell r="B238" t="str">
            <v>Análisis de Costo Unitario de 001 P. A. de Placas, conectores de cortante y Conexones de Viga :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 t="str">
            <v>a)</v>
          </cell>
          <cell r="B239" t="str">
            <v>Materiales: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0</v>
          </cell>
          <cell r="B240" t="str">
            <v>Placas &amp; Angulares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0</v>
          </cell>
          <cell r="B241" t="str">
            <v>Conexión DET 1</v>
          </cell>
          <cell r="C241">
            <v>24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>Plancha</v>
          </cell>
          <cell r="B242" t="str">
            <v>Plancha 4' x 8 ' x 3/4'' ASTM A36</v>
          </cell>
          <cell r="C242">
            <v>1.3135416666666666</v>
          </cell>
          <cell r="D242">
            <v>9.8021274162187089E-2</v>
          </cell>
          <cell r="E242" t="str">
            <v>Ud</v>
          </cell>
          <cell r="F242">
            <v>23550</v>
          </cell>
          <cell r="G242">
            <v>33966.089999999997</v>
          </cell>
          <cell r="H242">
            <v>0</v>
          </cell>
        </row>
        <row r="243">
          <cell r="A243" t="str">
            <v>Plancha</v>
          </cell>
          <cell r="B243" t="str">
            <v>Plancha 4' x 8 ' x 1 1/4'' ASTM A36</v>
          </cell>
          <cell r="C243">
            <v>0.71614583333333337</v>
          </cell>
          <cell r="D243">
            <v>4.7272727272727216E-2</v>
          </cell>
          <cell r="E243" t="str">
            <v>Ud</v>
          </cell>
          <cell r="F243">
            <v>43265.56</v>
          </cell>
          <cell r="G243">
            <v>32449.17</v>
          </cell>
          <cell r="H243">
            <v>0</v>
          </cell>
        </row>
        <row r="244">
          <cell r="A244" t="str">
            <v>Conexió</v>
          </cell>
          <cell r="B244" t="str">
            <v>Conexión DET 2</v>
          </cell>
          <cell r="C244">
            <v>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>Plancha</v>
          </cell>
          <cell r="B245" t="str">
            <v>Plancha 4' x 8 ' x 3/4'' ASTM A36</v>
          </cell>
          <cell r="C245">
            <v>0.21892361111111111</v>
          </cell>
          <cell r="D245">
            <v>9.8021274162187089E-2</v>
          </cell>
          <cell r="E245" t="str">
            <v>Ud</v>
          </cell>
          <cell r="F245">
            <v>23550</v>
          </cell>
          <cell r="G245">
            <v>5661.01</v>
          </cell>
          <cell r="H245">
            <v>0</v>
          </cell>
        </row>
        <row r="246">
          <cell r="A246" t="str">
            <v>Plancha</v>
          </cell>
          <cell r="B246" t="str">
            <v>Plancha 4' x 8 ' x 3/4'' ASTM A36</v>
          </cell>
          <cell r="C246">
            <v>0.1193576388888889</v>
          </cell>
          <cell r="D246">
            <v>9.8021274162187089E-2</v>
          </cell>
          <cell r="E246" t="str">
            <v>Ud</v>
          </cell>
          <cell r="F246">
            <v>23550</v>
          </cell>
          <cell r="G246">
            <v>3086.4</v>
          </cell>
          <cell r="H246">
            <v>0</v>
          </cell>
        </row>
        <row r="247">
          <cell r="A247" t="str">
            <v>Conexió</v>
          </cell>
          <cell r="B247" t="str">
            <v>Conexión DET 3</v>
          </cell>
          <cell r="C247">
            <v>8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 t="str">
            <v>Angular</v>
          </cell>
          <cell r="B248" t="str">
            <v>Angular L 4'' x 4'' x 3/8'' - 20'</v>
          </cell>
          <cell r="C248">
            <v>0.96666666666666656</v>
          </cell>
          <cell r="D248">
            <v>3.4482758620689766E-2</v>
          </cell>
          <cell r="E248" t="str">
            <v>Ud</v>
          </cell>
          <cell r="F248">
            <v>4995</v>
          </cell>
          <cell r="G248">
            <v>4995</v>
          </cell>
          <cell r="H248">
            <v>0</v>
          </cell>
        </row>
        <row r="249">
          <cell r="A249" t="str">
            <v>Perno ø</v>
          </cell>
          <cell r="B249" t="str">
            <v>Perno ø 3/4'' x 1 3/4'' A325 N</v>
          </cell>
          <cell r="C249">
            <v>80</v>
          </cell>
          <cell r="D249">
            <v>0</v>
          </cell>
          <cell r="E249" t="str">
            <v>Ud</v>
          </cell>
          <cell r="F249">
            <v>31.07</v>
          </cell>
          <cell r="G249">
            <v>2485.6</v>
          </cell>
          <cell r="H249">
            <v>0</v>
          </cell>
        </row>
        <row r="250">
          <cell r="A250" t="str">
            <v>Conexió</v>
          </cell>
          <cell r="B250" t="str">
            <v>Conexión DET 4</v>
          </cell>
          <cell r="C250">
            <v>4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 t="str">
            <v>Plancha</v>
          </cell>
          <cell r="B251" t="str">
            <v>Plancha 4' x 8 ' x 3/8'' ASTM A36</v>
          </cell>
          <cell r="C251">
            <v>5.859375E-2</v>
          </cell>
          <cell r="D251">
            <v>9.7927090779127854E-2</v>
          </cell>
          <cell r="E251" t="str">
            <v>Ud</v>
          </cell>
          <cell r="F251">
            <v>11750</v>
          </cell>
          <cell r="G251">
            <v>755.9</v>
          </cell>
          <cell r="H251">
            <v>0</v>
          </cell>
        </row>
        <row r="252">
          <cell r="A252" t="str">
            <v>Perno ø</v>
          </cell>
          <cell r="B252" t="str">
            <v>Perno ø 3/4'' x 1 3/4'' A325 N</v>
          </cell>
          <cell r="C252">
            <v>20</v>
          </cell>
          <cell r="D252">
            <v>0</v>
          </cell>
          <cell r="E252" t="str">
            <v>Ud</v>
          </cell>
          <cell r="F252">
            <v>31.07</v>
          </cell>
          <cell r="G252">
            <v>621.4</v>
          </cell>
          <cell r="H252">
            <v>0</v>
          </cell>
        </row>
        <row r="253">
          <cell r="A253" t="str">
            <v>Conexió</v>
          </cell>
          <cell r="B253" t="str">
            <v>Conexión DET 5</v>
          </cell>
          <cell r="C253">
            <v>12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>Plancha</v>
          </cell>
          <cell r="B254" t="str">
            <v>Plancha 4' x 8 ' x 3/8'' ASTM A36</v>
          </cell>
          <cell r="C254">
            <v>0.17578125</v>
          </cell>
          <cell r="D254">
            <v>9.7927090779127854E-2</v>
          </cell>
          <cell r="E254" t="str">
            <v>Ud</v>
          </cell>
          <cell r="F254">
            <v>11750</v>
          </cell>
          <cell r="G254">
            <v>2267.69</v>
          </cell>
          <cell r="H254">
            <v>0</v>
          </cell>
        </row>
        <row r="255">
          <cell r="A255" t="str">
            <v>Perno ø</v>
          </cell>
          <cell r="B255" t="str">
            <v>Perno ø 3/4'' x 1 3/4'' A325 N</v>
          </cell>
          <cell r="C255">
            <v>60</v>
          </cell>
          <cell r="D255">
            <v>0</v>
          </cell>
          <cell r="E255" t="str">
            <v>Ud</v>
          </cell>
          <cell r="F255">
            <v>31.07</v>
          </cell>
          <cell r="G255">
            <v>1864.2</v>
          </cell>
          <cell r="H255">
            <v>0</v>
          </cell>
        </row>
        <row r="256">
          <cell r="A256" t="str">
            <v>Conexió</v>
          </cell>
          <cell r="B256" t="str">
            <v>Conexión DET 6</v>
          </cell>
          <cell r="C256">
            <v>22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Plancha</v>
          </cell>
          <cell r="B257" t="str">
            <v>Plancha 4' x 8 ' x 3/8'' ASTM A36</v>
          </cell>
          <cell r="C257">
            <v>0.193359375</v>
          </cell>
          <cell r="D257">
            <v>9.7927090779127854E-2</v>
          </cell>
          <cell r="E257" t="str">
            <v>Ud</v>
          </cell>
          <cell r="F257">
            <v>11750</v>
          </cell>
          <cell r="G257">
            <v>2494.46</v>
          </cell>
          <cell r="H257">
            <v>0</v>
          </cell>
        </row>
        <row r="258">
          <cell r="A258" t="str">
            <v>Perno ø</v>
          </cell>
          <cell r="B258" t="str">
            <v>Perno ø 3/4'' x 1 3/4'' A325 N</v>
          </cell>
          <cell r="C258">
            <v>66</v>
          </cell>
          <cell r="D258">
            <v>0</v>
          </cell>
          <cell r="E258" t="str">
            <v>Ud</v>
          </cell>
          <cell r="F258">
            <v>31.07</v>
          </cell>
          <cell r="G258">
            <v>2050.62</v>
          </cell>
          <cell r="H258">
            <v>0</v>
          </cell>
        </row>
        <row r="259">
          <cell r="A259" t="str">
            <v>Conexió</v>
          </cell>
          <cell r="B259" t="str">
            <v>Conexión DET 7</v>
          </cell>
          <cell r="C259">
            <v>106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 t="str">
            <v>Plancha</v>
          </cell>
          <cell r="B260" t="str">
            <v>Plancha 4' x 8 ' x 1/4'' ASTM A36</v>
          </cell>
          <cell r="C260">
            <v>0.931640625</v>
          </cell>
          <cell r="D260">
            <v>7.337526205450734E-2</v>
          </cell>
          <cell r="E260" t="str">
            <v>Ud</v>
          </cell>
          <cell r="F260">
            <v>7841.28</v>
          </cell>
          <cell r="G260">
            <v>7841.28</v>
          </cell>
          <cell r="H260">
            <v>0</v>
          </cell>
        </row>
        <row r="261">
          <cell r="A261" t="str">
            <v>Perno ø</v>
          </cell>
          <cell r="B261" t="str">
            <v>Perno ø 3/4'' x 1 3/4'' A325 N</v>
          </cell>
          <cell r="C261">
            <v>318</v>
          </cell>
          <cell r="D261">
            <v>0</v>
          </cell>
          <cell r="E261" t="str">
            <v>Ud</v>
          </cell>
          <cell r="F261">
            <v>31.07</v>
          </cell>
          <cell r="G261">
            <v>9880.26</v>
          </cell>
          <cell r="H261">
            <v>0</v>
          </cell>
        </row>
        <row r="262">
          <cell r="A262" t="str">
            <v>Conexió</v>
          </cell>
          <cell r="B262" t="str">
            <v>Conexión DET B1</v>
          </cell>
          <cell r="C262">
            <v>4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 t="str">
            <v>Plancha</v>
          </cell>
          <cell r="B263" t="str">
            <v>Plancha 4' x 8 ' x 1/2'' ASTM A36</v>
          </cell>
          <cell r="C263">
            <v>0.14322916666666666</v>
          </cell>
          <cell r="D263">
            <v>0.76202020511016433</v>
          </cell>
          <cell r="E263" t="str">
            <v>Ud</v>
          </cell>
          <cell r="F263">
            <v>18900</v>
          </cell>
          <cell r="G263">
            <v>4769.84</v>
          </cell>
          <cell r="H263">
            <v>0</v>
          </cell>
        </row>
        <row r="264">
          <cell r="A264" t="str">
            <v>Conexió</v>
          </cell>
          <cell r="B264" t="str">
            <v>Conexión DET B2</v>
          </cell>
          <cell r="C264">
            <v>2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 t="str">
            <v>Plancha</v>
          </cell>
          <cell r="B265" t="str">
            <v>Plancha 4' x 8 ' x 1/2'' ASTM A36</v>
          </cell>
          <cell r="C265">
            <v>2.7940538194444444E-2</v>
          </cell>
          <cell r="D265">
            <v>0.76202020511016433</v>
          </cell>
          <cell r="E265" t="str">
            <v>Ud</v>
          </cell>
          <cell r="F265">
            <v>18900</v>
          </cell>
          <cell r="G265">
            <v>930.48</v>
          </cell>
          <cell r="H265">
            <v>0</v>
          </cell>
        </row>
        <row r="266">
          <cell r="A266" t="str">
            <v>Pintura</v>
          </cell>
          <cell r="B266" t="str">
            <v>Pintura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 t="str">
            <v>Pintura</v>
          </cell>
          <cell r="B267" t="str">
            <v>Pintura Multi-Purpose Epoxy Haze Gray</v>
          </cell>
          <cell r="C267">
            <v>4.9900972222222224</v>
          </cell>
          <cell r="D267">
            <v>3.1126905187964009E-2</v>
          </cell>
          <cell r="E267" t="str">
            <v>Cub.</v>
          </cell>
          <cell r="F267">
            <v>6991.53</v>
          </cell>
          <cell r="G267">
            <v>35974.379999999997</v>
          </cell>
          <cell r="H267">
            <v>0</v>
          </cell>
        </row>
        <row r="268">
          <cell r="A268" t="str">
            <v>Pintura</v>
          </cell>
          <cell r="B268" t="str">
            <v>Pintura High Gloss Urethane Gris Perla</v>
          </cell>
          <cell r="C268">
            <v>49.900972222222222</v>
          </cell>
          <cell r="D268">
            <v>1.2758369610331095E-3</v>
          </cell>
          <cell r="E268" t="str">
            <v>Gls</v>
          </cell>
          <cell r="F268">
            <v>2542.37</v>
          </cell>
          <cell r="G268">
            <v>127028.6</v>
          </cell>
          <cell r="H268">
            <v>0</v>
          </cell>
        </row>
        <row r="269">
          <cell r="A269" t="str">
            <v>Miscela</v>
          </cell>
          <cell r="B269" t="str">
            <v>Miscelaneos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 t="str">
            <v>Electro</v>
          </cell>
          <cell r="B270" t="str">
            <v>Electrodo E70XX Universal 1/8''</v>
          </cell>
          <cell r="C270">
            <v>100</v>
          </cell>
          <cell r="D270">
            <v>1.8132232974332177E-3</v>
          </cell>
          <cell r="E270" t="str">
            <v>Lbs</v>
          </cell>
          <cell r="F270">
            <v>55.34</v>
          </cell>
          <cell r="G270">
            <v>5544.03</v>
          </cell>
          <cell r="H270">
            <v>0</v>
          </cell>
        </row>
        <row r="271">
          <cell r="A271" t="str">
            <v>Acetile</v>
          </cell>
          <cell r="B271" t="str">
            <v>Acetileno 390</v>
          </cell>
          <cell r="C271">
            <v>200</v>
          </cell>
          <cell r="D271">
            <v>2.9124228170907001E-4</v>
          </cell>
          <cell r="E271" t="str">
            <v>p3</v>
          </cell>
          <cell r="F271">
            <v>11.39</v>
          </cell>
          <cell r="G271">
            <v>2278.66</v>
          </cell>
          <cell r="H271">
            <v>0</v>
          </cell>
        </row>
        <row r="272">
          <cell r="A272" t="str">
            <v>Oxigeno</v>
          </cell>
          <cell r="B272" t="str">
            <v>Oxigeno Industrial 220</v>
          </cell>
          <cell r="C272">
            <v>150</v>
          </cell>
          <cell r="D272">
            <v>2.5130553102724074E-4</v>
          </cell>
          <cell r="E272" t="str">
            <v>p3</v>
          </cell>
          <cell r="F272">
            <v>3.17</v>
          </cell>
          <cell r="G272">
            <v>475.62</v>
          </cell>
          <cell r="H272">
            <v>0</v>
          </cell>
        </row>
        <row r="273">
          <cell r="A273" t="str">
            <v>Disco p</v>
          </cell>
          <cell r="B273" t="str">
            <v>Disco p/ esmerilar</v>
          </cell>
          <cell r="C273">
            <v>15</v>
          </cell>
          <cell r="D273">
            <v>2.6560766884754826E-3</v>
          </cell>
          <cell r="E273" t="str">
            <v>Ud</v>
          </cell>
          <cell r="F273">
            <v>340</v>
          </cell>
          <cell r="G273">
            <v>5113.55</v>
          </cell>
          <cell r="H273">
            <v>0</v>
          </cell>
        </row>
        <row r="274">
          <cell r="A274" t="str">
            <v>b)</v>
          </cell>
          <cell r="B274" t="str">
            <v>Fabricación: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0</v>
          </cell>
          <cell r="B275" t="str">
            <v xml:space="preserve">SandBlasting </v>
          </cell>
          <cell r="C275">
            <v>124.75243055555556</v>
          </cell>
          <cell r="D275">
            <v>2.7020278965390171E-4</v>
          </cell>
          <cell r="E275" t="str">
            <v>m2</v>
          </cell>
          <cell r="F275">
            <v>200</v>
          </cell>
          <cell r="G275">
            <v>24957.23</v>
          </cell>
          <cell r="H275">
            <v>0</v>
          </cell>
        </row>
        <row r="276">
          <cell r="A276">
            <v>0</v>
          </cell>
          <cell r="B276" t="str">
            <v>Fabricación Estructura Metalica - Placa</v>
          </cell>
          <cell r="C276">
            <v>1.7670180555555555</v>
          </cell>
          <cell r="D276">
            <v>2.2029350310709381E-4</v>
          </cell>
          <cell r="E276" t="str">
            <v>Ton</v>
          </cell>
          <cell r="F276">
            <v>33069.339999999997</v>
          </cell>
          <cell r="G276">
            <v>58446.99</v>
          </cell>
          <cell r="H276">
            <v>0</v>
          </cell>
        </row>
        <row r="277">
          <cell r="A277" t="str">
            <v>c)</v>
          </cell>
          <cell r="B277" t="str">
            <v>Operación Instalación: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0</v>
          </cell>
          <cell r="B278" t="str">
            <v>Soldadura de Campo: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 t="str">
            <v>MO-1001-11 [SEM] Soldadores - Estructura Metalica</v>
          </cell>
          <cell r="C279">
            <v>15</v>
          </cell>
          <cell r="D279">
            <v>0</v>
          </cell>
          <cell r="E279" t="str">
            <v>Día</v>
          </cell>
          <cell r="F279">
            <v>1186.8</v>
          </cell>
          <cell r="G279">
            <v>17802</v>
          </cell>
          <cell r="H279">
            <v>0</v>
          </cell>
        </row>
        <row r="280">
          <cell r="A280">
            <v>0</v>
          </cell>
          <cell r="B280" t="str">
            <v>Pintura: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0</v>
          </cell>
          <cell r="B281" t="str">
            <v>MO-1001-12 [PEM] Pintor Estructura Metalica</v>
          </cell>
          <cell r="C281">
            <v>15</v>
          </cell>
          <cell r="D281">
            <v>0</v>
          </cell>
          <cell r="E281" t="str">
            <v>Día</v>
          </cell>
          <cell r="F281">
            <v>948.75</v>
          </cell>
          <cell r="G281">
            <v>14231.25</v>
          </cell>
          <cell r="H281">
            <v>0</v>
          </cell>
        </row>
        <row r="282">
          <cell r="A282" t="str">
            <v>d)</v>
          </cell>
          <cell r="B282" t="str">
            <v>Herramientas, Servicios: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0</v>
          </cell>
          <cell r="B283" t="str">
            <v>Compresor p/ Pintura</v>
          </cell>
          <cell r="C283">
            <v>7.5</v>
          </cell>
          <cell r="D283">
            <v>0</v>
          </cell>
          <cell r="E283" t="str">
            <v>Día</v>
          </cell>
          <cell r="F283">
            <v>600</v>
          </cell>
          <cell r="G283">
            <v>4500</v>
          </cell>
          <cell r="H283">
            <v>0</v>
          </cell>
        </row>
        <row r="284">
          <cell r="A284">
            <v>13</v>
          </cell>
          <cell r="B284" t="str">
            <v>Placas, conectores de cortante y Conexones de Viga</v>
          </cell>
          <cell r="C284">
            <v>1</v>
          </cell>
          <cell r="D284">
            <v>0</v>
          </cell>
          <cell r="E284" t="str">
            <v>P. A.</v>
          </cell>
          <cell r="F284" t="str">
            <v>Lbs</v>
          </cell>
          <cell r="G284">
            <v>116.71406206155537</v>
          </cell>
          <cell r="H284">
            <v>412471.71</v>
          </cell>
        </row>
        <row r="285">
          <cell r="F285">
            <v>0</v>
          </cell>
        </row>
        <row r="286">
          <cell r="A286" t="str">
            <v>0.014</v>
          </cell>
          <cell r="B286" t="str">
            <v>Análisis de Costo Unitario de 001 Ud de Escalera Metalica 1 :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 t="str">
            <v>a)</v>
          </cell>
          <cell r="B287" t="str">
            <v>Materiales: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0</v>
          </cell>
          <cell r="B288" t="str">
            <v>Largueros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0</v>
          </cell>
          <cell r="B289" t="str">
            <v>Perfil W12x26 - [30 ft] ASTM A50</v>
          </cell>
          <cell r="C289">
            <v>1.2904636920384953</v>
          </cell>
          <cell r="D289">
            <v>6.4670658682634746E-2</v>
          </cell>
          <cell r="E289" t="str">
            <v>Ud</v>
          </cell>
          <cell r="F289">
            <v>18900</v>
          </cell>
          <cell r="G289">
            <v>25967.07</v>
          </cell>
          <cell r="H289">
            <v>0</v>
          </cell>
        </row>
        <row r="290">
          <cell r="A290">
            <v>0</v>
          </cell>
          <cell r="B290" t="str">
            <v>Columnas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0</v>
          </cell>
          <cell r="B291" t="str">
            <v>Perfil W10x33 - [30 ft] ASTM A50</v>
          </cell>
          <cell r="C291">
            <v>0.2668416447944007</v>
          </cell>
          <cell r="D291">
            <v>0.24918032786885236</v>
          </cell>
          <cell r="E291" t="str">
            <v>Ud</v>
          </cell>
          <cell r="F291">
            <v>21800</v>
          </cell>
          <cell r="G291">
            <v>7266.67</v>
          </cell>
          <cell r="H291">
            <v>0</v>
          </cell>
        </row>
        <row r="292">
          <cell r="A292">
            <v>0</v>
          </cell>
          <cell r="B292" t="str">
            <v>Huellas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0</v>
          </cell>
          <cell r="B293" t="str">
            <v>Plancha Corrugada 4' x 8' x 1/4''</v>
          </cell>
          <cell r="C293">
            <v>2.0585978671957346</v>
          </cell>
          <cell r="D293">
            <v>4.3571891891891392E-3</v>
          </cell>
          <cell r="E293" t="str">
            <v>Ud</v>
          </cell>
          <cell r="F293">
            <v>8850</v>
          </cell>
          <cell r="G293">
            <v>18297.97</v>
          </cell>
          <cell r="H293">
            <v>0</v>
          </cell>
        </row>
        <row r="294">
          <cell r="A294">
            <v>0</v>
          </cell>
          <cell r="B294" t="str">
            <v>Angular L 2 ½'' x 2 ½'' x ¼'' - 20'</v>
          </cell>
          <cell r="C294">
            <v>3.3464566929133861</v>
          </cell>
          <cell r="D294">
            <v>1.5999999999999973E-2</v>
          </cell>
          <cell r="E294" t="str">
            <v>Ud</v>
          </cell>
          <cell r="F294">
            <v>1650</v>
          </cell>
          <cell r="G294">
            <v>5610</v>
          </cell>
          <cell r="H294">
            <v>0</v>
          </cell>
        </row>
        <row r="295">
          <cell r="A295">
            <v>0</v>
          </cell>
          <cell r="B295" t="str">
            <v>Placas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0</v>
          </cell>
          <cell r="B296" t="str">
            <v>Plancha 4' x 8 ' x 3/4'' ASTM A36</v>
          </cell>
          <cell r="C296">
            <v>0.3125</v>
          </cell>
          <cell r="D296">
            <v>9.8021274162187089E-2</v>
          </cell>
          <cell r="E296" t="str">
            <v>Ud</v>
          </cell>
          <cell r="F296">
            <v>23550</v>
          </cell>
          <cell r="G296">
            <v>8080.75</v>
          </cell>
          <cell r="H296">
            <v>0</v>
          </cell>
        </row>
        <row r="297">
          <cell r="A297">
            <v>0</v>
          </cell>
          <cell r="B297" t="str">
            <v>Plancha 4' x 8 ' x 3/8'' ASTM A36</v>
          </cell>
          <cell r="C297">
            <v>1.3834635416666666E-2</v>
          </cell>
          <cell r="D297">
            <v>9.7927090779127854E-2</v>
          </cell>
          <cell r="E297" t="str">
            <v>Ud</v>
          </cell>
          <cell r="F297">
            <v>11750</v>
          </cell>
          <cell r="G297">
            <v>178.48</v>
          </cell>
          <cell r="H297">
            <v>0</v>
          </cell>
        </row>
        <row r="298">
          <cell r="A298">
            <v>0</v>
          </cell>
          <cell r="B298" t="str">
            <v>Plancha 4' x 8 ' x 1/2'' ASTM A36</v>
          </cell>
          <cell r="C298">
            <v>5.6297743055555564E-2</v>
          </cell>
          <cell r="D298">
            <v>0.76202020511016433</v>
          </cell>
          <cell r="E298" t="str">
            <v>Ud</v>
          </cell>
          <cell r="F298">
            <v>18900</v>
          </cell>
          <cell r="G298">
            <v>1874.84</v>
          </cell>
          <cell r="H298">
            <v>0</v>
          </cell>
        </row>
        <row r="299">
          <cell r="A299">
            <v>0</v>
          </cell>
          <cell r="B299" t="str">
            <v>Tornilleria: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0</v>
          </cell>
          <cell r="B300" t="str">
            <v>Perno ø 5/8'' x 10'' F1554 A36</v>
          </cell>
          <cell r="C300">
            <v>16</v>
          </cell>
          <cell r="D300">
            <v>0</v>
          </cell>
          <cell r="E300" t="str">
            <v>Ud</v>
          </cell>
          <cell r="F300">
            <v>170</v>
          </cell>
          <cell r="G300">
            <v>2720</v>
          </cell>
          <cell r="H300">
            <v>0</v>
          </cell>
        </row>
        <row r="301">
          <cell r="A301">
            <v>0</v>
          </cell>
          <cell r="B301" t="str">
            <v>Perno ø 3/4'' x 1 3/4'' A325 N</v>
          </cell>
          <cell r="C301">
            <v>6</v>
          </cell>
          <cell r="D301">
            <v>0</v>
          </cell>
          <cell r="E301" t="str">
            <v>Ud</v>
          </cell>
          <cell r="F301">
            <v>31.07</v>
          </cell>
          <cell r="G301">
            <v>186.42</v>
          </cell>
          <cell r="H301">
            <v>0</v>
          </cell>
        </row>
        <row r="302">
          <cell r="A302">
            <v>0</v>
          </cell>
          <cell r="B302" t="str">
            <v>Baranda: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0</v>
          </cell>
          <cell r="B303" t="str">
            <v>Balaustres: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0</v>
          </cell>
          <cell r="B304" t="str">
            <v>Tubo Hierro ø 2'' x 20'</v>
          </cell>
          <cell r="C304">
            <v>1.4435695538057742</v>
          </cell>
          <cell r="D304">
            <v>1.1131588647254026E-2</v>
          </cell>
          <cell r="E304" t="str">
            <v>Ud</v>
          </cell>
          <cell r="F304">
            <v>1850</v>
          </cell>
          <cell r="G304">
            <v>2700.33</v>
          </cell>
          <cell r="H304">
            <v>0</v>
          </cell>
        </row>
        <row r="305">
          <cell r="A305">
            <v>0</v>
          </cell>
          <cell r="B305" t="str">
            <v>Barandales: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0</v>
          </cell>
          <cell r="B306" t="str">
            <v>Barra Lisa ø 1/4'' x 20'</v>
          </cell>
          <cell r="C306">
            <v>11.614173228346456</v>
          </cell>
          <cell r="D306">
            <v>2.8715003589376699E-3</v>
          </cell>
          <cell r="E306" t="str">
            <v>Ud</v>
          </cell>
          <cell r="F306">
            <v>97</v>
          </cell>
          <cell r="G306">
            <v>1129.81</v>
          </cell>
          <cell r="H306">
            <v>0</v>
          </cell>
        </row>
        <row r="307">
          <cell r="A307">
            <v>0</v>
          </cell>
          <cell r="B307" t="str">
            <v>Pasamanos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0</v>
          </cell>
          <cell r="B308" t="str">
            <v>Tubo Hierro ø 2'' x 20'</v>
          </cell>
          <cell r="C308">
            <v>1.9356955380577427</v>
          </cell>
          <cell r="D308">
            <v>1.1131588647254026E-2</v>
          </cell>
          <cell r="E308" t="str">
            <v>Ud</v>
          </cell>
          <cell r="F308">
            <v>1850</v>
          </cell>
          <cell r="G308">
            <v>3620.9</v>
          </cell>
          <cell r="H308">
            <v>0</v>
          </cell>
        </row>
        <row r="309">
          <cell r="A309">
            <v>0</v>
          </cell>
          <cell r="B309" t="str">
            <v>Pintura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0</v>
          </cell>
          <cell r="B310" t="str">
            <v>Pintura Multi-Purpose Epoxy Haze Gray</v>
          </cell>
          <cell r="C310">
            <v>7.519685039370079E-2</v>
          </cell>
          <cell r="D310">
            <v>3.1126905187964009E-2</v>
          </cell>
          <cell r="E310" t="str">
            <v>Cub.</v>
          </cell>
          <cell r="F310">
            <v>6991.53</v>
          </cell>
          <cell r="G310">
            <v>542.11</v>
          </cell>
          <cell r="H310">
            <v>0</v>
          </cell>
        </row>
        <row r="311">
          <cell r="A311">
            <v>0</v>
          </cell>
          <cell r="B311" t="str">
            <v>Pintura High Gloss Urethane Gris Perla</v>
          </cell>
          <cell r="C311">
            <v>0.75196850393700787</v>
          </cell>
          <cell r="D311">
            <v>1.2758369610331095E-3</v>
          </cell>
          <cell r="E311" t="str">
            <v>Gls</v>
          </cell>
          <cell r="F311">
            <v>2542.37</v>
          </cell>
          <cell r="G311">
            <v>1914.22</v>
          </cell>
          <cell r="H311">
            <v>0</v>
          </cell>
        </row>
        <row r="312">
          <cell r="A312">
            <v>0</v>
          </cell>
          <cell r="B312" t="str">
            <v>Grout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0</v>
          </cell>
          <cell r="B313" t="str">
            <v>Morteo Listo Grout 640 kg/cm²</v>
          </cell>
          <cell r="C313">
            <v>1</v>
          </cell>
          <cell r="D313">
            <v>4.5998160073597322E-3</v>
          </cell>
          <cell r="E313" t="str">
            <v>Fdas</v>
          </cell>
          <cell r="F313">
            <v>885</v>
          </cell>
          <cell r="G313">
            <v>889.07</v>
          </cell>
          <cell r="H313">
            <v>0</v>
          </cell>
        </row>
        <row r="314">
          <cell r="A314">
            <v>0</v>
          </cell>
          <cell r="B314" t="str">
            <v>Miscelaneos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0</v>
          </cell>
          <cell r="B315" t="str">
            <v>Electrodo E70XX Universal 1/8''</v>
          </cell>
          <cell r="C315">
            <v>0.24201091330380575</v>
          </cell>
          <cell r="D315">
            <v>1.8132232974332177E-3</v>
          </cell>
          <cell r="E315" t="str">
            <v>Lbs</v>
          </cell>
          <cell r="F315">
            <v>55.34</v>
          </cell>
          <cell r="G315">
            <v>13.42</v>
          </cell>
          <cell r="H315">
            <v>0</v>
          </cell>
        </row>
        <row r="316">
          <cell r="A316">
            <v>0</v>
          </cell>
          <cell r="B316" t="str">
            <v>Acetileno 390</v>
          </cell>
          <cell r="C316">
            <v>0.24201091330380575</v>
          </cell>
          <cell r="D316">
            <v>2.9124228170907001E-4</v>
          </cell>
          <cell r="E316" t="str">
            <v>p3</v>
          </cell>
          <cell r="F316">
            <v>11.39</v>
          </cell>
          <cell r="G316">
            <v>2.76</v>
          </cell>
          <cell r="H316">
            <v>0</v>
          </cell>
        </row>
        <row r="317">
          <cell r="A317">
            <v>0</v>
          </cell>
          <cell r="B317" t="str">
            <v>Oxigeno Industrial 220</v>
          </cell>
          <cell r="C317">
            <v>0.19360873064304462</v>
          </cell>
          <cell r="D317">
            <v>2.5130553102724074E-4</v>
          </cell>
          <cell r="E317" t="str">
            <v>p3</v>
          </cell>
          <cell r="F317">
            <v>3.17</v>
          </cell>
          <cell r="G317">
            <v>0.61</v>
          </cell>
          <cell r="H317">
            <v>0</v>
          </cell>
        </row>
        <row r="318">
          <cell r="A318">
            <v>0</v>
          </cell>
          <cell r="B318" t="str">
            <v>Disco p/ esmerilar</v>
          </cell>
          <cell r="C318">
            <v>0.26621200463418637</v>
          </cell>
          <cell r="D318">
            <v>2.6560766884754826E-3</v>
          </cell>
          <cell r="E318" t="str">
            <v>Ud</v>
          </cell>
          <cell r="F318">
            <v>340</v>
          </cell>
          <cell r="G318">
            <v>90.75</v>
          </cell>
          <cell r="H318">
            <v>0</v>
          </cell>
        </row>
        <row r="319">
          <cell r="A319" t="str">
            <v>b)</v>
          </cell>
          <cell r="B319" t="str">
            <v>Fabricación: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0</v>
          </cell>
          <cell r="B320" t="str">
            <v xml:space="preserve">SandBlasting </v>
          </cell>
          <cell r="C320">
            <v>1.1279527559055118</v>
          </cell>
          <cell r="D320">
            <v>2.7020278965390171E-4</v>
          </cell>
          <cell r="E320" t="str">
            <v>m2</v>
          </cell>
          <cell r="F320">
            <v>200</v>
          </cell>
          <cell r="G320">
            <v>225.65</v>
          </cell>
          <cell r="H320">
            <v>0</v>
          </cell>
        </row>
        <row r="321">
          <cell r="A321">
            <v>0</v>
          </cell>
          <cell r="B321" t="str">
            <v>Fabricación Estructura Metalica - Viga</v>
          </cell>
          <cell r="C321">
            <v>0.50328083989501315</v>
          </cell>
          <cell r="D321">
            <v>6.9186355473309881E-3</v>
          </cell>
          <cell r="E321" t="str">
            <v>Ton</v>
          </cell>
          <cell r="F321">
            <v>39683</v>
          </cell>
          <cell r="G321">
            <v>20109.87</v>
          </cell>
          <cell r="H321">
            <v>0</v>
          </cell>
        </row>
        <row r="322">
          <cell r="A322">
            <v>0</v>
          </cell>
          <cell r="B322" t="str">
            <v>Fabricación Estructura Metalica - Columna</v>
          </cell>
          <cell r="C322">
            <v>0.13208661417322837</v>
          </cell>
          <cell r="D322">
            <v>2.6939040234834798E-2</v>
          </cell>
          <cell r="E322" t="str">
            <v>Ton</v>
          </cell>
          <cell r="F322">
            <v>44092.45</v>
          </cell>
          <cell r="G322">
            <v>5980.92</v>
          </cell>
          <cell r="H322">
            <v>0</v>
          </cell>
        </row>
        <row r="323">
          <cell r="A323">
            <v>0</v>
          </cell>
          <cell r="B323" t="str">
            <v>Fabricación Estructura Metalica - Placa</v>
          </cell>
          <cell r="C323">
            <v>0.17133559027777778</v>
          </cell>
          <cell r="D323">
            <v>2.2029350310709381E-4</v>
          </cell>
          <cell r="E323" t="str">
            <v>Ton</v>
          </cell>
          <cell r="F323">
            <v>33069.339999999997</v>
          </cell>
          <cell r="G323">
            <v>5667.2</v>
          </cell>
          <cell r="H323">
            <v>0</v>
          </cell>
        </row>
        <row r="324">
          <cell r="A324" t="str">
            <v>c)</v>
          </cell>
          <cell r="B324" t="str">
            <v>Operación Instalación: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0</v>
          </cell>
          <cell r="B325" t="str">
            <v>Izaje: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0</v>
          </cell>
          <cell r="B326" t="str">
            <v>MO-1001-9 [MAM] Maestro de Carpinteria Metalica</v>
          </cell>
          <cell r="C326">
            <v>1</v>
          </cell>
          <cell r="D326">
            <v>0</v>
          </cell>
          <cell r="E326" t="str">
            <v>Día</v>
          </cell>
          <cell r="F326">
            <v>2040.1</v>
          </cell>
          <cell r="G326">
            <v>2040.1</v>
          </cell>
          <cell r="H326">
            <v>0</v>
          </cell>
        </row>
        <row r="327">
          <cell r="A327">
            <v>0</v>
          </cell>
          <cell r="B327" t="str">
            <v>Tornilleria: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0</v>
          </cell>
          <cell r="B328" t="str">
            <v>MO-1001-13 [AEM] Armadores Estructuras Metalica</v>
          </cell>
          <cell r="C328">
            <v>2</v>
          </cell>
          <cell r="D328">
            <v>0</v>
          </cell>
          <cell r="E328" t="str">
            <v>Día</v>
          </cell>
          <cell r="F328">
            <v>1186.8</v>
          </cell>
          <cell r="G328">
            <v>2373.6</v>
          </cell>
          <cell r="H328">
            <v>0</v>
          </cell>
        </row>
        <row r="329">
          <cell r="A329">
            <v>0</v>
          </cell>
          <cell r="B329" t="str">
            <v>MO-1001-14 [AyEM] Ayudante Estructuras Metalica</v>
          </cell>
          <cell r="C329">
            <v>2</v>
          </cell>
          <cell r="D329">
            <v>0</v>
          </cell>
          <cell r="E329" t="str">
            <v>Día</v>
          </cell>
          <cell r="F329">
            <v>831.45</v>
          </cell>
          <cell r="G329">
            <v>1662.9</v>
          </cell>
          <cell r="H329">
            <v>0</v>
          </cell>
        </row>
        <row r="330">
          <cell r="A330">
            <v>0</v>
          </cell>
          <cell r="B330" t="str">
            <v>Soldadura de Campo: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0</v>
          </cell>
          <cell r="B331" t="str">
            <v>MO-1001-11 [SEM] Soldadores - Estructura Metalica</v>
          </cell>
          <cell r="C331">
            <v>1</v>
          </cell>
          <cell r="D331">
            <v>0</v>
          </cell>
          <cell r="E331" t="str">
            <v>Día</v>
          </cell>
          <cell r="F331">
            <v>1186.8</v>
          </cell>
          <cell r="G331">
            <v>1186.8</v>
          </cell>
          <cell r="H331">
            <v>0</v>
          </cell>
        </row>
        <row r="332">
          <cell r="A332">
            <v>0</v>
          </cell>
          <cell r="B332" t="str">
            <v>Pintura: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0</v>
          </cell>
          <cell r="B333" t="str">
            <v>MO-1001-12 [PEM] Pintor Estructura Metalica</v>
          </cell>
          <cell r="C333">
            <v>2</v>
          </cell>
          <cell r="D333">
            <v>0</v>
          </cell>
          <cell r="E333" t="str">
            <v>Día</v>
          </cell>
          <cell r="F333">
            <v>948.75</v>
          </cell>
          <cell r="G333">
            <v>1897.5</v>
          </cell>
          <cell r="H333">
            <v>0</v>
          </cell>
        </row>
        <row r="334">
          <cell r="A334" t="str">
            <v>d)</v>
          </cell>
          <cell r="B334" t="str">
            <v>Herramientas, Servicios: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0</v>
          </cell>
          <cell r="B335" t="str">
            <v>Pistola Neumatica p/ Tornilleria</v>
          </cell>
          <cell r="C335">
            <v>1</v>
          </cell>
          <cell r="D335">
            <v>0</v>
          </cell>
          <cell r="E335" t="str">
            <v>Día</v>
          </cell>
          <cell r="F335">
            <v>700</v>
          </cell>
          <cell r="G335">
            <v>700</v>
          </cell>
          <cell r="H335">
            <v>0</v>
          </cell>
        </row>
        <row r="336">
          <cell r="A336">
            <v>0</v>
          </cell>
          <cell r="B336" t="str">
            <v>Compresor p/ Pintura</v>
          </cell>
          <cell r="C336">
            <v>1</v>
          </cell>
          <cell r="D336">
            <v>0</v>
          </cell>
          <cell r="E336" t="str">
            <v>Día</v>
          </cell>
          <cell r="F336">
            <v>600</v>
          </cell>
          <cell r="G336">
            <v>600</v>
          </cell>
          <cell r="H336">
            <v>0</v>
          </cell>
        </row>
        <row r="337">
          <cell r="A337">
            <v>14</v>
          </cell>
          <cell r="B337" t="str">
            <v>Escalera Metalica 1</v>
          </cell>
          <cell r="C337">
            <v>1</v>
          </cell>
          <cell r="D337">
            <v>0</v>
          </cell>
          <cell r="E337" t="str">
            <v>Ud</v>
          </cell>
          <cell r="F337" t="str">
            <v>Lbs</v>
          </cell>
          <cell r="G337">
            <v>31.925761673973057</v>
          </cell>
          <cell r="H337">
            <v>123530.72</v>
          </cell>
        </row>
        <row r="338">
          <cell r="F338">
            <v>0</v>
          </cell>
        </row>
        <row r="339">
          <cell r="A339" t="str">
            <v>0.015</v>
          </cell>
          <cell r="B339" t="str">
            <v>Análisis de Costo Unitario de 001 Ud de Escalera Metalica 2 :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 t="str">
            <v>a)</v>
          </cell>
          <cell r="B340" t="str">
            <v>Materiales: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0</v>
          </cell>
          <cell r="B341" t="str">
            <v>Largueros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0</v>
          </cell>
          <cell r="B342" t="str">
            <v>Perfil W12x26 - [30 ft] ASTM A50</v>
          </cell>
          <cell r="C342">
            <v>1.9969378827646542</v>
          </cell>
          <cell r="D342">
            <v>6.4670658682634746E-2</v>
          </cell>
          <cell r="E342" t="str">
            <v>Ud</v>
          </cell>
          <cell r="F342">
            <v>18900</v>
          </cell>
          <cell r="G342">
            <v>40182.93</v>
          </cell>
          <cell r="H342">
            <v>0</v>
          </cell>
        </row>
        <row r="343">
          <cell r="A343">
            <v>0</v>
          </cell>
          <cell r="B343" t="str">
            <v>Viga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0</v>
          </cell>
          <cell r="B344" t="str">
            <v>Perfil W10x26 - [30 ft] ASTM A50</v>
          </cell>
          <cell r="C344">
            <v>0.2668416447944007</v>
          </cell>
          <cell r="D344">
            <v>0.8737704918032787</v>
          </cell>
          <cell r="E344" t="str">
            <v>Ud</v>
          </cell>
          <cell r="F344">
            <v>18800</v>
          </cell>
          <cell r="G344">
            <v>9400</v>
          </cell>
          <cell r="H344">
            <v>0</v>
          </cell>
        </row>
        <row r="345">
          <cell r="A345">
            <v>0</v>
          </cell>
          <cell r="B345" t="str">
            <v>Columnas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0</v>
          </cell>
          <cell r="B346" t="str">
            <v>Perfil W10x33 - [30 ft] ASTM A50</v>
          </cell>
          <cell r="C346">
            <v>0.5336832895888014</v>
          </cell>
          <cell r="D346">
            <v>0.24918032786885236</v>
          </cell>
          <cell r="E346" t="str">
            <v>Ud</v>
          </cell>
          <cell r="F346">
            <v>21800</v>
          </cell>
          <cell r="G346">
            <v>14533.33</v>
          </cell>
          <cell r="H346">
            <v>0</v>
          </cell>
        </row>
        <row r="347">
          <cell r="A347">
            <v>0</v>
          </cell>
          <cell r="B347" t="str">
            <v>Huellas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0</v>
          </cell>
          <cell r="B348" t="str">
            <v>Plancha Corrugada 4' x 8' x 1/4''</v>
          </cell>
          <cell r="C348">
            <v>2.9197107005325122</v>
          </cell>
          <cell r="D348">
            <v>4.3571891891891392E-3</v>
          </cell>
          <cell r="E348" t="str">
            <v>Ud</v>
          </cell>
          <cell r="F348">
            <v>8850</v>
          </cell>
          <cell r="G348">
            <v>25952.03</v>
          </cell>
          <cell r="H348">
            <v>0</v>
          </cell>
        </row>
        <row r="349">
          <cell r="A349">
            <v>0</v>
          </cell>
          <cell r="B349" t="str">
            <v>Angular L 2 ½'' x 2 ½'' x ¼'' - 20'</v>
          </cell>
          <cell r="C349">
            <v>3.5433070866141732</v>
          </cell>
          <cell r="D349">
            <v>1.5999999999999973E-2</v>
          </cell>
          <cell r="E349" t="str">
            <v>Ud</v>
          </cell>
          <cell r="F349">
            <v>1650</v>
          </cell>
          <cell r="G349">
            <v>5940</v>
          </cell>
          <cell r="H349">
            <v>0</v>
          </cell>
        </row>
        <row r="350">
          <cell r="A350">
            <v>0</v>
          </cell>
          <cell r="B350" t="str">
            <v>Placas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0</v>
          </cell>
          <cell r="B351" t="str">
            <v>Plancha 4' x 8 ' x 3/4'' ASTM A36</v>
          </cell>
          <cell r="C351">
            <v>0.3125</v>
          </cell>
          <cell r="D351">
            <v>9.8021274162187089E-2</v>
          </cell>
          <cell r="E351" t="str">
            <v>Ud</v>
          </cell>
          <cell r="F351">
            <v>23550</v>
          </cell>
          <cell r="G351">
            <v>8080.75</v>
          </cell>
          <cell r="H351">
            <v>0</v>
          </cell>
        </row>
        <row r="352">
          <cell r="A352">
            <v>0</v>
          </cell>
          <cell r="B352" t="str">
            <v>Plancha 4' x 8 ' x 3/8'' ASTM A36</v>
          </cell>
          <cell r="C352">
            <v>1.3834635416666666E-2</v>
          </cell>
          <cell r="D352">
            <v>9.7927090779127854E-2</v>
          </cell>
          <cell r="E352" t="str">
            <v>Ud</v>
          </cell>
          <cell r="F352">
            <v>11750</v>
          </cell>
          <cell r="G352">
            <v>178.48</v>
          </cell>
          <cell r="H352">
            <v>0</v>
          </cell>
        </row>
        <row r="353">
          <cell r="A353">
            <v>0</v>
          </cell>
          <cell r="B353" t="str">
            <v>Plancha 4' x 8 ' x 1/2'' ASTM A36</v>
          </cell>
          <cell r="C353">
            <v>5.6297743055555564E-2</v>
          </cell>
          <cell r="D353">
            <v>0.76202020511016433</v>
          </cell>
          <cell r="E353" t="str">
            <v>Ud</v>
          </cell>
          <cell r="F353">
            <v>18900</v>
          </cell>
          <cell r="G353">
            <v>1874.84</v>
          </cell>
          <cell r="H353">
            <v>0</v>
          </cell>
        </row>
        <row r="354">
          <cell r="A354">
            <v>0</v>
          </cell>
          <cell r="B354" t="str">
            <v>Tornilleria: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0</v>
          </cell>
          <cell r="B355" t="str">
            <v>Perno ø 5/8'' x 10'' F1554 A36</v>
          </cell>
          <cell r="C355">
            <v>16</v>
          </cell>
          <cell r="D355">
            <v>0</v>
          </cell>
          <cell r="E355" t="str">
            <v>Ud</v>
          </cell>
          <cell r="F355">
            <v>170</v>
          </cell>
          <cell r="G355">
            <v>2720</v>
          </cell>
          <cell r="H355">
            <v>0</v>
          </cell>
        </row>
        <row r="356">
          <cell r="A356">
            <v>0</v>
          </cell>
          <cell r="B356" t="str">
            <v>Perno ø 3/4'' x 1 3/4'' A325 N</v>
          </cell>
          <cell r="C356">
            <v>36</v>
          </cell>
          <cell r="D356">
            <v>0</v>
          </cell>
          <cell r="E356" t="str">
            <v>Ud</v>
          </cell>
          <cell r="F356">
            <v>31.07</v>
          </cell>
          <cell r="G356">
            <v>1118.52</v>
          </cell>
          <cell r="H356">
            <v>0</v>
          </cell>
        </row>
        <row r="357">
          <cell r="A357">
            <v>0</v>
          </cell>
          <cell r="B357" t="str">
            <v>Baranda: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0</v>
          </cell>
          <cell r="B358" t="str">
            <v>Balaustres: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0</v>
          </cell>
          <cell r="B359" t="str">
            <v>Tubo Hierro ø 2'' x 20'</v>
          </cell>
          <cell r="C359">
            <v>2.8871391076115485</v>
          </cell>
          <cell r="D359">
            <v>1.1131588647254026E-2</v>
          </cell>
          <cell r="E359" t="str">
            <v>Ud</v>
          </cell>
          <cell r="F359">
            <v>1850</v>
          </cell>
          <cell r="G359">
            <v>5400.66</v>
          </cell>
          <cell r="H359">
            <v>0</v>
          </cell>
        </row>
        <row r="360">
          <cell r="A360">
            <v>0</v>
          </cell>
          <cell r="B360" t="str">
            <v>Barandales: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0</v>
          </cell>
          <cell r="B361" t="str">
            <v>Barra Lisa ø 1/4'' x 20'</v>
          </cell>
          <cell r="C361">
            <v>15.807086614173226</v>
          </cell>
          <cell r="D361">
            <v>2.8715003589376699E-3</v>
          </cell>
          <cell r="E361" t="str">
            <v>Ud</v>
          </cell>
          <cell r="F361">
            <v>97</v>
          </cell>
          <cell r="G361">
            <v>1537.69</v>
          </cell>
          <cell r="H361">
            <v>0</v>
          </cell>
        </row>
        <row r="362">
          <cell r="A362">
            <v>0</v>
          </cell>
          <cell r="B362" t="str">
            <v>Pasamanos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0</v>
          </cell>
          <cell r="B363" t="str">
            <v>Tubo Hierro ø 2'' x 20'</v>
          </cell>
          <cell r="C363">
            <v>2.6345144356955381</v>
          </cell>
          <cell r="D363">
            <v>1.1131588647254026E-2</v>
          </cell>
          <cell r="E363" t="str">
            <v>Ud</v>
          </cell>
          <cell r="F363">
            <v>1850</v>
          </cell>
          <cell r="G363">
            <v>4928.1099999999997</v>
          </cell>
          <cell r="H363">
            <v>0</v>
          </cell>
        </row>
        <row r="364">
          <cell r="A364">
            <v>0</v>
          </cell>
          <cell r="B364" t="str">
            <v>Pintura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0</v>
          </cell>
          <cell r="B365" t="str">
            <v>Pintura Multi-Purpose Epoxy Haze Gray</v>
          </cell>
          <cell r="C365">
            <v>1</v>
          </cell>
          <cell r="D365">
            <v>3.1126905187964009E-2</v>
          </cell>
          <cell r="E365" t="str">
            <v>Cub.</v>
          </cell>
          <cell r="F365">
            <v>6991.53</v>
          </cell>
          <cell r="G365">
            <v>7209.15</v>
          </cell>
          <cell r="H365">
            <v>0</v>
          </cell>
        </row>
        <row r="366">
          <cell r="A366">
            <v>0</v>
          </cell>
          <cell r="B366" t="str">
            <v>Pintura High Gloss Urethane Gris Perla</v>
          </cell>
          <cell r="C366">
            <v>5</v>
          </cell>
          <cell r="D366">
            <v>1.2758369610331095E-3</v>
          </cell>
          <cell r="E366" t="str">
            <v>Gls</v>
          </cell>
          <cell r="F366">
            <v>2542.37</v>
          </cell>
          <cell r="G366">
            <v>12728.07</v>
          </cell>
          <cell r="H366">
            <v>0</v>
          </cell>
        </row>
        <row r="367">
          <cell r="A367">
            <v>0</v>
          </cell>
          <cell r="B367" t="str">
            <v>Grout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0</v>
          </cell>
          <cell r="B368" t="str">
            <v>Morteo Listo Grout 640 kg/cm²</v>
          </cell>
          <cell r="C368">
            <v>1</v>
          </cell>
          <cell r="D368">
            <v>4.5998160073597322E-3</v>
          </cell>
          <cell r="E368" t="str">
            <v>Fdas</v>
          </cell>
          <cell r="F368">
            <v>885</v>
          </cell>
          <cell r="G368">
            <v>889.07</v>
          </cell>
          <cell r="H368">
            <v>0</v>
          </cell>
        </row>
        <row r="369">
          <cell r="A369">
            <v>0</v>
          </cell>
          <cell r="B369" t="str">
            <v>Miscelaneos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0</v>
          </cell>
          <cell r="B370" t="str">
            <v>Electrodo E70XX Universal 1/8''</v>
          </cell>
          <cell r="C370">
            <v>3</v>
          </cell>
          <cell r="D370">
            <v>1.8132232974332177E-3</v>
          </cell>
          <cell r="E370" t="str">
            <v>Lbs</v>
          </cell>
          <cell r="F370">
            <v>55.34</v>
          </cell>
          <cell r="G370">
            <v>166.32</v>
          </cell>
          <cell r="H370">
            <v>0</v>
          </cell>
        </row>
        <row r="371">
          <cell r="A371">
            <v>0</v>
          </cell>
          <cell r="B371" t="str">
            <v>Acetileno 390</v>
          </cell>
          <cell r="C371">
            <v>3</v>
          </cell>
          <cell r="D371">
            <v>2.9124228170907001E-4</v>
          </cell>
          <cell r="E371" t="str">
            <v>p3</v>
          </cell>
          <cell r="F371">
            <v>11.39</v>
          </cell>
          <cell r="G371">
            <v>34.18</v>
          </cell>
          <cell r="H371">
            <v>0</v>
          </cell>
        </row>
        <row r="372">
          <cell r="A372">
            <v>0</v>
          </cell>
          <cell r="B372" t="str">
            <v>Oxigeno Industrial 220</v>
          </cell>
          <cell r="C372">
            <v>2.4000000000000004</v>
          </cell>
          <cell r="D372">
            <v>2.5130553102724074E-4</v>
          </cell>
          <cell r="E372" t="str">
            <v>p3</v>
          </cell>
          <cell r="F372">
            <v>3.17</v>
          </cell>
          <cell r="G372">
            <v>7.61</v>
          </cell>
          <cell r="H372">
            <v>0</v>
          </cell>
        </row>
        <row r="373">
          <cell r="A373">
            <v>0</v>
          </cell>
          <cell r="B373" t="str">
            <v>Disco p/ esmerilar</v>
          </cell>
          <cell r="C373">
            <v>1</v>
          </cell>
          <cell r="D373">
            <v>2.6560766884754826E-3</v>
          </cell>
          <cell r="E373" t="str">
            <v>Ud</v>
          </cell>
          <cell r="F373">
            <v>340</v>
          </cell>
          <cell r="G373">
            <v>340.9</v>
          </cell>
          <cell r="H373">
            <v>0</v>
          </cell>
        </row>
        <row r="374">
          <cell r="A374" t="str">
            <v>b)</v>
          </cell>
          <cell r="B374" t="str">
            <v>Fabricación: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0</v>
          </cell>
          <cell r="B375" t="str">
            <v xml:space="preserve">SandBlasting </v>
          </cell>
          <cell r="C375">
            <v>1.8179133858267715</v>
          </cell>
          <cell r="D375">
            <v>2.7020278965390171E-4</v>
          </cell>
          <cell r="E375" t="str">
            <v>m2</v>
          </cell>
          <cell r="F375">
            <v>200</v>
          </cell>
          <cell r="G375">
            <v>363.68</v>
          </cell>
          <cell r="H375">
            <v>0</v>
          </cell>
        </row>
        <row r="376">
          <cell r="A376">
            <v>0</v>
          </cell>
          <cell r="B376" t="str">
            <v>Fabricación Estructura Metalica - Viga</v>
          </cell>
          <cell r="C376">
            <v>0.88287401574803148</v>
          </cell>
          <cell r="D376">
            <v>6.9186355473309881E-3</v>
          </cell>
          <cell r="E376" t="str">
            <v>Ton</v>
          </cell>
          <cell r="F376">
            <v>39683</v>
          </cell>
          <cell r="G376">
            <v>35277.480000000003</v>
          </cell>
          <cell r="H376">
            <v>0</v>
          </cell>
        </row>
        <row r="377">
          <cell r="A377">
            <v>0</v>
          </cell>
          <cell r="B377" t="str">
            <v>Fabricación Estructura Metalica - Columna</v>
          </cell>
          <cell r="C377">
            <v>0.26417322834645673</v>
          </cell>
          <cell r="D377">
            <v>2.6939040234834798E-2</v>
          </cell>
          <cell r="E377" t="str">
            <v>Ton</v>
          </cell>
          <cell r="F377">
            <v>44092.45</v>
          </cell>
          <cell r="G377">
            <v>11961.83</v>
          </cell>
          <cell r="H377">
            <v>0</v>
          </cell>
        </row>
        <row r="378">
          <cell r="A378">
            <v>0</v>
          </cell>
          <cell r="B378" t="str">
            <v>Fabricación Estructura Metalica - Placa</v>
          </cell>
          <cell r="C378">
            <v>0.17133559027777778</v>
          </cell>
          <cell r="D378">
            <v>2.2029350310709381E-4</v>
          </cell>
          <cell r="E378" t="str">
            <v>Ton</v>
          </cell>
          <cell r="F378">
            <v>33069.339999999997</v>
          </cell>
          <cell r="G378">
            <v>5667.2</v>
          </cell>
          <cell r="H378">
            <v>0</v>
          </cell>
        </row>
        <row r="379">
          <cell r="A379" t="str">
            <v>c)</v>
          </cell>
          <cell r="B379" t="str">
            <v>Operación Instalación: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</row>
        <row r="380">
          <cell r="A380">
            <v>0</v>
          </cell>
          <cell r="B380" t="str">
            <v>Izaje: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</row>
        <row r="381">
          <cell r="A381">
            <v>0</v>
          </cell>
          <cell r="B381" t="str">
            <v>MO-1001-9 [MAM] Maestro de Carpinteria Metalica</v>
          </cell>
          <cell r="C381">
            <v>1</v>
          </cell>
          <cell r="D381">
            <v>0</v>
          </cell>
          <cell r="E381" t="str">
            <v>Día</v>
          </cell>
          <cell r="F381">
            <v>2040.1</v>
          </cell>
          <cell r="G381">
            <v>2040.1</v>
          </cell>
          <cell r="H381">
            <v>0</v>
          </cell>
        </row>
        <row r="382">
          <cell r="A382">
            <v>0</v>
          </cell>
          <cell r="B382" t="str">
            <v>Tornilleria: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</row>
        <row r="383">
          <cell r="A383">
            <v>0</v>
          </cell>
          <cell r="B383" t="str">
            <v>MO-1001-13 [AEM] Armadores Estructuras Metalica</v>
          </cell>
          <cell r="C383">
            <v>2</v>
          </cell>
          <cell r="D383">
            <v>0</v>
          </cell>
          <cell r="E383" t="str">
            <v>Día</v>
          </cell>
          <cell r="F383">
            <v>1186.8</v>
          </cell>
          <cell r="G383">
            <v>2373.6</v>
          </cell>
          <cell r="H383">
            <v>0</v>
          </cell>
        </row>
        <row r="384">
          <cell r="A384">
            <v>0</v>
          </cell>
          <cell r="B384" t="str">
            <v>MO-1001-14 [AyEM] Ayudante Estructuras Metalica</v>
          </cell>
          <cell r="C384">
            <v>2</v>
          </cell>
          <cell r="D384">
            <v>0</v>
          </cell>
          <cell r="E384" t="str">
            <v>Día</v>
          </cell>
          <cell r="F384">
            <v>831.45</v>
          </cell>
          <cell r="G384">
            <v>1662.9</v>
          </cell>
          <cell r="H384">
            <v>0</v>
          </cell>
        </row>
        <row r="385">
          <cell r="A385">
            <v>0</v>
          </cell>
          <cell r="B385" t="str">
            <v>Soldadura de Campo: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</row>
        <row r="386">
          <cell r="A386">
            <v>0</v>
          </cell>
          <cell r="B386" t="str">
            <v>MO-1001-11 [SEM] Soldadores - Estructura Metalica</v>
          </cell>
          <cell r="C386">
            <v>1</v>
          </cell>
          <cell r="D386">
            <v>0</v>
          </cell>
          <cell r="E386" t="str">
            <v>Día</v>
          </cell>
          <cell r="F386">
            <v>1186.8</v>
          </cell>
          <cell r="G386">
            <v>1186.8</v>
          </cell>
          <cell r="H386">
            <v>0</v>
          </cell>
        </row>
        <row r="387">
          <cell r="A387">
            <v>0</v>
          </cell>
          <cell r="B387" t="str">
            <v>Pintura: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</row>
        <row r="388">
          <cell r="A388">
            <v>0</v>
          </cell>
          <cell r="B388" t="str">
            <v>MO-1001-12 [PEM] Pintor Estructura Metalica</v>
          </cell>
          <cell r="C388">
            <v>2</v>
          </cell>
          <cell r="D388">
            <v>0</v>
          </cell>
          <cell r="E388" t="str">
            <v>Día</v>
          </cell>
          <cell r="F388">
            <v>948.75</v>
          </cell>
          <cell r="G388">
            <v>1897.5</v>
          </cell>
          <cell r="H388">
            <v>0</v>
          </cell>
        </row>
        <row r="389">
          <cell r="A389" t="str">
            <v>d)</v>
          </cell>
          <cell r="B389" t="str">
            <v>Herramientas, Servicios: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A390">
            <v>0</v>
          </cell>
          <cell r="B390" t="str">
            <v>Pistola Neumatica p/ Tornilleria</v>
          </cell>
          <cell r="C390">
            <v>1</v>
          </cell>
          <cell r="D390">
            <v>0</v>
          </cell>
          <cell r="E390" t="str">
            <v>Día</v>
          </cell>
          <cell r="F390">
            <v>700</v>
          </cell>
          <cell r="G390">
            <v>700</v>
          </cell>
          <cell r="H390">
            <v>0</v>
          </cell>
        </row>
        <row r="391">
          <cell r="A391">
            <v>0</v>
          </cell>
          <cell r="B391" t="str">
            <v>Compresor p/ Pintura</v>
          </cell>
          <cell r="C391">
            <v>1</v>
          </cell>
          <cell r="D391">
            <v>0</v>
          </cell>
          <cell r="E391" t="str">
            <v>Día</v>
          </cell>
          <cell r="F391">
            <v>600</v>
          </cell>
          <cell r="G391">
            <v>600</v>
          </cell>
          <cell r="H391">
            <v>0</v>
          </cell>
        </row>
        <row r="392">
          <cell r="A392">
            <v>15</v>
          </cell>
          <cell r="B392" t="str">
            <v>Escalera Metalica 2</v>
          </cell>
          <cell r="C392">
            <v>1</v>
          </cell>
          <cell r="D392">
            <v>0</v>
          </cell>
          <cell r="E392" t="str">
            <v>Ud</v>
          </cell>
          <cell r="F392" t="str">
            <v>Lbs</v>
          </cell>
          <cell r="G392">
            <v>32.993332815174291</v>
          </cell>
          <cell r="H392">
            <v>206953.73</v>
          </cell>
        </row>
        <row r="393">
          <cell r="F393">
            <v>0</v>
          </cell>
        </row>
        <row r="394">
          <cell r="A394" t="str">
            <v>0.016</v>
          </cell>
          <cell r="B394" t="str">
            <v>Análisis de Costo Unitario de 507 m2 de Losa Metaldeck :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</row>
        <row r="395">
          <cell r="A395" t="str">
            <v>a)</v>
          </cell>
          <cell r="B395" t="str">
            <v>Materiales: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</row>
        <row r="396">
          <cell r="A396">
            <v>0</v>
          </cell>
          <cell r="B396" t="str">
            <v>Metaldeck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</row>
        <row r="397">
          <cell r="A397">
            <v>0</v>
          </cell>
          <cell r="B397" t="str">
            <v>Metaldeck Cal. 22 - 2'</v>
          </cell>
          <cell r="C397">
            <v>2726.5393055376271</v>
          </cell>
          <cell r="D397">
            <v>7.7275417209266925E-5</v>
          </cell>
          <cell r="E397" t="str">
            <v>pl</v>
          </cell>
          <cell r="F397">
            <v>127</v>
          </cell>
          <cell r="G397">
            <v>346297.25</v>
          </cell>
          <cell r="H397">
            <v>0</v>
          </cell>
        </row>
        <row r="398">
          <cell r="A398">
            <v>0</v>
          </cell>
          <cell r="B398" t="str">
            <v>Conector Cortante ø 3/4'' p/Studs</v>
          </cell>
          <cell r="C398">
            <v>300</v>
          </cell>
          <cell r="D398">
            <v>0</v>
          </cell>
          <cell r="E398" t="str">
            <v>Ud</v>
          </cell>
          <cell r="F398">
            <v>45</v>
          </cell>
          <cell r="G398">
            <v>13500</v>
          </cell>
          <cell r="H398">
            <v>0</v>
          </cell>
        </row>
        <row r="399">
          <cell r="A399">
            <v>0</v>
          </cell>
          <cell r="B399" t="str">
            <v>Malla Electrosoldad D2.9XD2.9 - 150 x 150</v>
          </cell>
          <cell r="C399">
            <v>5.2806249999999997</v>
          </cell>
          <cell r="D399">
            <v>4.154337791454616E-2</v>
          </cell>
          <cell r="E399" t="str">
            <v>Rollo</v>
          </cell>
          <cell r="F399">
            <v>11860.17</v>
          </cell>
          <cell r="G399">
            <v>65230.94</v>
          </cell>
          <cell r="H399">
            <v>0</v>
          </cell>
        </row>
        <row r="400">
          <cell r="A400">
            <v>0</v>
          </cell>
          <cell r="B400" t="str">
            <v>Hormigón Industrial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</row>
        <row r="401">
          <cell r="A401">
            <v>0</v>
          </cell>
          <cell r="B401" t="str">
            <v>Hormigón Industrial f'c 210 kg/cm² @ 28d</v>
          </cell>
          <cell r="C401">
            <v>50.694000000000003</v>
          </cell>
          <cell r="D401">
            <v>1.1046672190002246E-3</v>
          </cell>
          <cell r="E401" t="str">
            <v>m3</v>
          </cell>
          <cell r="F401">
            <v>6134.26</v>
          </cell>
          <cell r="G401">
            <v>311313.7</v>
          </cell>
          <cell r="H401">
            <v>0</v>
          </cell>
        </row>
        <row r="402">
          <cell r="A402" t="str">
            <v>b)</v>
          </cell>
          <cell r="B402" t="str">
            <v>Mano de Obra: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</row>
        <row r="403">
          <cell r="A403">
            <v>0</v>
          </cell>
          <cell r="B403" t="str">
            <v>MO-1077-8 [8] Coloc. acero malla electrosoldada</v>
          </cell>
          <cell r="C403">
            <v>22.442656249999999</v>
          </cell>
          <cell r="D403">
            <v>2.5551231263011096E-3</v>
          </cell>
          <cell r="E403" t="str">
            <v>qq</v>
          </cell>
          <cell r="F403">
            <v>419.57</v>
          </cell>
          <cell r="G403">
            <v>9440.33</v>
          </cell>
          <cell r="H403">
            <v>0</v>
          </cell>
        </row>
        <row r="404">
          <cell r="A404">
            <v>0</v>
          </cell>
          <cell r="B404" t="str">
            <v>MO-1001-3 [MA] Maestro de área (MA)</v>
          </cell>
          <cell r="C404">
            <v>33.795999999999999</v>
          </cell>
          <cell r="D404">
            <v>7.9060729495115294E-4</v>
          </cell>
          <cell r="E404" t="str">
            <v>Día</v>
          </cell>
          <cell r="F404">
            <v>1495</v>
          </cell>
          <cell r="G404">
            <v>50564.97</v>
          </cell>
          <cell r="H404">
            <v>0</v>
          </cell>
        </row>
        <row r="405">
          <cell r="A405">
            <v>0</v>
          </cell>
          <cell r="B405" t="str">
            <v>MO-1001-7 [TC] Técnico calificado (TC)</v>
          </cell>
          <cell r="C405">
            <v>67.591999999999999</v>
          </cell>
          <cell r="D405">
            <v>5.2642160376717298E-4</v>
          </cell>
          <cell r="E405" t="str">
            <v>Día</v>
          </cell>
          <cell r="F405">
            <v>545.1</v>
          </cell>
          <cell r="G405">
            <v>36863.79</v>
          </cell>
          <cell r="H405">
            <v>0</v>
          </cell>
        </row>
        <row r="406">
          <cell r="A406">
            <v>0</v>
          </cell>
          <cell r="B406" t="str">
            <v>MO-1001-8 [TNC] Técnico no calificado o PEON (TNC)</v>
          </cell>
          <cell r="C406">
            <v>202.77600000000001</v>
          </cell>
          <cell r="D406">
            <v>9.4377998022198814E-5</v>
          </cell>
          <cell r="E406" t="str">
            <v>Día</v>
          </cell>
          <cell r="F406">
            <v>497.95</v>
          </cell>
          <cell r="G406">
            <v>100981.84</v>
          </cell>
          <cell r="H406">
            <v>0</v>
          </cell>
        </row>
        <row r="407">
          <cell r="A407" t="str">
            <v>c)</v>
          </cell>
          <cell r="B407" t="str">
            <v>Herramientas, Servicios: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</row>
        <row r="408">
          <cell r="A408">
            <v>0</v>
          </cell>
          <cell r="B408" t="str">
            <v>Herramientas y equipos</v>
          </cell>
          <cell r="C408">
            <v>1</v>
          </cell>
          <cell r="D408">
            <v>0</v>
          </cell>
          <cell r="E408" t="str">
            <v>m2</v>
          </cell>
          <cell r="F408">
            <v>14947.09</v>
          </cell>
          <cell r="G408">
            <v>14947.09</v>
          </cell>
          <cell r="H408">
            <v>0</v>
          </cell>
        </row>
        <row r="409">
          <cell r="A409">
            <v>16</v>
          </cell>
          <cell r="B409" t="str">
            <v>Losa Metaldeck</v>
          </cell>
          <cell r="C409">
            <v>506.94</v>
          </cell>
          <cell r="D409">
            <v>0</v>
          </cell>
          <cell r="E409" t="str">
            <v>m2</v>
          </cell>
          <cell r="F409">
            <v>0</v>
          </cell>
          <cell r="G409">
            <v>0</v>
          </cell>
          <cell r="H409">
            <v>1872.29</v>
          </cell>
        </row>
        <row r="410">
          <cell r="F410">
            <v>0</v>
          </cell>
        </row>
        <row r="411">
          <cell r="A411" t="str">
            <v>0.017</v>
          </cell>
          <cell r="B411" t="str">
            <v>Análisis de Costo Unitario de 515 m2 de Colocación Aluzinc en Paredes h= 4,31 m 2do. Nivel :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A412" t="str">
            <v>a)</v>
          </cell>
          <cell r="B412" t="str">
            <v>Materiales: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A413">
            <v>0</v>
          </cell>
          <cell r="B413" t="str">
            <v>Aluzinc Cal. 26 - 42'' x 20' USG</v>
          </cell>
          <cell r="C413">
            <v>79.240833084840773</v>
          </cell>
          <cell r="D413">
            <v>4.3210845118823782E-4</v>
          </cell>
          <cell r="E413" t="str">
            <v>Ud</v>
          </cell>
          <cell r="F413">
            <v>1980</v>
          </cell>
          <cell r="G413">
            <v>156964.65</v>
          </cell>
          <cell r="H413">
            <v>0</v>
          </cell>
        </row>
        <row r="414">
          <cell r="A414">
            <v>0</v>
          </cell>
          <cell r="B414" t="str">
            <v xml:space="preserve">Tornillo Autotaladrante 8mm x 35 </v>
          </cell>
          <cell r="C414">
            <v>4637.88</v>
          </cell>
          <cell r="D414">
            <v>9.4115758964510497E-6</v>
          </cell>
          <cell r="E414" t="str">
            <v>Ud</v>
          </cell>
          <cell r="F414">
            <v>15</v>
          </cell>
          <cell r="G414">
            <v>69568.850000000006</v>
          </cell>
          <cell r="H414">
            <v>0</v>
          </cell>
        </row>
        <row r="415">
          <cell r="A415" t="str">
            <v>b)</v>
          </cell>
          <cell r="B415" t="str">
            <v>Mano de Obra: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A416">
            <v>0</v>
          </cell>
          <cell r="B416" t="str">
            <v>MO-1001-8 [TNC] Técnico no calificado o PEON (TNC)</v>
          </cell>
          <cell r="C416">
            <v>16</v>
          </cell>
          <cell r="D416">
            <v>9.4377998022198814E-5</v>
          </cell>
          <cell r="E416" t="str">
            <v>Día</v>
          </cell>
          <cell r="F416">
            <v>497.95</v>
          </cell>
          <cell r="G416">
            <v>7967.95</v>
          </cell>
          <cell r="H416">
            <v>0</v>
          </cell>
        </row>
        <row r="417">
          <cell r="A417">
            <v>0</v>
          </cell>
          <cell r="B417" t="str">
            <v>MO-1001-3 [MA] Maestro de área (MA)</v>
          </cell>
          <cell r="C417">
            <v>34.354666666666667</v>
          </cell>
          <cell r="D417">
            <v>7.9060729495115294E-4</v>
          </cell>
          <cell r="E417" t="str">
            <v>Día</v>
          </cell>
          <cell r="F417">
            <v>1495</v>
          </cell>
          <cell r="G417">
            <v>51400.83</v>
          </cell>
          <cell r="H417">
            <v>0</v>
          </cell>
        </row>
        <row r="418">
          <cell r="A418">
            <v>0</v>
          </cell>
          <cell r="B418" t="str">
            <v>MO-1001-7 [TC] Técnico calificado (TC)</v>
          </cell>
          <cell r="C418">
            <v>68.709333333333333</v>
          </cell>
          <cell r="D418">
            <v>5.2642160376717298E-4</v>
          </cell>
          <cell r="E418" t="str">
            <v>Día</v>
          </cell>
          <cell r="F418">
            <v>545.1</v>
          </cell>
          <cell r="G418">
            <v>37473.17</v>
          </cell>
          <cell r="H418">
            <v>0</v>
          </cell>
        </row>
        <row r="419">
          <cell r="A419">
            <v>0</v>
          </cell>
          <cell r="B419" t="str">
            <v>MO-1001-8 [TNC] Técnico no calificado o PEON (TNC)</v>
          </cell>
          <cell r="C419">
            <v>206.12800000000004</v>
          </cell>
          <cell r="D419">
            <v>9.4377998022198814E-5</v>
          </cell>
          <cell r="E419" t="str">
            <v>Día</v>
          </cell>
          <cell r="F419">
            <v>497.95</v>
          </cell>
          <cell r="G419">
            <v>102651.12</v>
          </cell>
          <cell r="H419">
            <v>0</v>
          </cell>
        </row>
        <row r="420">
          <cell r="A420" t="str">
            <v>c)</v>
          </cell>
          <cell r="B420" t="str">
            <v>Herramientas, Servicios: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</row>
        <row r="421">
          <cell r="A421">
            <v>0</v>
          </cell>
          <cell r="B421" t="str">
            <v>Herramientas y equipos</v>
          </cell>
          <cell r="C421">
            <v>1</v>
          </cell>
          <cell r="D421">
            <v>0</v>
          </cell>
          <cell r="E421" t="str">
            <v>m2</v>
          </cell>
          <cell r="F421">
            <v>6816.43</v>
          </cell>
          <cell r="G421">
            <v>6816.43</v>
          </cell>
          <cell r="H421">
            <v>0</v>
          </cell>
        </row>
        <row r="422">
          <cell r="A422">
            <v>17</v>
          </cell>
          <cell r="B422" t="str">
            <v>Colocación Aluzinc en Paredes h= 4,31 m 2do. Nivel</v>
          </cell>
          <cell r="C422">
            <v>515.32000000000005</v>
          </cell>
          <cell r="D422">
            <v>0</v>
          </cell>
          <cell r="E422" t="str">
            <v>m2</v>
          </cell>
          <cell r="F422">
            <v>0</v>
          </cell>
          <cell r="G422">
            <v>0</v>
          </cell>
          <cell r="H422">
            <v>839.95</v>
          </cell>
        </row>
        <row r="423">
          <cell r="F423">
            <v>0</v>
          </cell>
        </row>
        <row r="424">
          <cell r="A424" t="str">
            <v>0.018</v>
          </cell>
          <cell r="B424" t="str">
            <v>Análisis de Costo Unitario de 011 m2 de Colocación Aluzinc translucido en Paredes 2do. Nivel :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A425" t="str">
            <v>a)</v>
          </cell>
          <cell r="B425" t="str">
            <v>Materiales: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 t="str">
            <v>Aluzinc Traslucidos 36'' x 10 .5'</v>
          </cell>
          <cell r="C426">
            <v>3.5982214821572498</v>
          </cell>
          <cell r="D426">
            <v>3.7604469890840614E-3</v>
          </cell>
          <cell r="E426" t="str">
            <v>Ud</v>
          </cell>
          <cell r="F426">
            <v>4720</v>
          </cell>
          <cell r="G426">
            <v>17047.47</v>
          </cell>
          <cell r="H426">
            <v>0</v>
          </cell>
        </row>
        <row r="427">
          <cell r="A427">
            <v>0</v>
          </cell>
          <cell r="B427" t="str">
            <v xml:space="preserve">Tornillo Autotaladrante 8mm x 35 </v>
          </cell>
          <cell r="C427">
            <v>94.77</v>
          </cell>
          <cell r="D427">
            <v>9.4115758964510497E-6</v>
          </cell>
          <cell r="E427" t="str">
            <v>Ud</v>
          </cell>
          <cell r="F427">
            <v>15</v>
          </cell>
          <cell r="G427">
            <v>1421.56</v>
          </cell>
          <cell r="H427">
            <v>0</v>
          </cell>
        </row>
        <row r="428">
          <cell r="A428" t="str">
            <v>b)</v>
          </cell>
          <cell r="B428" t="str">
            <v>Mano de Obra: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</row>
        <row r="429">
          <cell r="A429">
            <v>0</v>
          </cell>
          <cell r="B429" t="str">
            <v>MO-1001-8 [TNC] Técnico no calificado o PEON (TNC)</v>
          </cell>
          <cell r="C429">
            <v>0.5</v>
          </cell>
          <cell r="D429">
            <v>9.4377998022198814E-5</v>
          </cell>
          <cell r="E429" t="str">
            <v>Día</v>
          </cell>
          <cell r="F429">
            <v>497.95</v>
          </cell>
          <cell r="G429">
            <v>249</v>
          </cell>
          <cell r="H429">
            <v>0</v>
          </cell>
        </row>
        <row r="430">
          <cell r="A430">
            <v>0</v>
          </cell>
          <cell r="B430" t="str">
            <v>MO-1001-3 [MA] Maestro de área (MA)</v>
          </cell>
          <cell r="C430">
            <v>0.70199999999999996</v>
          </cell>
          <cell r="D430">
            <v>7.9060729495115294E-4</v>
          </cell>
          <cell r="E430" t="str">
            <v>Día</v>
          </cell>
          <cell r="F430">
            <v>1495</v>
          </cell>
          <cell r="G430">
            <v>1050.32</v>
          </cell>
          <cell r="H430">
            <v>0</v>
          </cell>
        </row>
        <row r="431">
          <cell r="A431">
            <v>0</v>
          </cell>
          <cell r="B431" t="str">
            <v>MO-1001-7 [TC] Técnico calificado (TC)</v>
          </cell>
          <cell r="C431">
            <v>1.4039999999999999</v>
          </cell>
          <cell r="D431">
            <v>5.2642160376717298E-4</v>
          </cell>
          <cell r="E431" t="str">
            <v>Día</v>
          </cell>
          <cell r="F431">
            <v>545.1</v>
          </cell>
          <cell r="G431">
            <v>765.72</v>
          </cell>
          <cell r="H431">
            <v>0</v>
          </cell>
        </row>
        <row r="432">
          <cell r="A432">
            <v>0</v>
          </cell>
          <cell r="B432" t="str">
            <v>MO-1001-8 [TNC] Técnico no calificado o PEON (TNC)</v>
          </cell>
          <cell r="C432">
            <v>4.2119999999999997</v>
          </cell>
          <cell r="D432">
            <v>9.4377998022198814E-5</v>
          </cell>
          <cell r="E432" t="str">
            <v>Día</v>
          </cell>
          <cell r="F432">
            <v>497.95</v>
          </cell>
          <cell r="G432">
            <v>2097.56</v>
          </cell>
          <cell r="H432">
            <v>0</v>
          </cell>
        </row>
        <row r="433">
          <cell r="A433" t="str">
            <v>c)</v>
          </cell>
          <cell r="B433" t="str">
            <v>Herramientas, Servicios: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</row>
        <row r="434">
          <cell r="A434">
            <v>0</v>
          </cell>
          <cell r="B434" t="str">
            <v>Herramientas y equipos</v>
          </cell>
          <cell r="C434">
            <v>1</v>
          </cell>
          <cell r="D434">
            <v>0</v>
          </cell>
          <cell r="E434" t="str">
            <v>m2</v>
          </cell>
          <cell r="F434">
            <v>362.11</v>
          </cell>
          <cell r="G434">
            <v>362.11</v>
          </cell>
          <cell r="H434">
            <v>0</v>
          </cell>
        </row>
        <row r="435">
          <cell r="A435">
            <v>18</v>
          </cell>
          <cell r="B435" t="str">
            <v>Colocación Aluzinc translucido en Paredes 2do. Nivel</v>
          </cell>
          <cell r="C435">
            <v>10.53</v>
          </cell>
          <cell r="D435">
            <v>0</v>
          </cell>
          <cell r="E435" t="str">
            <v>m2</v>
          </cell>
          <cell r="F435">
            <v>0</v>
          </cell>
          <cell r="G435">
            <v>0</v>
          </cell>
          <cell r="H435">
            <v>2183.64</v>
          </cell>
        </row>
        <row r="436">
          <cell r="F436">
            <v>0</v>
          </cell>
        </row>
        <row r="437">
          <cell r="A437" t="str">
            <v>0.019</v>
          </cell>
          <cell r="B437" t="str">
            <v>Análisis de Costo Unitario de 020 Ud de Colocación Correas del Techumbre Aluzinc :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</row>
        <row r="438">
          <cell r="A438" t="str">
            <v>a)</v>
          </cell>
          <cell r="B438" t="str">
            <v>Materiales: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</row>
        <row r="439">
          <cell r="A439">
            <v>0</v>
          </cell>
          <cell r="B439" t="str">
            <v>Correa Z 2 1/2" x 8" x 3/32"</v>
          </cell>
          <cell r="C439">
            <v>2112.8608923884512</v>
          </cell>
          <cell r="D439">
            <v>6.5838509316862843E-5</v>
          </cell>
          <cell r="E439" t="str">
            <v>pl</v>
          </cell>
          <cell r="F439">
            <v>95</v>
          </cell>
          <cell r="G439">
            <v>200735</v>
          </cell>
          <cell r="H439">
            <v>0</v>
          </cell>
        </row>
        <row r="440">
          <cell r="A440">
            <v>0</v>
          </cell>
          <cell r="B440" t="str">
            <v>Tensor ø 1/2" - 20'</v>
          </cell>
          <cell r="C440">
            <v>100</v>
          </cell>
          <cell r="D440">
            <v>0</v>
          </cell>
          <cell r="E440" t="str">
            <v>pl</v>
          </cell>
          <cell r="F440">
            <v>340</v>
          </cell>
          <cell r="G440">
            <v>34000</v>
          </cell>
          <cell r="H440">
            <v>0</v>
          </cell>
        </row>
        <row r="441">
          <cell r="A441">
            <v>0</v>
          </cell>
          <cell r="B441" t="str">
            <v xml:space="preserve">Tornillo Autotaladrante 8mm x 35 </v>
          </cell>
          <cell r="C441">
            <v>316.92913385826773</v>
          </cell>
          <cell r="D441">
            <v>9.4115758964510497E-6</v>
          </cell>
          <cell r="E441" t="str">
            <v>Ud</v>
          </cell>
          <cell r="F441">
            <v>15</v>
          </cell>
          <cell r="G441">
            <v>4753.9799999999996</v>
          </cell>
          <cell r="H441">
            <v>0</v>
          </cell>
        </row>
        <row r="442">
          <cell r="A442" t="str">
            <v>b)</v>
          </cell>
          <cell r="B442" t="str">
            <v>Mano de Obra: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</row>
        <row r="443">
          <cell r="A443">
            <v>0</v>
          </cell>
          <cell r="B443" t="str">
            <v>MO-1001-8 [TNC] Técnico no calificado o PEON (TNC)</v>
          </cell>
          <cell r="C443">
            <v>16</v>
          </cell>
          <cell r="D443">
            <v>9.4377998022198814E-5</v>
          </cell>
          <cell r="E443" t="str">
            <v>Día</v>
          </cell>
          <cell r="F443">
            <v>497.95</v>
          </cell>
          <cell r="G443">
            <v>7967.95</v>
          </cell>
          <cell r="H443">
            <v>0</v>
          </cell>
        </row>
        <row r="444">
          <cell r="A444">
            <v>0</v>
          </cell>
          <cell r="B444" t="str">
            <v>MO-1001-3 [MA] Maestro de área (MA)</v>
          </cell>
          <cell r="C444">
            <v>1.3333333333333333</v>
          </cell>
          <cell r="D444">
            <v>7.9060729495115294E-4</v>
          </cell>
          <cell r="E444" t="str">
            <v>Día</v>
          </cell>
          <cell r="F444">
            <v>1495</v>
          </cell>
          <cell r="G444">
            <v>1994.91</v>
          </cell>
          <cell r="H444">
            <v>0</v>
          </cell>
        </row>
        <row r="445">
          <cell r="A445">
            <v>0</v>
          </cell>
          <cell r="B445" t="str">
            <v>MO-1001-7 [TC] Técnico calificado (TC)</v>
          </cell>
          <cell r="C445">
            <v>2.6666666666666665</v>
          </cell>
          <cell r="D445">
            <v>5.2642160376717298E-4</v>
          </cell>
          <cell r="E445" t="str">
            <v>Día</v>
          </cell>
          <cell r="F445">
            <v>545.1</v>
          </cell>
          <cell r="G445">
            <v>1454.37</v>
          </cell>
          <cell r="H445">
            <v>0</v>
          </cell>
        </row>
        <row r="446">
          <cell r="A446">
            <v>0</v>
          </cell>
          <cell r="B446" t="str">
            <v>MO-1001-8 [TNC] Técnico no calificado o PEON (TNC)</v>
          </cell>
          <cell r="C446">
            <v>8</v>
          </cell>
          <cell r="D446">
            <v>9.4377998022198814E-5</v>
          </cell>
          <cell r="E446" t="str">
            <v>Día</v>
          </cell>
          <cell r="F446">
            <v>497.95</v>
          </cell>
          <cell r="G446">
            <v>3983.98</v>
          </cell>
          <cell r="H446">
            <v>0</v>
          </cell>
        </row>
        <row r="447">
          <cell r="A447" t="str">
            <v>c)</v>
          </cell>
          <cell r="B447" t="str">
            <v>Herramientas, Servicios: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</row>
        <row r="448">
          <cell r="A448">
            <v>0</v>
          </cell>
          <cell r="B448" t="str">
            <v>Herramientas y equipos</v>
          </cell>
          <cell r="C448">
            <v>1</v>
          </cell>
          <cell r="D448">
            <v>0</v>
          </cell>
          <cell r="E448" t="str">
            <v>Ud</v>
          </cell>
          <cell r="F448">
            <v>4078.24</v>
          </cell>
          <cell r="G448">
            <v>4078.24</v>
          </cell>
          <cell r="H448">
            <v>0</v>
          </cell>
        </row>
        <row r="449">
          <cell r="A449">
            <v>19</v>
          </cell>
          <cell r="B449" t="str">
            <v>Colocación Correas del Techumbre Aluzinc</v>
          </cell>
          <cell r="C449">
            <v>20</v>
          </cell>
          <cell r="D449">
            <v>0</v>
          </cell>
          <cell r="E449" t="str">
            <v>Ud</v>
          </cell>
          <cell r="F449">
            <v>0</v>
          </cell>
          <cell r="G449">
            <v>0</v>
          </cell>
          <cell r="H449">
            <v>12948.42</v>
          </cell>
        </row>
        <row r="450">
          <cell r="F450">
            <v>0</v>
          </cell>
        </row>
        <row r="451">
          <cell r="A451" t="str">
            <v>0.020</v>
          </cell>
          <cell r="B451" t="str">
            <v>Análisis de Costo Unitario de 880 m2 de Colocación Techumbre de Aluzinc :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cio Equipos"/>
      <sheetName val="O.M. y Salarios"/>
      <sheetName val="Materiales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 refreshError="1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1" refreshError="1"/>
      <sheetData sheetId="2" refreshError="1"/>
      <sheetData sheetId="3">
        <row r="13">
          <cell r="I13">
            <v>5208.2</v>
          </cell>
        </row>
      </sheetData>
      <sheetData sheetId="4">
        <row r="39">
          <cell r="G39">
            <v>37.200000000000003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>
        <row r="13">
          <cell r="I13">
            <v>5208.2</v>
          </cell>
        </row>
      </sheetData>
      <sheetData sheetId="12"/>
      <sheetData sheetId="13"/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aciones de Proyectos"/>
      <sheetName val="Personal"/>
      <sheetName val="Proveedores"/>
      <sheetName val="Provincias"/>
      <sheetName val="AISC 13th Ed Properties Viewer"/>
      <sheetName val="Presupuesto MotoLobby"/>
      <sheetName val="HormigónArmado"/>
      <sheetName val="ListaPrecios"/>
      <sheetName val="Cotizaciones"/>
      <sheetName val="Conexiones"/>
      <sheetName val="Informe de Cuantía"/>
      <sheetName val="Presupuesto"/>
      <sheetName val="M.O. MinisterioTrabajo"/>
      <sheetName val="Hoja2"/>
      <sheetName val="EstructuraMetalica"/>
      <sheetName val="PRESUPUESTO-viceministe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ID</v>
          </cell>
          <cell r="B1" t="str">
            <v>Partida</v>
          </cell>
          <cell r="C1" t="str">
            <v>Vol</v>
          </cell>
          <cell r="D1" t="str">
            <v>Desp.</v>
          </cell>
          <cell r="E1" t="str">
            <v>Ud</v>
          </cell>
          <cell r="F1" t="str">
            <v>Costo Unitario</v>
          </cell>
          <cell r="G1" t="str">
            <v>ITBIS</v>
          </cell>
          <cell r="H1" t="str">
            <v>Importe</v>
          </cell>
          <cell r="I1" t="str">
            <v>Precio Unitario</v>
          </cell>
        </row>
        <row r="3">
          <cell r="A3" t="str">
            <v>I</v>
          </cell>
          <cell r="B3" t="str">
            <v>Hormigón Armado</v>
          </cell>
          <cell r="E3">
            <v>1</v>
          </cell>
        </row>
        <row r="5">
          <cell r="A5">
            <v>1</v>
          </cell>
          <cell r="B5" t="str">
            <v>Análisis de Precio Unitario de 1.00 m3 de Zapata Z1 [ 1.00 x 1.00 x 0.30 ] m - f'c 210 kg/cm2 @ 28d - AsInf Ø1/2'' @ 0.20 m AD + AsSup Ø1/2'' @ 0.25 m AD :</v>
          </cell>
        </row>
        <row r="6">
          <cell r="B6" t="str">
            <v>Materiales</v>
          </cell>
        </row>
        <row r="7">
          <cell r="B7" t="str">
            <v>Hormigón Industrial f'c 240 kg/cm² @ 28d</v>
          </cell>
          <cell r="C7">
            <v>1</v>
          </cell>
          <cell r="D7">
            <v>5.0000000000000044E-2</v>
          </cell>
          <cell r="E7" t="str">
            <v>m3</v>
          </cell>
          <cell r="F7">
            <v>4703.3898305084749</v>
          </cell>
          <cell r="G7">
            <v>846.61</v>
          </cell>
          <cell r="H7">
            <v>5827.5</v>
          </cell>
        </row>
        <row r="8">
          <cell r="B8" t="str">
            <v>Acero ø3/8''</v>
          </cell>
          <cell r="C8">
            <v>0</v>
          </cell>
          <cell r="D8">
            <v>0</v>
          </cell>
          <cell r="E8" t="str">
            <v>QQ</v>
          </cell>
          <cell r="F8">
            <v>1864.4067796610161</v>
          </cell>
          <cell r="G8">
            <v>335.59</v>
          </cell>
          <cell r="H8">
            <v>0</v>
          </cell>
        </row>
        <row r="9">
          <cell r="B9" t="str">
            <v>Acero ø1/2''</v>
          </cell>
          <cell r="C9">
            <v>1.5189999999999999</v>
          </cell>
          <cell r="D9">
            <v>5.3324555628703217E-2</v>
          </cell>
          <cell r="E9" t="str">
            <v>QQ</v>
          </cell>
          <cell r="F9">
            <v>1864.4067796610161</v>
          </cell>
          <cell r="G9">
            <v>335.59</v>
          </cell>
          <cell r="H9">
            <v>3519.99</v>
          </cell>
        </row>
        <row r="10">
          <cell r="B10" t="str">
            <v>Acero ø3/4''</v>
          </cell>
          <cell r="C10">
            <v>0</v>
          </cell>
          <cell r="D10">
            <v>0</v>
          </cell>
          <cell r="E10" t="str">
            <v>QQ</v>
          </cell>
          <cell r="F10">
            <v>1864.4067796610161</v>
          </cell>
          <cell r="G10">
            <v>335.59</v>
          </cell>
          <cell r="H10">
            <v>0</v>
          </cell>
        </row>
        <row r="11">
          <cell r="B11" t="str">
            <v>Acero ø1''</v>
          </cell>
          <cell r="C11">
            <v>0</v>
          </cell>
          <cell r="D11">
            <v>0</v>
          </cell>
          <cell r="E11" t="str">
            <v>QQ</v>
          </cell>
          <cell r="F11">
            <v>1864.4067796610161</v>
          </cell>
          <cell r="G11">
            <v>335.59</v>
          </cell>
          <cell r="H11">
            <v>0</v>
          </cell>
        </row>
        <row r="12">
          <cell r="B12" t="str">
            <v xml:space="preserve">Alambre No.18 </v>
          </cell>
          <cell r="C12">
            <v>3.0379999999999998</v>
          </cell>
          <cell r="D12">
            <v>2.0408163265306214E-2</v>
          </cell>
          <cell r="E12" t="str">
            <v xml:space="preserve"> Lbs </v>
          </cell>
          <cell r="F12">
            <v>32.203389830508478</v>
          </cell>
          <cell r="G12">
            <v>5.8</v>
          </cell>
          <cell r="H12">
            <v>117.81</v>
          </cell>
        </row>
        <row r="13">
          <cell r="B13" t="str">
            <v>Mano de Obra</v>
          </cell>
        </row>
        <row r="14">
          <cell r="B14" t="str">
            <v>M. O.1014A-1 [1] Vaciado de Hormigón Industrial</v>
          </cell>
          <cell r="C14">
            <v>1</v>
          </cell>
          <cell r="D14">
            <v>0</v>
          </cell>
          <cell r="E14" t="str">
            <v>m³</v>
          </cell>
          <cell r="F14">
            <v>491.64407094362468</v>
          </cell>
          <cell r="G14">
            <v>0</v>
          </cell>
          <cell r="H14">
            <v>491.64</v>
          </cell>
        </row>
        <row r="15">
          <cell r="B15" t="str">
            <v>M. O.1077-9 [9] Coloc. acero normal</v>
          </cell>
          <cell r="C15">
            <v>1.5189999999999999</v>
          </cell>
          <cell r="D15">
            <v>5.3324555628703217E-2</v>
          </cell>
          <cell r="E15" t="str">
            <v>qq</v>
          </cell>
          <cell r="F15">
            <v>321.74313473582782</v>
          </cell>
          <cell r="G15">
            <v>0</v>
          </cell>
          <cell r="H15">
            <v>514.79</v>
          </cell>
        </row>
        <row r="16">
          <cell r="B16" t="str">
            <v>Servicios, Herramientas y Equipos</v>
          </cell>
        </row>
        <row r="17">
          <cell r="B17" t="str">
            <v>Calzos para Acero</v>
          </cell>
          <cell r="C17">
            <v>1.5189999999999999</v>
          </cell>
          <cell r="D17">
            <v>5.3324555628703217E-2</v>
          </cell>
          <cell r="E17" t="str">
            <v>QQ</v>
          </cell>
          <cell r="F17">
            <v>3</v>
          </cell>
          <cell r="G17">
            <v>0.54</v>
          </cell>
          <cell r="H17">
            <v>5.66</v>
          </cell>
        </row>
        <row r="18">
          <cell r="A18">
            <v>1</v>
          </cell>
          <cell r="B18" t="str">
            <v xml:space="preserve">Zapata Z1 [ 1.00 x 1.00 x 0.30 ] m - f'c 210 kg/cm2 @ 28d - AsInf Ø1/2'' @ 0.20 m AD + AsSup Ø1/2'' @ 0.25 m AD </v>
          </cell>
          <cell r="C18">
            <v>1</v>
          </cell>
          <cell r="E18" t="str">
            <v>m3</v>
          </cell>
          <cell r="I18">
            <v>10477.39</v>
          </cell>
        </row>
        <row r="20">
          <cell r="A20">
            <v>2</v>
          </cell>
          <cell r="B20" t="str">
            <v>Análisis de Precio Unitario de 1.00 m3 de Zapata Zesc [ 0.60 x 1.60 x 0.30 ] m - f'c 210 kg/cm2 @ 28d - As 4 Ø1/2'' - Est Ø1/2''@ 0.20 m:</v>
          </cell>
        </row>
        <row r="21">
          <cell r="B21" t="str">
            <v>Materiales</v>
          </cell>
        </row>
        <row r="22">
          <cell r="B22" t="str">
            <v>Hormigón Industrial f'c 240 kg/cm² @ 28d</v>
          </cell>
          <cell r="C22">
            <v>1</v>
          </cell>
          <cell r="D22">
            <v>5.0000000000000044E-2</v>
          </cell>
          <cell r="E22" t="str">
            <v>m3</v>
          </cell>
          <cell r="F22">
            <v>4703.3898305084749</v>
          </cell>
          <cell r="G22">
            <v>846.61</v>
          </cell>
          <cell r="H22">
            <v>5827.5</v>
          </cell>
        </row>
        <row r="23">
          <cell r="B23" t="str">
            <v>Acero ø3/8''</v>
          </cell>
          <cell r="C23">
            <v>0.32</v>
          </cell>
          <cell r="D23">
            <v>0.25000000000000006</v>
          </cell>
          <cell r="E23" t="str">
            <v>QQ</v>
          </cell>
          <cell r="F23">
            <v>1864.4067796610161</v>
          </cell>
          <cell r="G23">
            <v>335.59</v>
          </cell>
          <cell r="H23">
            <v>880</v>
          </cell>
        </row>
        <row r="24">
          <cell r="B24" t="str">
            <v>Acero ø1/2''</v>
          </cell>
          <cell r="C24">
            <v>0.53400000000000003</v>
          </cell>
          <cell r="D24">
            <v>0.12359550561797764</v>
          </cell>
          <cell r="E24" t="str">
            <v>QQ</v>
          </cell>
          <cell r="F24">
            <v>1864.4067796610161</v>
          </cell>
          <cell r="G24">
            <v>335.59</v>
          </cell>
          <cell r="H24">
            <v>1320</v>
          </cell>
        </row>
        <row r="25">
          <cell r="B25" t="str">
            <v>Acero ø3/4''</v>
          </cell>
          <cell r="C25">
            <v>0</v>
          </cell>
          <cell r="D25">
            <v>0</v>
          </cell>
          <cell r="E25" t="str">
            <v>QQ</v>
          </cell>
          <cell r="F25">
            <v>1864.4067796610161</v>
          </cell>
          <cell r="G25">
            <v>335.59</v>
          </cell>
          <cell r="H25">
            <v>0</v>
          </cell>
        </row>
        <row r="26">
          <cell r="B26" t="str">
            <v>Acero ø1''</v>
          </cell>
          <cell r="C26">
            <v>0</v>
          </cell>
          <cell r="D26">
            <v>0</v>
          </cell>
          <cell r="E26" t="str">
            <v>QQ</v>
          </cell>
          <cell r="F26">
            <v>1864.4067796610161</v>
          </cell>
          <cell r="G26">
            <v>335.59</v>
          </cell>
          <cell r="H26">
            <v>0</v>
          </cell>
        </row>
        <row r="27">
          <cell r="B27" t="str">
            <v xml:space="preserve">Alambre No.18 </v>
          </cell>
          <cell r="C27">
            <v>1.7080000000000002</v>
          </cell>
          <cell r="D27">
            <v>5.3864168618266893E-2</v>
          </cell>
          <cell r="E27" t="str">
            <v xml:space="preserve"> Lbs </v>
          </cell>
          <cell r="F27">
            <v>32.203389830508478</v>
          </cell>
          <cell r="G27">
            <v>5.8</v>
          </cell>
          <cell r="H27">
            <v>68.41</v>
          </cell>
        </row>
        <row r="28">
          <cell r="B28" t="str">
            <v>Mano de Obra</v>
          </cell>
        </row>
        <row r="29">
          <cell r="B29" t="str">
            <v>M. O.1014A-1 [1] Vaciado de Hormigón Industrial</v>
          </cell>
          <cell r="C29">
            <v>1</v>
          </cell>
          <cell r="D29">
            <v>0</v>
          </cell>
          <cell r="E29" t="str">
            <v>m³</v>
          </cell>
          <cell r="F29">
            <v>491.64407094362468</v>
          </cell>
          <cell r="G29">
            <v>0</v>
          </cell>
          <cell r="H29">
            <v>491.64</v>
          </cell>
        </row>
        <row r="30">
          <cell r="B30" t="str">
            <v>M. O.1077-9 [9] Coloc. acero normal</v>
          </cell>
          <cell r="C30">
            <v>0.85400000000000009</v>
          </cell>
          <cell r="D30">
            <v>5.3864168618266893E-2</v>
          </cell>
          <cell r="E30" t="str">
            <v>qq</v>
          </cell>
          <cell r="F30">
            <v>321.74313473582782</v>
          </cell>
          <cell r="G30">
            <v>0</v>
          </cell>
          <cell r="H30">
            <v>289.57</v>
          </cell>
        </row>
        <row r="31">
          <cell r="B31" t="str">
            <v>Servicios, Herramientas y Equipos</v>
          </cell>
        </row>
        <row r="32">
          <cell r="B32" t="str">
            <v>Calzos para Acero</v>
          </cell>
          <cell r="C32">
            <v>0.85400000000000009</v>
          </cell>
          <cell r="D32">
            <v>5.3864168618266893E-2</v>
          </cell>
          <cell r="E32" t="str">
            <v>QQ</v>
          </cell>
          <cell r="F32">
            <v>3</v>
          </cell>
          <cell r="G32">
            <v>0.54</v>
          </cell>
          <cell r="H32">
            <v>3.19</v>
          </cell>
        </row>
        <row r="33">
          <cell r="A33">
            <v>2</v>
          </cell>
          <cell r="B33" t="str">
            <v>Zapata Zesc [ 0.60 x 1.60 x 0.30 ] m - f'c 210 kg/cm2 @ 28d - As 4 Ø1/2'' - Est Ø1/2''@ 0.20 m</v>
          </cell>
          <cell r="C33">
            <v>1</v>
          </cell>
          <cell r="E33" t="str">
            <v>m3</v>
          </cell>
          <cell r="I33">
            <v>8880.31</v>
          </cell>
        </row>
        <row r="35">
          <cell r="A35">
            <v>3</v>
          </cell>
          <cell r="B35" t="str">
            <v>Análisis de Precio Unitario de 1.00 m3 de Columna C1 [ 0.25 x 0.25 x 0.90 ] m - f'c 210 kg/cm2 @ 28d - 4 Ø1/2'' + 2 Est. Ø 3/8'' @ 0.10 m:</v>
          </cell>
        </row>
        <row r="36">
          <cell r="B36" t="str">
            <v>Materiales</v>
          </cell>
        </row>
        <row r="37">
          <cell r="B37" t="str">
            <v>Hormigón Industrial f'c 240 kg/cm² @ 28d</v>
          </cell>
          <cell r="C37">
            <v>1</v>
          </cell>
          <cell r="D37">
            <v>5.0000000000000044E-2</v>
          </cell>
          <cell r="E37" t="str">
            <v>m3</v>
          </cell>
          <cell r="F37">
            <v>4703.3898305084749</v>
          </cell>
          <cell r="G37">
            <v>846.61</v>
          </cell>
          <cell r="H37">
            <v>5827.5</v>
          </cell>
        </row>
        <row r="38">
          <cell r="B38" t="str">
            <v>Acero ø3/8''</v>
          </cell>
          <cell r="C38">
            <v>0</v>
          </cell>
          <cell r="D38">
            <v>0</v>
          </cell>
          <cell r="E38" t="str">
            <v>QQ</v>
          </cell>
          <cell r="F38">
            <v>1864.4067796610161</v>
          </cell>
          <cell r="G38">
            <v>335.59</v>
          </cell>
          <cell r="H38">
            <v>0</v>
          </cell>
        </row>
        <row r="39">
          <cell r="B39" t="str">
            <v>Acero ø1/2''</v>
          </cell>
          <cell r="C39">
            <v>0</v>
          </cell>
          <cell r="D39">
            <v>0</v>
          </cell>
          <cell r="E39" t="str">
            <v>QQ</v>
          </cell>
          <cell r="F39">
            <v>1864.4067796610161</v>
          </cell>
          <cell r="G39">
            <v>335.59</v>
          </cell>
          <cell r="H39">
            <v>0</v>
          </cell>
        </row>
        <row r="40">
          <cell r="B40" t="str">
            <v>Acero ø3/4''</v>
          </cell>
          <cell r="C40">
            <v>2.234</v>
          </cell>
          <cell r="D40">
            <v>2.9543419874664405E-2</v>
          </cell>
          <cell r="E40" t="str">
            <v>QQ</v>
          </cell>
          <cell r="F40">
            <v>1864.4067796610161</v>
          </cell>
          <cell r="G40">
            <v>335.59</v>
          </cell>
          <cell r="H40">
            <v>5059.99</v>
          </cell>
        </row>
        <row r="41">
          <cell r="B41" t="str">
            <v>Acero ø1''</v>
          </cell>
          <cell r="C41">
            <v>0</v>
          </cell>
          <cell r="D41">
            <v>0</v>
          </cell>
          <cell r="E41" t="str">
            <v>QQ</v>
          </cell>
          <cell r="F41">
            <v>1864.4067796610161</v>
          </cell>
          <cell r="G41">
            <v>335.59</v>
          </cell>
          <cell r="H41">
            <v>0</v>
          </cell>
        </row>
        <row r="42">
          <cell r="B42" t="str">
            <v xml:space="preserve">Alambre No.18 </v>
          </cell>
          <cell r="C42">
            <v>4.468</v>
          </cell>
          <cell r="D42">
            <v>7.162041181736801E-3</v>
          </cell>
          <cell r="E42" t="str">
            <v xml:space="preserve"> Lbs </v>
          </cell>
          <cell r="F42">
            <v>32.203389830508478</v>
          </cell>
          <cell r="G42">
            <v>5.8</v>
          </cell>
          <cell r="H42">
            <v>171.02</v>
          </cell>
        </row>
        <row r="43">
          <cell r="B43" t="str">
            <v>Mano de Obra</v>
          </cell>
        </row>
        <row r="44">
          <cell r="B44" t="str">
            <v>M. O.1014A-1 [1] Vaciado de Hormigón Industrial</v>
          </cell>
          <cell r="C44">
            <v>1</v>
          </cell>
          <cell r="D44">
            <v>0</v>
          </cell>
          <cell r="E44" t="str">
            <v>m³</v>
          </cell>
          <cell r="F44">
            <v>491.64407094362468</v>
          </cell>
          <cell r="G44">
            <v>0</v>
          </cell>
          <cell r="H44">
            <v>491.64</v>
          </cell>
        </row>
        <row r="45">
          <cell r="B45" t="str">
            <v>M. O.1077-9 [9] Coloc. acero normal</v>
          </cell>
          <cell r="C45">
            <v>2.234</v>
          </cell>
          <cell r="D45">
            <v>2.9543419874664405E-2</v>
          </cell>
          <cell r="E45" t="str">
            <v>qq</v>
          </cell>
          <cell r="F45">
            <v>321.74313473582782</v>
          </cell>
          <cell r="G45">
            <v>0</v>
          </cell>
          <cell r="H45">
            <v>740.01</v>
          </cell>
        </row>
        <row r="46">
          <cell r="B46" t="str">
            <v>Servicios, Herramientas y Equipos</v>
          </cell>
        </row>
        <row r="47">
          <cell r="B47" t="str">
            <v>Calzos para Acero</v>
          </cell>
          <cell r="C47">
            <v>2.234</v>
          </cell>
          <cell r="D47">
            <v>2.9543419874664405E-2</v>
          </cell>
          <cell r="E47" t="str">
            <v>QQ</v>
          </cell>
          <cell r="F47">
            <v>3</v>
          </cell>
          <cell r="G47">
            <v>0.54</v>
          </cell>
          <cell r="H47">
            <v>8.14</v>
          </cell>
        </row>
        <row r="48">
          <cell r="A48">
            <v>3</v>
          </cell>
          <cell r="B48" t="str">
            <v>Columna C1 [ 0.25 x 0.25 x 0.90 ] m - f'c 210 kg/cm2 @ 28d - 4 Ø1/2'' + 2 Est. Ø 3/8'' @ 0.10 m</v>
          </cell>
          <cell r="C48">
            <v>1</v>
          </cell>
          <cell r="E48" t="str">
            <v>m3</v>
          </cell>
          <cell r="I48">
            <v>12298.3</v>
          </cell>
        </row>
        <row r="50">
          <cell r="A50">
            <v>4</v>
          </cell>
          <cell r="B50" t="str">
            <v>Análisis de Precio Unitario de 1.00 m3 de Viga VR [ 0.20 x 0.15 x 32.18 ] m - f'c 210 kg/cm2 @ 28d - 4 Ø3/4'' + 2 Est. Ø 3/8'' @ 0.10 | 0.20 | 0.10 m:</v>
          </cell>
        </row>
        <row r="51">
          <cell r="B51" t="str">
            <v>Materiales</v>
          </cell>
        </row>
        <row r="52">
          <cell r="B52" t="str">
            <v>Hormigón Industrial f'c 240 kg/cm² @ 28d</v>
          </cell>
          <cell r="C52">
            <v>1</v>
          </cell>
          <cell r="D52">
            <v>5.0000000000000044E-2</v>
          </cell>
          <cell r="E52" t="str">
            <v>m3</v>
          </cell>
          <cell r="F52">
            <v>4703.3898305084749</v>
          </cell>
          <cell r="G52">
            <v>846.61</v>
          </cell>
          <cell r="H52">
            <v>5827.5</v>
          </cell>
        </row>
        <row r="53">
          <cell r="B53" t="str">
            <v>Acero ø3/8''</v>
          </cell>
          <cell r="C53">
            <v>1.0940000000000001</v>
          </cell>
          <cell r="D53">
            <v>5.4844606946983588E-3</v>
          </cell>
          <cell r="E53" t="str">
            <v>QQ</v>
          </cell>
          <cell r="F53">
            <v>1864.4067796610161</v>
          </cell>
          <cell r="G53">
            <v>335.59</v>
          </cell>
          <cell r="H53">
            <v>2420</v>
          </cell>
        </row>
        <row r="54">
          <cell r="B54" t="str">
            <v>Acero ø1/2''</v>
          </cell>
          <cell r="C54">
            <v>2.956</v>
          </cell>
          <cell r="D54">
            <v>1.4884979702300419E-2</v>
          </cell>
          <cell r="E54" t="str">
            <v>QQ</v>
          </cell>
          <cell r="F54">
            <v>1864.4067796610161</v>
          </cell>
          <cell r="G54">
            <v>335.59</v>
          </cell>
          <cell r="H54">
            <v>6599.99</v>
          </cell>
        </row>
        <row r="55">
          <cell r="B55" t="str">
            <v>Acero ø3/4''</v>
          </cell>
          <cell r="C55">
            <v>0</v>
          </cell>
          <cell r="D55">
            <v>0</v>
          </cell>
          <cell r="E55" t="str">
            <v>QQ</v>
          </cell>
          <cell r="F55">
            <v>1864.4067796610161</v>
          </cell>
          <cell r="G55">
            <v>335.59</v>
          </cell>
          <cell r="H55">
            <v>0</v>
          </cell>
        </row>
        <row r="56">
          <cell r="B56" t="str">
            <v>Acero ø1''</v>
          </cell>
          <cell r="C56">
            <v>0</v>
          </cell>
          <cell r="D56">
            <v>0</v>
          </cell>
          <cell r="E56" t="str">
            <v>QQ</v>
          </cell>
          <cell r="F56">
            <v>1864.4067796610161</v>
          </cell>
          <cell r="G56">
            <v>335.59</v>
          </cell>
          <cell r="H56">
            <v>0</v>
          </cell>
        </row>
        <row r="57">
          <cell r="B57" t="str">
            <v xml:space="preserve">Alambre No.18 </v>
          </cell>
          <cell r="C57">
            <v>8.1</v>
          </cell>
          <cell r="D57">
            <v>0</v>
          </cell>
          <cell r="E57" t="str">
            <v xml:space="preserve"> Lbs </v>
          </cell>
          <cell r="F57">
            <v>32.203389830508478</v>
          </cell>
          <cell r="G57">
            <v>5.8</v>
          </cell>
          <cell r="H57">
            <v>307.83</v>
          </cell>
        </row>
        <row r="58">
          <cell r="B58" t="str">
            <v>Mano de Obra</v>
          </cell>
        </row>
        <row r="59">
          <cell r="B59" t="str">
            <v>M. O.1014A-1 [1] Vaciado de Hormigón Industrial</v>
          </cell>
          <cell r="C59">
            <v>1</v>
          </cell>
          <cell r="D59">
            <v>0</v>
          </cell>
          <cell r="E59" t="str">
            <v>m³</v>
          </cell>
          <cell r="F59">
            <v>491.64407094362468</v>
          </cell>
          <cell r="G59">
            <v>0</v>
          </cell>
          <cell r="H59">
            <v>491.64</v>
          </cell>
        </row>
        <row r="60">
          <cell r="B60" t="str">
            <v>M. O.1077-9 [9] Coloc. acero normal</v>
          </cell>
          <cell r="C60">
            <v>4.05</v>
          </cell>
          <cell r="D60">
            <v>1.2345679012345855E-2</v>
          </cell>
          <cell r="E60" t="str">
            <v>qq</v>
          </cell>
          <cell r="F60">
            <v>321.74313473582782</v>
          </cell>
          <cell r="G60">
            <v>0</v>
          </cell>
          <cell r="H60">
            <v>1319.15</v>
          </cell>
        </row>
        <row r="61">
          <cell r="B61" t="str">
            <v>Servicios, Herramientas y Equipos</v>
          </cell>
        </row>
        <row r="62">
          <cell r="B62" t="str">
            <v>Calzos para Acero</v>
          </cell>
          <cell r="C62">
            <v>4.05</v>
          </cell>
          <cell r="D62">
            <v>1.2345679012345855E-2</v>
          </cell>
          <cell r="E62" t="str">
            <v>QQ</v>
          </cell>
          <cell r="F62">
            <v>3</v>
          </cell>
          <cell r="G62">
            <v>0.54</v>
          </cell>
          <cell r="H62">
            <v>14.51</v>
          </cell>
        </row>
        <row r="63">
          <cell r="A63">
            <v>4</v>
          </cell>
          <cell r="B63" t="str">
            <v>Viga VR [ 0.20 x 0.15 x 32.18 ] m - f'c 210 kg/cm2 @ 28d - 4 Ø3/4'' + 2 Est. Ø 3/8'' @ 0.10 | 0.20 | 0.10 m</v>
          </cell>
          <cell r="C63">
            <v>1</v>
          </cell>
          <cell r="E63" t="str">
            <v>m3</v>
          </cell>
          <cell r="I63">
            <v>16980.62</v>
          </cell>
        </row>
        <row r="65">
          <cell r="A65">
            <v>5</v>
          </cell>
          <cell r="B65" t="str">
            <v>Análisis de Precio Unitario de 1.00 m3 de Losa CAF L1 [ 11.98 x 2.84 x 0.10 ] m - f'c 210 kg/cm2 @ 28d - Malla Electrosoldada D2.7 x D 2.7 - 150 x 150:</v>
          </cell>
        </row>
        <row r="66">
          <cell r="B66" t="str">
            <v>Materiales</v>
          </cell>
        </row>
        <row r="67">
          <cell r="B67" t="str">
            <v>Hormigón Industrial f'c 240 kg/cm² @ 28d</v>
          </cell>
          <cell r="C67">
            <v>1</v>
          </cell>
          <cell r="D67">
            <v>5.0000000000000044E-2</v>
          </cell>
          <cell r="E67" t="str">
            <v>m3</v>
          </cell>
          <cell r="F67">
            <v>4703.3898305084749</v>
          </cell>
          <cell r="G67">
            <v>846.61</v>
          </cell>
          <cell r="H67">
            <v>5827.5</v>
          </cell>
        </row>
        <row r="68">
          <cell r="B68" t="str">
            <v xml:space="preserve">Acero malla (D2.7 x D2.7, 150 x 150,Rollo 2.40 x 40.00 m., 3.90 qq) </v>
          </cell>
          <cell r="C68">
            <v>0.10416666666666667</v>
          </cell>
          <cell r="D68">
            <v>5.599999999999996E-2</v>
          </cell>
          <cell r="E68" t="str">
            <v xml:space="preserve"> Rollo </v>
          </cell>
          <cell r="F68">
            <v>6991.7627118644077</v>
          </cell>
          <cell r="G68">
            <v>1258.52</v>
          </cell>
          <cell r="H68">
            <v>907.53</v>
          </cell>
        </row>
        <row r="69">
          <cell r="B69" t="str">
            <v>Acero ø3/8''</v>
          </cell>
          <cell r="C69">
            <v>5.8000000000000003E-2</v>
          </cell>
          <cell r="D69">
            <v>3.4482758620689564E-2</v>
          </cell>
          <cell r="E69" t="str">
            <v>QQ</v>
          </cell>
          <cell r="F69">
            <v>1864.4067796610161</v>
          </cell>
          <cell r="G69">
            <v>335.59</v>
          </cell>
          <cell r="H69">
            <v>132</v>
          </cell>
        </row>
        <row r="70">
          <cell r="B70" t="str">
            <v>Acero ø1/2''</v>
          </cell>
          <cell r="C70">
            <v>0</v>
          </cell>
          <cell r="D70">
            <v>0</v>
          </cell>
          <cell r="E70" t="str">
            <v>QQ</v>
          </cell>
          <cell r="F70">
            <v>1864.4067796610161</v>
          </cell>
          <cell r="G70">
            <v>335.59</v>
          </cell>
          <cell r="H70">
            <v>0</v>
          </cell>
        </row>
        <row r="71">
          <cell r="B71" t="str">
            <v>Acero ø3/4''</v>
          </cell>
          <cell r="C71">
            <v>0</v>
          </cell>
          <cell r="D71">
            <v>0</v>
          </cell>
          <cell r="E71" t="str">
            <v>QQ</v>
          </cell>
          <cell r="F71">
            <v>1864.4067796610161</v>
          </cell>
          <cell r="G71">
            <v>335.59</v>
          </cell>
          <cell r="H71">
            <v>0</v>
          </cell>
        </row>
        <row r="72">
          <cell r="B72" t="str">
            <v>Acero ø1''</v>
          </cell>
          <cell r="C72">
            <v>0</v>
          </cell>
          <cell r="D72">
            <v>0</v>
          </cell>
          <cell r="E72" t="str">
            <v>QQ</v>
          </cell>
          <cell r="F72">
            <v>1864.4067796610161</v>
          </cell>
          <cell r="G72">
            <v>335.59</v>
          </cell>
          <cell r="H72">
            <v>0</v>
          </cell>
        </row>
        <row r="73">
          <cell r="B73" t="str">
            <v xml:space="preserve">Alambre No.18 </v>
          </cell>
          <cell r="C73">
            <v>0.11600000000000001</v>
          </cell>
          <cell r="D73">
            <v>3.4482758620689564E-2</v>
          </cell>
          <cell r="E73" t="str">
            <v xml:space="preserve"> Lbs </v>
          </cell>
          <cell r="F73">
            <v>32.203389830508478</v>
          </cell>
          <cell r="G73">
            <v>5.8</v>
          </cell>
          <cell r="H73">
            <v>4.5599999999999996</v>
          </cell>
        </row>
        <row r="74">
          <cell r="B74" t="str">
            <v>Mano de Obra</v>
          </cell>
        </row>
        <row r="75">
          <cell r="B75" t="str">
            <v>M. O.1014A-1 [1] Vaciado de Hormigón Industrial</v>
          </cell>
          <cell r="C75">
            <v>1</v>
          </cell>
          <cell r="D75">
            <v>0</v>
          </cell>
          <cell r="E75" t="str">
            <v>m³</v>
          </cell>
          <cell r="F75">
            <v>491.64407094362468</v>
          </cell>
          <cell r="G75">
            <v>0</v>
          </cell>
          <cell r="H75">
            <v>491.64</v>
          </cell>
        </row>
        <row r="76">
          <cell r="B76" t="str">
            <v>M. O.1077-9 [9] Coloc. acero normal</v>
          </cell>
          <cell r="C76">
            <v>0.46425</v>
          </cell>
          <cell r="D76">
            <v>7.7005923532579443E-2</v>
          </cell>
          <cell r="E76" t="str">
            <v>qq</v>
          </cell>
          <cell r="F76">
            <v>321.74313473582782</v>
          </cell>
          <cell r="G76">
            <v>0</v>
          </cell>
          <cell r="H76">
            <v>160.87</v>
          </cell>
        </row>
        <row r="77">
          <cell r="B77" t="str">
            <v>Servicios, Herramientas y Equipos</v>
          </cell>
        </row>
        <row r="78">
          <cell r="B78" t="str">
            <v>Calzos para Acero</v>
          </cell>
          <cell r="C78">
            <v>5.8000000000000003E-2</v>
          </cell>
          <cell r="D78">
            <v>3.4482758620689564E-2</v>
          </cell>
          <cell r="E78" t="str">
            <v>QQ</v>
          </cell>
          <cell r="F78">
            <v>3</v>
          </cell>
          <cell r="G78">
            <v>0.54</v>
          </cell>
          <cell r="H78">
            <v>0.21</v>
          </cell>
        </row>
        <row r="79">
          <cell r="A79">
            <v>5</v>
          </cell>
          <cell r="B79" t="str">
            <v>Losa CAF L1 [ 11.98 x 2.84 x 0.10 ] m - f'c 210 kg/cm2 @ 28d - Malla Electrosoldada D2.7 x D 2.7 - 150 x 150</v>
          </cell>
          <cell r="C79">
            <v>1</v>
          </cell>
          <cell r="E79" t="str">
            <v>m3</v>
          </cell>
          <cell r="I79">
            <v>7524.31</v>
          </cell>
        </row>
        <row r="81">
          <cell r="A81">
            <v>6</v>
          </cell>
          <cell r="B81" t="str">
            <v>Análisis de Precio Unitario de 1.00 m3 de Muro Arranque ESC [ 0.15 x 1.25 x 1.60 ] m - f'c 210 kg/cm2 @ 28d - Ø1/2'' @ 0.20 m AD:</v>
          </cell>
        </row>
        <row r="82">
          <cell r="B82" t="str">
            <v>Materiales</v>
          </cell>
        </row>
        <row r="83">
          <cell r="B83" t="str">
            <v>Hormigón Industrial f'c 240 kg/cm² @ 28d</v>
          </cell>
          <cell r="C83">
            <v>1</v>
          </cell>
          <cell r="D83">
            <v>5.0000000000000044E-2</v>
          </cell>
          <cell r="E83" t="str">
            <v>m3</v>
          </cell>
          <cell r="F83">
            <v>4703.3898305084749</v>
          </cell>
          <cell r="G83">
            <v>846.61</v>
          </cell>
          <cell r="H83">
            <v>5827.5</v>
          </cell>
        </row>
        <row r="84">
          <cell r="B84" t="str">
            <v>Acero ø3/8''</v>
          </cell>
          <cell r="C84">
            <v>0</v>
          </cell>
          <cell r="D84">
            <v>0</v>
          </cell>
          <cell r="E84" t="str">
            <v>QQ</v>
          </cell>
          <cell r="F84">
            <v>1864.4067796610161</v>
          </cell>
          <cell r="G84">
            <v>335.59</v>
          </cell>
          <cell r="H84">
            <v>0</v>
          </cell>
        </row>
        <row r="85">
          <cell r="B85" t="str">
            <v>Acero ø1/2''</v>
          </cell>
          <cell r="C85">
            <v>3.18</v>
          </cell>
          <cell r="D85">
            <v>6.2893081761006345E-3</v>
          </cell>
          <cell r="E85" t="str">
            <v>QQ</v>
          </cell>
          <cell r="F85">
            <v>1864.4067796610161</v>
          </cell>
          <cell r="G85">
            <v>335.59</v>
          </cell>
          <cell r="H85">
            <v>7039.99</v>
          </cell>
        </row>
        <row r="86">
          <cell r="B86" t="str">
            <v>Acero ø3/4''</v>
          </cell>
          <cell r="C86">
            <v>0</v>
          </cell>
          <cell r="D86">
            <v>0</v>
          </cell>
          <cell r="E86" t="str">
            <v>QQ</v>
          </cell>
          <cell r="F86">
            <v>1864.4067796610161</v>
          </cell>
          <cell r="G86">
            <v>335.59</v>
          </cell>
          <cell r="H86">
            <v>0</v>
          </cell>
        </row>
        <row r="87">
          <cell r="B87" t="str">
            <v>Acero ø1''</v>
          </cell>
          <cell r="C87">
            <v>0</v>
          </cell>
          <cell r="D87">
            <v>0</v>
          </cell>
          <cell r="E87" t="str">
            <v>QQ</v>
          </cell>
          <cell r="F87">
            <v>1864.4067796610161</v>
          </cell>
          <cell r="G87">
            <v>335.59</v>
          </cell>
          <cell r="H87">
            <v>0</v>
          </cell>
        </row>
        <row r="88">
          <cell r="B88" t="str">
            <v xml:space="preserve">Alambre No.18 </v>
          </cell>
          <cell r="C88">
            <v>6.36</v>
          </cell>
          <cell r="D88">
            <v>6.2893081761006345E-3</v>
          </cell>
          <cell r="E88" t="str">
            <v xml:space="preserve"> Lbs </v>
          </cell>
          <cell r="F88">
            <v>32.203389830508478</v>
          </cell>
          <cell r="G88">
            <v>5.8</v>
          </cell>
          <cell r="H88">
            <v>243.22</v>
          </cell>
        </row>
        <row r="89">
          <cell r="B89" t="str">
            <v>Mano de Obra</v>
          </cell>
        </row>
        <row r="90">
          <cell r="B90" t="str">
            <v>M. O.1014A-1 [1] Vaciado de Hormigón Industrial</v>
          </cell>
          <cell r="C90">
            <v>1</v>
          </cell>
          <cell r="D90">
            <v>0</v>
          </cell>
          <cell r="E90" t="str">
            <v>m³</v>
          </cell>
          <cell r="F90">
            <v>491.64407094362468</v>
          </cell>
          <cell r="G90">
            <v>0</v>
          </cell>
          <cell r="H90">
            <v>491.64</v>
          </cell>
        </row>
        <row r="91">
          <cell r="B91" t="str">
            <v>M. O.1077-9 [9] Coloc. acero normal</v>
          </cell>
          <cell r="C91">
            <v>3.18</v>
          </cell>
          <cell r="D91">
            <v>6.2893081761006345E-3</v>
          </cell>
          <cell r="E91" t="str">
            <v>qq</v>
          </cell>
          <cell r="F91">
            <v>321.74313473582782</v>
          </cell>
          <cell r="G91">
            <v>0</v>
          </cell>
          <cell r="H91">
            <v>1029.58</v>
          </cell>
        </row>
        <row r="92">
          <cell r="B92" t="str">
            <v>Servicios, Herramientas y Equipos</v>
          </cell>
        </row>
        <row r="93">
          <cell r="B93" t="str">
            <v>Enc. &amp; Desenc. Muro [ t= 0.15 ] m</v>
          </cell>
          <cell r="C93">
            <v>3.18</v>
          </cell>
          <cell r="D93">
            <v>6.2893081761006345E-3</v>
          </cell>
          <cell r="E93" t="str">
            <v>m2</v>
          </cell>
          <cell r="F93">
            <v>294.06779661016952</v>
          </cell>
          <cell r="G93">
            <v>52.93</v>
          </cell>
          <cell r="H93">
            <v>1110.3900000000001</v>
          </cell>
        </row>
        <row r="94">
          <cell r="A94">
            <v>6</v>
          </cell>
          <cell r="B94" t="str">
            <v>Muro Arranque ESC [ 0.15 x 1.25 x 1.60 ] m - f'c 210 kg/cm2 @ 28d - Ø1/2'' @ 0.20 m AD</v>
          </cell>
          <cell r="C94">
            <v>1</v>
          </cell>
          <cell r="E94" t="str">
            <v>m3</v>
          </cell>
          <cell r="I94">
            <v>15742.32</v>
          </cell>
        </row>
        <row r="96">
          <cell r="A96">
            <v>7</v>
          </cell>
          <cell r="B96" t="str">
            <v>Análisis de Precio Unitario de 1.00 m3 de Rampa ESC [ 1.60 x 0.15 x 1.70 ] m - f'c 210 kg/cm2 @ 28d - Ø1/2'' @ 0.20 m AD:</v>
          </cell>
        </row>
        <row r="97">
          <cell r="B97" t="str">
            <v>Materiales</v>
          </cell>
        </row>
        <row r="98">
          <cell r="B98" t="str">
            <v>Hormigón Industrial f'c 240 kg/cm² @ 28d</v>
          </cell>
          <cell r="C98">
            <v>1</v>
          </cell>
          <cell r="D98">
            <v>5.0000000000000044E-2</v>
          </cell>
          <cell r="E98" t="str">
            <v>m3</v>
          </cell>
          <cell r="F98">
            <v>4703.3898305084749</v>
          </cell>
          <cell r="G98">
            <v>846.61</v>
          </cell>
          <cell r="H98">
            <v>5827.5</v>
          </cell>
        </row>
        <row r="99">
          <cell r="B99" t="str">
            <v>Acero ø3/8''</v>
          </cell>
          <cell r="C99">
            <v>0</v>
          </cell>
          <cell r="D99">
            <v>0</v>
          </cell>
          <cell r="E99" t="str">
            <v>QQ</v>
          </cell>
          <cell r="F99">
            <v>1864.4067796610161</v>
          </cell>
          <cell r="G99">
            <v>335.59</v>
          </cell>
          <cell r="H99">
            <v>0</v>
          </cell>
        </row>
        <row r="100">
          <cell r="B100" t="str">
            <v>Acero ø1/2''</v>
          </cell>
          <cell r="C100">
            <v>1.651</v>
          </cell>
          <cell r="D100">
            <v>2.9678982434888038E-2</v>
          </cell>
          <cell r="E100" t="str">
            <v>QQ</v>
          </cell>
          <cell r="F100">
            <v>1864.4067796610161</v>
          </cell>
          <cell r="G100">
            <v>335.59</v>
          </cell>
          <cell r="H100">
            <v>3739.99</v>
          </cell>
        </row>
        <row r="101">
          <cell r="B101" t="str">
            <v>Acero ø3/4''</v>
          </cell>
          <cell r="C101">
            <v>0</v>
          </cell>
          <cell r="D101">
            <v>0</v>
          </cell>
          <cell r="E101" t="str">
            <v>QQ</v>
          </cell>
          <cell r="F101">
            <v>1864.4067796610161</v>
          </cell>
          <cell r="G101">
            <v>335.59</v>
          </cell>
          <cell r="H101">
            <v>0</v>
          </cell>
        </row>
        <row r="102">
          <cell r="B102" t="str">
            <v>Acero ø1''</v>
          </cell>
          <cell r="C102">
            <v>0</v>
          </cell>
          <cell r="D102">
            <v>0</v>
          </cell>
          <cell r="E102" t="str">
            <v>QQ</v>
          </cell>
          <cell r="F102">
            <v>1864.4067796610161</v>
          </cell>
          <cell r="G102">
            <v>335.59</v>
          </cell>
          <cell r="H102">
            <v>0</v>
          </cell>
        </row>
        <row r="103">
          <cell r="B103" t="str">
            <v xml:space="preserve">Alambre No.18 </v>
          </cell>
          <cell r="C103">
            <v>3.302</v>
          </cell>
          <cell r="D103">
            <v>2.9678982434888038E-2</v>
          </cell>
          <cell r="E103" t="str">
            <v xml:space="preserve"> Lbs </v>
          </cell>
          <cell r="F103">
            <v>32.203389830508478</v>
          </cell>
          <cell r="G103">
            <v>5.8</v>
          </cell>
          <cell r="H103">
            <v>129.21</v>
          </cell>
        </row>
        <row r="104">
          <cell r="B104" t="str">
            <v>Mano de Obra</v>
          </cell>
        </row>
        <row r="105">
          <cell r="B105" t="str">
            <v>M. O.1014A-1 [1] Vaciado de Hormigón Industrial</v>
          </cell>
          <cell r="C105">
            <v>1</v>
          </cell>
          <cell r="D105">
            <v>0</v>
          </cell>
          <cell r="E105" t="str">
            <v>m³</v>
          </cell>
          <cell r="F105">
            <v>491.64407094362468</v>
          </cell>
          <cell r="G105">
            <v>0</v>
          </cell>
          <cell r="H105">
            <v>491.64</v>
          </cell>
        </row>
        <row r="106">
          <cell r="B106" t="str">
            <v>M. O.1077-9 [9] Coloc. acero normal</v>
          </cell>
          <cell r="C106">
            <v>1.651</v>
          </cell>
          <cell r="D106">
            <v>2.9678982434888038E-2</v>
          </cell>
          <cell r="E106" t="str">
            <v>qq</v>
          </cell>
          <cell r="F106">
            <v>321.74313473582782</v>
          </cell>
          <cell r="G106">
            <v>0</v>
          </cell>
          <cell r="H106">
            <v>546.96</v>
          </cell>
        </row>
        <row r="107">
          <cell r="B107" t="str">
            <v>Servicios, Herramientas y Equipos</v>
          </cell>
        </row>
        <row r="108">
          <cell r="B108" t="str">
            <v>Enc. &amp; Desenc. Tramo Escalones [1.00] m.</v>
          </cell>
          <cell r="C108">
            <v>2.0300000000000002</v>
          </cell>
          <cell r="D108">
            <v>3.4482758620689571E-2</v>
          </cell>
          <cell r="E108" t="str">
            <v>Ud</v>
          </cell>
          <cell r="F108">
            <v>42.372881355932208</v>
          </cell>
          <cell r="G108">
            <v>7.63</v>
          </cell>
          <cell r="H108">
            <v>105.01</v>
          </cell>
        </row>
        <row r="109">
          <cell r="B109" t="str">
            <v>Enc. &amp; Desenc. Tramo Rampa</v>
          </cell>
          <cell r="C109">
            <v>0.5</v>
          </cell>
          <cell r="D109">
            <v>0</v>
          </cell>
          <cell r="E109" t="str">
            <v>Ud</v>
          </cell>
          <cell r="F109">
            <v>4201.6949152542375</v>
          </cell>
          <cell r="G109">
            <v>756.31</v>
          </cell>
          <cell r="H109">
            <v>2479</v>
          </cell>
        </row>
        <row r="110">
          <cell r="A110">
            <v>7</v>
          </cell>
          <cell r="B110" t="str">
            <v>Rampa ESC [ 1.60 x 0.15 x 1.70 ] m - f'c 210 kg/cm2 @ 28d - Ø1/2'' @ 0.20 m AD</v>
          </cell>
          <cell r="C110">
            <v>1</v>
          </cell>
          <cell r="E110" t="str">
            <v>m3</v>
          </cell>
          <cell r="I110">
            <v>13319.31</v>
          </cell>
        </row>
        <row r="112">
          <cell r="A112">
            <v>8</v>
          </cell>
          <cell r="B112" t="str">
            <v>Análisis de Precio Unitario de 39.00 Ud de Combinación Especial:</v>
          </cell>
        </row>
        <row r="113">
          <cell r="B113" t="str">
            <v>Servicios, Herramientas y Equipos</v>
          </cell>
        </row>
        <row r="114">
          <cell r="B114" t="str">
            <v>Rampa ESC [ 1.60 x 0.15 x 1.70 ] m - f'c 210 kg/cm2 @ 28d - Ø1/2'' @ 0.20 m AD</v>
          </cell>
          <cell r="C114">
            <v>13</v>
          </cell>
          <cell r="D114">
            <v>7.6923076923076927E-2</v>
          </cell>
          <cell r="E114" t="str">
            <v>m3</v>
          </cell>
          <cell r="F114">
            <v>13319.31</v>
          </cell>
          <cell r="G114">
            <v>0</v>
          </cell>
          <cell r="H114">
            <v>186470.34</v>
          </cell>
        </row>
        <row r="115">
          <cell r="B115" t="str">
            <v>Rampa ESC [ 1.60 x 0.15 x 1.70 ] m - f'c 210 kg/cm2 @ 28d - Ø1/2'' @ 0.20 m AD</v>
          </cell>
          <cell r="C115">
            <v>13</v>
          </cell>
          <cell r="D115">
            <v>7.6923076923076927E-2</v>
          </cell>
          <cell r="E115" t="str">
            <v>m3</v>
          </cell>
          <cell r="F115">
            <v>13319.31</v>
          </cell>
          <cell r="G115">
            <v>0</v>
          </cell>
          <cell r="H115">
            <v>186470.34</v>
          </cell>
        </row>
        <row r="116">
          <cell r="A116">
            <v>8</v>
          </cell>
          <cell r="B116" t="str">
            <v>Combinación Especial</v>
          </cell>
          <cell r="C116">
            <v>39</v>
          </cell>
          <cell r="E116" t="str">
            <v>Ud</v>
          </cell>
          <cell r="I116">
            <v>9562.58</v>
          </cell>
        </row>
        <row r="119">
          <cell r="A119" t="str">
            <v>II</v>
          </cell>
          <cell r="B119" t="str">
            <v>Estructuras Metálicas</v>
          </cell>
          <cell r="E119">
            <v>2</v>
          </cell>
        </row>
        <row r="121">
          <cell r="A121">
            <v>9</v>
          </cell>
          <cell r="B121" t="str">
            <v>Análisis de Precio Unitario de 1.00 Ud de Escaleras C10x15.3 + Placa Base Plate 3/8 '' + Esparragos y Pernos: Perno Ø  - A325   3/4'' x 2 1/2'' ( incluye Fabricación &amp; Pintura de Taller) 4 Tramos:</v>
          </cell>
          <cell r="H121" t="str">
            <v>Terminal</v>
          </cell>
        </row>
        <row r="122">
          <cell r="B122" t="str">
            <v>Materiales</v>
          </cell>
        </row>
        <row r="123">
          <cell r="A123" t="str">
            <v>lbm</v>
          </cell>
          <cell r="B123" t="str">
            <v>Arranque</v>
          </cell>
          <cell r="I123" t="str">
            <v>perimeter</v>
          </cell>
        </row>
        <row r="124">
          <cell r="A124">
            <v>15.3</v>
          </cell>
          <cell r="B124" t="str">
            <v>C10x15.3</v>
          </cell>
          <cell r="C124">
            <v>10.104986876640419</v>
          </cell>
          <cell r="D124">
            <v>8.8571428571428662E-2</v>
          </cell>
          <cell r="E124" t="str">
            <v>pl</v>
          </cell>
          <cell r="F124">
            <v>413.1</v>
          </cell>
          <cell r="G124">
            <v>74.36</v>
          </cell>
          <cell r="H124">
            <v>5362.06</v>
          </cell>
          <cell r="I124">
            <v>2.4533333333333331</v>
          </cell>
        </row>
        <row r="125">
          <cell r="B125" t="str">
            <v>Stinger</v>
          </cell>
        </row>
        <row r="126">
          <cell r="A126">
            <v>15.3</v>
          </cell>
          <cell r="B126" t="str">
            <v>C10x15.3</v>
          </cell>
          <cell r="C126">
            <v>70.472440944881896</v>
          </cell>
          <cell r="D126">
            <v>1.3162011173184348E-2</v>
          </cell>
          <cell r="E126" t="str">
            <v>pl</v>
          </cell>
          <cell r="F126">
            <v>413.1</v>
          </cell>
          <cell r="G126">
            <v>74.36</v>
          </cell>
          <cell r="H126">
            <v>34804.639999999999</v>
          </cell>
          <cell r="I126">
            <v>2.4533333333333331</v>
          </cell>
        </row>
        <row r="127">
          <cell r="B127" t="str">
            <v>Descanso</v>
          </cell>
        </row>
        <row r="128">
          <cell r="A128">
            <v>0</v>
          </cell>
          <cell r="B128" t="str">
            <v>Tola Corrugada 3/16''</v>
          </cell>
          <cell r="C128">
            <v>3.4444513333471121</v>
          </cell>
          <cell r="D128">
            <v>0.05</v>
          </cell>
          <cell r="E128" t="str">
            <v>Plancha</v>
          </cell>
          <cell r="F128">
            <v>6131.84</v>
          </cell>
          <cell r="G128">
            <v>1103.73</v>
          </cell>
          <cell r="H128">
            <v>26168.7</v>
          </cell>
          <cell r="I128">
            <v>2</v>
          </cell>
        </row>
        <row r="129">
          <cell r="A129">
            <v>15.3</v>
          </cell>
          <cell r="B129" t="str">
            <v>C10x15.3</v>
          </cell>
          <cell r="C129">
            <v>90.157480314960637</v>
          </cell>
          <cell r="D129">
            <v>1.580786026200766E-3</v>
          </cell>
          <cell r="E129" t="str">
            <v>pl</v>
          </cell>
          <cell r="F129">
            <v>413.1</v>
          </cell>
          <cell r="G129">
            <v>74.36</v>
          </cell>
          <cell r="H129">
            <v>44017.64</v>
          </cell>
          <cell r="I129">
            <v>2.4533333333333331</v>
          </cell>
        </row>
        <row r="130">
          <cell r="B130" t="str">
            <v>Placa Base</v>
          </cell>
        </row>
        <row r="131">
          <cell r="A131">
            <v>15.3125</v>
          </cell>
          <cell r="B131" t="str">
            <v>Plate 3/8 ''</v>
          </cell>
          <cell r="C131">
            <v>5.4444444444444446</v>
          </cell>
          <cell r="D131">
            <v>0.05</v>
          </cell>
          <cell r="E131" t="str">
            <v>p2</v>
          </cell>
          <cell r="F131">
            <v>413.4375</v>
          </cell>
          <cell r="G131">
            <v>74.42</v>
          </cell>
          <cell r="H131">
            <v>2788.92</v>
          </cell>
          <cell r="I131">
            <v>288</v>
          </cell>
        </row>
        <row r="132">
          <cell r="A132">
            <v>0</v>
          </cell>
          <cell r="B132" t="str">
            <v>Anclaje HILTY Kwik Bolt TZ-55316 Ø 5/8'' x 4''</v>
          </cell>
          <cell r="C132">
            <v>40</v>
          </cell>
          <cell r="D132">
            <v>2.375000000000007E-2</v>
          </cell>
          <cell r="E132" t="str">
            <v>ud</v>
          </cell>
          <cell r="F132">
            <v>179.66</v>
          </cell>
          <cell r="G132">
            <v>32.340000000000003</v>
          </cell>
          <cell r="H132">
            <v>8681.4</v>
          </cell>
        </row>
        <row r="133">
          <cell r="B133" t="str">
            <v xml:space="preserve">Escalones </v>
          </cell>
          <cell r="C133">
            <v>32</v>
          </cell>
        </row>
        <row r="134">
          <cell r="A134">
            <v>0</v>
          </cell>
          <cell r="B134" t="str">
            <v>Tola Corrugada 3/16''</v>
          </cell>
          <cell r="C134">
            <v>6.8889026666942241</v>
          </cell>
          <cell r="D134">
            <v>1.6126999999999728E-2</v>
          </cell>
          <cell r="E134" t="str">
            <v>Plancha</v>
          </cell>
          <cell r="F134">
            <v>6131.84</v>
          </cell>
          <cell r="G134">
            <v>1103.73</v>
          </cell>
          <cell r="H134">
            <v>50648.99</v>
          </cell>
          <cell r="I134">
            <v>2</v>
          </cell>
        </row>
        <row r="135">
          <cell r="A135">
            <v>3.19</v>
          </cell>
          <cell r="B135" t="str">
            <v>L2X2X1/4</v>
          </cell>
          <cell r="C135">
            <v>31.496062992125985</v>
          </cell>
          <cell r="D135">
            <v>1.2499999999997157E-4</v>
          </cell>
          <cell r="E135" t="str">
            <v>pl</v>
          </cell>
          <cell r="F135">
            <v>86.13</v>
          </cell>
          <cell r="G135">
            <v>15.5</v>
          </cell>
          <cell r="H135">
            <v>3201.35</v>
          </cell>
          <cell r="I135">
            <v>8</v>
          </cell>
        </row>
        <row r="136">
          <cell r="A136">
            <v>0</v>
          </cell>
          <cell r="B136" t="str">
            <v>Perno Ø  - A325   3/8'' x 2 3/4''</v>
          </cell>
          <cell r="C136">
            <v>128</v>
          </cell>
          <cell r="D136">
            <v>7.8124999999995559E-4</v>
          </cell>
          <cell r="E136" t="str">
            <v>Ud</v>
          </cell>
          <cell r="F136">
            <v>31.194915254237291</v>
          </cell>
          <cell r="G136">
            <v>5.62</v>
          </cell>
          <cell r="H136">
            <v>4715.99</v>
          </cell>
        </row>
        <row r="137">
          <cell r="B137" t="str">
            <v>Esparragos y Pernos:</v>
          </cell>
        </row>
        <row r="138">
          <cell r="A138">
            <v>0</v>
          </cell>
          <cell r="B138" t="str">
            <v>Perno Ø  - A325   3/4'' x 2 1/2''</v>
          </cell>
          <cell r="C138">
            <v>32</v>
          </cell>
          <cell r="D138">
            <v>1.7187500000000133E-2</v>
          </cell>
          <cell r="E138" t="str">
            <v>Ud</v>
          </cell>
          <cell r="F138">
            <v>36.347457627118644</v>
          </cell>
          <cell r="G138">
            <v>6.54</v>
          </cell>
          <cell r="H138">
            <v>1395.99</v>
          </cell>
        </row>
        <row r="139">
          <cell r="B139" t="str">
            <v>Conexión Shear plate</v>
          </cell>
        </row>
        <row r="140">
          <cell r="A140">
            <v>4.9000000000000004</v>
          </cell>
          <cell r="B140" t="str">
            <v>L3X3X1/4</v>
          </cell>
          <cell r="C140">
            <v>6</v>
          </cell>
          <cell r="D140">
            <v>5.0000000000000121E-2</v>
          </cell>
          <cell r="E140" t="str">
            <v>pl</v>
          </cell>
          <cell r="F140">
            <v>132.30000000000001</v>
          </cell>
          <cell r="G140">
            <v>23.81</v>
          </cell>
          <cell r="H140">
            <v>983.49</v>
          </cell>
          <cell r="I140">
            <v>1</v>
          </cell>
        </row>
        <row r="141">
          <cell r="A141">
            <v>7.2</v>
          </cell>
          <cell r="B141" t="str">
            <v>L3X3X3/8</v>
          </cell>
          <cell r="C141">
            <v>8</v>
          </cell>
          <cell r="D141">
            <v>5.0000000000000044E-2</v>
          </cell>
          <cell r="E141" t="str">
            <v>pl</v>
          </cell>
          <cell r="F141">
            <v>194.4</v>
          </cell>
          <cell r="G141">
            <v>34.99</v>
          </cell>
          <cell r="H141">
            <v>1926.88</v>
          </cell>
          <cell r="I141">
            <v>1</v>
          </cell>
        </row>
        <row r="142">
          <cell r="B142" t="str">
            <v>Tornillería (para Vigas Secundarias)</v>
          </cell>
        </row>
        <row r="143">
          <cell r="A143">
            <v>0</v>
          </cell>
          <cell r="B143" t="str">
            <v>Perno Ø  - A325   3/4'' x 1 3/4''</v>
          </cell>
          <cell r="C143">
            <v>0</v>
          </cell>
          <cell r="D143">
            <v>0</v>
          </cell>
          <cell r="E143" t="str">
            <v>Ud</v>
          </cell>
          <cell r="F143">
            <v>31.194915254237291</v>
          </cell>
          <cell r="G143">
            <v>5.62</v>
          </cell>
          <cell r="H143">
            <v>0</v>
          </cell>
          <cell r="I143">
            <v>0</v>
          </cell>
        </row>
        <row r="144">
          <cell r="B144" t="str">
            <v>Perno Ø  - A325   3/4'' x 2 1/4''</v>
          </cell>
          <cell r="C144">
            <v>0</v>
          </cell>
          <cell r="D144">
            <v>0</v>
          </cell>
          <cell r="E144" t="str">
            <v>Ud</v>
          </cell>
          <cell r="F144">
            <v>33.33898305084746</v>
          </cell>
          <cell r="G144">
            <v>6</v>
          </cell>
          <cell r="H144">
            <v>0</v>
          </cell>
        </row>
        <row r="145">
          <cell r="B145" t="str">
            <v>Conectores de Cortante</v>
          </cell>
        </row>
        <row r="146">
          <cell r="A146">
            <v>0</v>
          </cell>
          <cell r="B146" t="str">
            <v>Conectores de cortantes Ø 1/2'' x 3''</v>
          </cell>
          <cell r="C146">
            <v>0</v>
          </cell>
          <cell r="D146">
            <v>0</v>
          </cell>
          <cell r="E146" t="str">
            <v>UD</v>
          </cell>
          <cell r="F146">
            <v>42.37</v>
          </cell>
          <cell r="G146">
            <v>7.63</v>
          </cell>
          <cell r="H146">
            <v>0</v>
          </cell>
          <cell r="I146">
            <v>0</v>
          </cell>
        </row>
        <row r="147">
          <cell r="B147" t="str">
            <v>Pinturas</v>
          </cell>
        </row>
        <row r="148">
          <cell r="B148" t="str">
            <v>Pintura Multi-Purpose Epoxy Haze Gray</v>
          </cell>
          <cell r="C148">
            <v>14.081034154666668</v>
          </cell>
          <cell r="D148">
            <v>1.3469071323179843E-3</v>
          </cell>
          <cell r="E148" t="str">
            <v>cub</v>
          </cell>
          <cell r="F148">
            <v>5925.0254237288136</v>
          </cell>
          <cell r="G148">
            <v>1066.5</v>
          </cell>
          <cell r="H148">
            <v>98580.51</v>
          </cell>
        </row>
        <row r="149">
          <cell r="B149" t="str">
            <v>Pintura High Gloss Urethane Gris Perla</v>
          </cell>
          <cell r="C149">
            <v>7.0405170773333339</v>
          </cell>
          <cell r="D149">
            <v>8.4486582467315618E-3</v>
          </cell>
          <cell r="E149" t="str">
            <v>Gls</v>
          </cell>
          <cell r="F149">
            <v>2154.5508474576272</v>
          </cell>
          <cell r="G149">
            <v>387.82</v>
          </cell>
          <cell r="H149">
            <v>18050.830000000002</v>
          </cell>
        </row>
        <row r="150">
          <cell r="B150" t="str">
            <v>Grout</v>
          </cell>
        </row>
        <row r="151">
          <cell r="B151" t="str">
            <v>Mortero Listo Grout 640 kg/cm²</v>
          </cell>
          <cell r="C151">
            <v>0.262193024</v>
          </cell>
          <cell r="D151">
            <v>2.8139840059207679</v>
          </cell>
          <cell r="E151" t="str">
            <v>fdas</v>
          </cell>
          <cell r="F151">
            <v>650</v>
          </cell>
          <cell r="G151">
            <v>117</v>
          </cell>
          <cell r="H151">
            <v>767</v>
          </cell>
        </row>
        <row r="152">
          <cell r="B152" t="str">
            <v>Miscelaneos</v>
          </cell>
        </row>
        <row r="153">
          <cell r="B153" t="str">
            <v>Electrodo E70XX Universal 1/8''</v>
          </cell>
          <cell r="C153">
            <v>144.15422954943134</v>
          </cell>
          <cell r="D153">
            <v>3.1751028541959672E-4</v>
          </cell>
          <cell r="E153" t="str">
            <v>Lbs</v>
          </cell>
          <cell r="F153">
            <v>98</v>
          </cell>
          <cell r="G153">
            <v>17.64</v>
          </cell>
          <cell r="H153">
            <v>16675.29</v>
          </cell>
        </row>
        <row r="154">
          <cell r="B154" t="str">
            <v>Acetileno 390</v>
          </cell>
          <cell r="C154">
            <v>288.30845909886267</v>
          </cell>
          <cell r="D154">
            <v>3.1751028541959672E-4</v>
          </cell>
          <cell r="E154" t="str">
            <v>p3</v>
          </cell>
          <cell r="F154">
            <v>9.6525423728813564</v>
          </cell>
          <cell r="G154">
            <v>1.74</v>
          </cell>
          <cell r="H154">
            <v>3285.61</v>
          </cell>
        </row>
        <row r="155">
          <cell r="B155" t="str">
            <v>Oxigeno Industrial 220</v>
          </cell>
          <cell r="C155">
            <v>95.141791502624685</v>
          </cell>
          <cell r="D155">
            <v>6.1180787597122873E-4</v>
          </cell>
          <cell r="E155" t="str">
            <v>p3</v>
          </cell>
          <cell r="F155">
            <v>2.6864406779661016</v>
          </cell>
          <cell r="G155">
            <v>0.48</v>
          </cell>
          <cell r="H155">
            <v>301.45</v>
          </cell>
        </row>
        <row r="156">
          <cell r="B156" t="str">
            <v>Disco p/ esmerilar</v>
          </cell>
          <cell r="C156">
            <v>5</v>
          </cell>
          <cell r="D156">
            <v>0</v>
          </cell>
          <cell r="E156" t="str">
            <v>Ud</v>
          </cell>
          <cell r="F156">
            <v>150</v>
          </cell>
          <cell r="G156">
            <v>27</v>
          </cell>
          <cell r="H156">
            <v>885</v>
          </cell>
        </row>
        <row r="157">
          <cell r="B157" t="str">
            <v>Mano de Obra</v>
          </cell>
        </row>
        <row r="158">
          <cell r="B158" t="str">
            <v>Fabricación</v>
          </cell>
        </row>
        <row r="159">
          <cell r="B159" t="str">
            <v>SandBlasting Superficie Metálicas</v>
          </cell>
          <cell r="C159">
            <v>211.21551232000002</v>
          </cell>
          <cell r="D159">
            <v>2.1246924294005726E-5</v>
          </cell>
          <cell r="E159" t="str">
            <v>m2</v>
          </cell>
          <cell r="F159">
            <v>169.5</v>
          </cell>
          <cell r="G159">
            <v>30.51</v>
          </cell>
          <cell r="H159">
            <v>42246.11</v>
          </cell>
        </row>
        <row r="160">
          <cell r="B160" t="str">
            <v>Fabricación Estructura Metalica - Trabe Armada</v>
          </cell>
          <cell r="C160">
            <v>1.3061220472440946</v>
          </cell>
          <cell r="D160">
            <v>2.969058491959351E-3</v>
          </cell>
          <cell r="E160" t="str">
            <v>ton</v>
          </cell>
          <cell r="F160">
            <v>22000</v>
          </cell>
          <cell r="G160">
            <v>3960</v>
          </cell>
          <cell r="H160">
            <v>34007.599999999999</v>
          </cell>
        </row>
        <row r="161">
          <cell r="B161" t="str">
            <v>Fabricación Estructura Metalica - Placa</v>
          </cell>
          <cell r="C161">
            <v>0.13542024825021873</v>
          </cell>
          <cell r="D161">
            <v>3.3818810768380704E-2</v>
          </cell>
          <cell r="E161" t="str">
            <v>ton</v>
          </cell>
          <cell r="F161">
            <v>22000</v>
          </cell>
          <cell r="G161">
            <v>3960</v>
          </cell>
          <cell r="H161">
            <v>3634.4</v>
          </cell>
        </row>
        <row r="162">
          <cell r="B162" t="str">
            <v>Pintura de Taller</v>
          </cell>
        </row>
        <row r="163">
          <cell r="B163" t="str">
            <v>MO-1001-12 [PEM] Pintor Estructura Metálica</v>
          </cell>
          <cell r="C163">
            <v>7</v>
          </cell>
          <cell r="D163">
            <v>0</v>
          </cell>
          <cell r="E163" t="str">
            <v>Día</v>
          </cell>
          <cell r="F163">
            <v>737.38099547511399</v>
          </cell>
          <cell r="G163">
            <v>132.72999999999999</v>
          </cell>
          <cell r="H163">
            <v>6090.78</v>
          </cell>
        </row>
        <row r="164">
          <cell r="B164" t="str">
            <v>MO-1001-14 [AyEM] Ayudante Estructuras Metálica</v>
          </cell>
          <cell r="C164">
            <v>7</v>
          </cell>
          <cell r="D164">
            <v>0</v>
          </cell>
          <cell r="E164" t="str">
            <v>Día</v>
          </cell>
          <cell r="F164">
            <v>866.50045248868685</v>
          </cell>
          <cell r="G164">
            <v>155.97</v>
          </cell>
          <cell r="H164">
            <v>7157.29</v>
          </cell>
        </row>
        <row r="165">
          <cell r="B165" t="str">
            <v>Servicios, Herramientas y Equipos</v>
          </cell>
        </row>
        <row r="166">
          <cell r="B166" t="str">
            <v>Compresor p/ Pintura</v>
          </cell>
          <cell r="C166">
            <v>56</v>
          </cell>
          <cell r="D166">
            <v>0</v>
          </cell>
          <cell r="E166" t="str">
            <v>Hr</v>
          </cell>
          <cell r="F166">
            <v>63.56</v>
          </cell>
          <cell r="G166">
            <v>11.44</v>
          </cell>
          <cell r="H166">
            <v>4200</v>
          </cell>
        </row>
        <row r="167">
          <cell r="A167">
            <v>9</v>
          </cell>
          <cell r="B167" t="str">
            <v>Escaleras C10x15.3 + Placa Base Plate 3/8 '' + Esparragos y Pernos: Perno Ø  - A325   3/4'' x 2 1/2'' ( incluye Fabricación &amp; Pintura de Taller) 4 Tramos</v>
          </cell>
          <cell r="C167">
            <v>1</v>
          </cell>
          <cell r="E167" t="str">
            <v>Ud</v>
          </cell>
          <cell r="I167">
            <v>420577.92</v>
          </cell>
        </row>
        <row r="169">
          <cell r="A169">
            <v>16.3125</v>
          </cell>
          <cell r="B169" t="str">
            <v>Análisis de Precio Unitario de 1.00 Ud de Escaleras C10x15.3 + Placa Base Plate 3/8 '' + Esparragos y Pernos: Perno Ø  - A325   3/4'' x 2 1/2'' ( incluye Fabricación &amp; Pintura de Taller) 2 tramos:</v>
          </cell>
          <cell r="H169" t="str">
            <v>Terminal</v>
          </cell>
        </row>
        <row r="170">
          <cell r="B170" t="str">
            <v>Materiales</v>
          </cell>
        </row>
        <row r="171">
          <cell r="A171" t="str">
            <v>lbm</v>
          </cell>
          <cell r="B171" t="str">
            <v>Arranque</v>
          </cell>
          <cell r="I171" t="str">
            <v>perimeter</v>
          </cell>
        </row>
        <row r="172">
          <cell r="A172">
            <v>15.3</v>
          </cell>
          <cell r="B172" t="str">
            <v>C10x15.3</v>
          </cell>
          <cell r="C172">
            <v>5.2493438320209975</v>
          </cell>
          <cell r="D172">
            <v>0.14299999999999996</v>
          </cell>
          <cell r="E172" t="str">
            <v>pl</v>
          </cell>
          <cell r="F172">
            <v>413.1</v>
          </cell>
          <cell r="G172">
            <v>74.36</v>
          </cell>
          <cell r="H172">
            <v>2924.76</v>
          </cell>
          <cell r="I172">
            <v>2.4533333333333331</v>
          </cell>
        </row>
        <row r="173">
          <cell r="B173" t="str">
            <v>Stinger</v>
          </cell>
        </row>
        <row r="174">
          <cell r="A174">
            <v>15.3</v>
          </cell>
          <cell r="B174" t="str">
            <v>C10x15.3</v>
          </cell>
          <cell r="C174">
            <v>34.908136482939632</v>
          </cell>
          <cell r="D174">
            <v>2.2684210526315883E-2</v>
          </cell>
          <cell r="E174" t="str">
            <v>pl</v>
          </cell>
          <cell r="F174">
            <v>413.1</v>
          </cell>
          <cell r="G174">
            <v>74.36</v>
          </cell>
          <cell r="H174">
            <v>17402.32</v>
          </cell>
          <cell r="I174">
            <v>2.4533333333333331</v>
          </cell>
        </row>
        <row r="175">
          <cell r="B175" t="str">
            <v>Descanso</v>
          </cell>
        </row>
        <row r="176">
          <cell r="A176">
            <v>0</v>
          </cell>
          <cell r="B176" t="str">
            <v>Tola Corrugada 3/16''</v>
          </cell>
          <cell r="C176">
            <v>1.722225666673556</v>
          </cell>
          <cell r="D176">
            <v>0.05</v>
          </cell>
          <cell r="E176" t="str">
            <v>Plancha</v>
          </cell>
          <cell r="F176">
            <v>6131.84</v>
          </cell>
          <cell r="G176">
            <v>1103.73</v>
          </cell>
          <cell r="H176">
            <v>13084.35</v>
          </cell>
          <cell r="I176">
            <v>2</v>
          </cell>
        </row>
        <row r="177">
          <cell r="A177">
            <v>15.3</v>
          </cell>
          <cell r="B177" t="str">
            <v>C10x15.3</v>
          </cell>
          <cell r="C177">
            <v>42.322834645669289</v>
          </cell>
          <cell r="D177">
            <v>1.7181395348837367E-2</v>
          </cell>
          <cell r="E177" t="str">
            <v>pl</v>
          </cell>
          <cell r="F177">
            <v>413.1</v>
          </cell>
          <cell r="G177">
            <v>74.36</v>
          </cell>
          <cell r="H177">
            <v>20985.15</v>
          </cell>
          <cell r="I177">
            <v>2.4533333333333331</v>
          </cell>
        </row>
        <row r="178">
          <cell r="B178" t="str">
            <v>Placa Base</v>
          </cell>
        </row>
        <row r="179">
          <cell r="A179">
            <v>15.3125</v>
          </cell>
          <cell r="B179" t="str">
            <v>Plate 3/8 ''</v>
          </cell>
          <cell r="C179">
            <v>8</v>
          </cell>
          <cell r="D179">
            <v>0.05</v>
          </cell>
          <cell r="E179" t="str">
            <v>p2</v>
          </cell>
          <cell r="F179">
            <v>413.4375</v>
          </cell>
          <cell r="G179">
            <v>74.42</v>
          </cell>
          <cell r="H179">
            <v>4098</v>
          </cell>
          <cell r="I179">
            <v>288</v>
          </cell>
        </row>
        <row r="180">
          <cell r="A180">
            <v>0</v>
          </cell>
          <cell r="B180" t="str">
            <v>Anclaje HILTY Kwik Bolt TZ-55316 Ø 5/8'' x 4''</v>
          </cell>
          <cell r="C180">
            <v>32</v>
          </cell>
          <cell r="D180">
            <v>1.7187500000000133E-2</v>
          </cell>
          <cell r="E180" t="str">
            <v>ud</v>
          </cell>
          <cell r="F180">
            <v>179.66</v>
          </cell>
          <cell r="G180">
            <v>32.340000000000003</v>
          </cell>
          <cell r="H180">
            <v>6900.6</v>
          </cell>
        </row>
        <row r="181">
          <cell r="B181" t="str">
            <v xml:space="preserve">Escalones </v>
          </cell>
          <cell r="C181">
            <v>15</v>
          </cell>
        </row>
        <row r="182">
          <cell r="A182">
            <v>0</v>
          </cell>
          <cell r="B182" t="str">
            <v>Tola Corrugada 3/16''</v>
          </cell>
          <cell r="C182">
            <v>3.2291731250129176</v>
          </cell>
          <cell r="D182">
            <v>0.23870719999999965</v>
          </cell>
          <cell r="E182" t="str">
            <v>Plancha</v>
          </cell>
          <cell r="F182">
            <v>6131.84</v>
          </cell>
          <cell r="G182">
            <v>1103.73</v>
          </cell>
          <cell r="H182">
            <v>28942.28</v>
          </cell>
          <cell r="I182">
            <v>2</v>
          </cell>
        </row>
        <row r="183">
          <cell r="A183">
            <v>3.19</v>
          </cell>
          <cell r="B183" t="str">
            <v>L2X2X1/4</v>
          </cell>
          <cell r="C183">
            <v>14.763779527559056</v>
          </cell>
          <cell r="D183">
            <v>6.6799999999999971E-2</v>
          </cell>
          <cell r="E183" t="str">
            <v>pl</v>
          </cell>
          <cell r="F183">
            <v>86.13</v>
          </cell>
          <cell r="G183">
            <v>15.5</v>
          </cell>
          <cell r="H183">
            <v>1600.67</v>
          </cell>
          <cell r="I183">
            <v>8</v>
          </cell>
        </row>
        <row r="184">
          <cell r="A184">
            <v>0</v>
          </cell>
          <cell r="B184" t="str">
            <v>Perno Ø  - A325   3/8'' x 2 3/4''</v>
          </cell>
          <cell r="C184">
            <v>60</v>
          </cell>
          <cell r="D184">
            <v>1.5000000000000095E-2</v>
          </cell>
          <cell r="E184" t="str">
            <v>Ud</v>
          </cell>
          <cell r="F184">
            <v>31.194915254237291</v>
          </cell>
          <cell r="G184">
            <v>5.62</v>
          </cell>
          <cell r="H184">
            <v>2242.0300000000002</v>
          </cell>
        </row>
        <row r="185">
          <cell r="B185" t="str">
            <v>Esparragos y Pernos:</v>
          </cell>
        </row>
        <row r="186">
          <cell r="A186">
            <v>0</v>
          </cell>
          <cell r="B186" t="str">
            <v>Perno Ø  - A325   3/4'' x 2 1/2''</v>
          </cell>
          <cell r="C186">
            <v>20</v>
          </cell>
          <cell r="D186">
            <v>0.05</v>
          </cell>
          <cell r="E186" t="str">
            <v>Ud</v>
          </cell>
          <cell r="F186">
            <v>36.347457627118644</v>
          </cell>
          <cell r="G186">
            <v>6.54</v>
          </cell>
          <cell r="H186">
            <v>900.64</v>
          </cell>
        </row>
        <row r="187">
          <cell r="B187" t="str">
            <v>Conexión Shear plate</v>
          </cell>
        </row>
        <row r="188">
          <cell r="A188">
            <v>4.9000000000000004</v>
          </cell>
          <cell r="B188" t="str">
            <v>L3X3X1/4</v>
          </cell>
          <cell r="C188">
            <v>0</v>
          </cell>
          <cell r="D188">
            <v>0</v>
          </cell>
          <cell r="E188" t="str">
            <v>pl</v>
          </cell>
          <cell r="F188">
            <v>132.30000000000001</v>
          </cell>
          <cell r="G188">
            <v>23.81</v>
          </cell>
          <cell r="H188">
            <v>0</v>
          </cell>
          <cell r="I188">
            <v>1</v>
          </cell>
        </row>
        <row r="189">
          <cell r="A189">
            <v>7.2</v>
          </cell>
          <cell r="B189" t="str">
            <v>L3X3X3/8</v>
          </cell>
          <cell r="C189">
            <v>0</v>
          </cell>
          <cell r="D189">
            <v>0</v>
          </cell>
          <cell r="E189" t="str">
            <v>pl</v>
          </cell>
          <cell r="F189">
            <v>194.4</v>
          </cell>
          <cell r="G189">
            <v>34.99</v>
          </cell>
          <cell r="H189">
            <v>0</v>
          </cell>
          <cell r="I189">
            <v>1</v>
          </cell>
        </row>
        <row r="190">
          <cell r="B190" t="str">
            <v>Tornillería (para Vigas Secundarias)</v>
          </cell>
        </row>
        <row r="191">
          <cell r="A191">
            <v>0</v>
          </cell>
          <cell r="B191" t="str">
            <v>Perno Ø  - A325   3/4'' x 1 3/4''</v>
          </cell>
          <cell r="C191">
            <v>0</v>
          </cell>
          <cell r="D191">
            <v>0</v>
          </cell>
          <cell r="E191" t="str">
            <v>Ud</v>
          </cell>
          <cell r="F191">
            <v>31.194915254237291</v>
          </cell>
          <cell r="G191">
            <v>5.62</v>
          </cell>
          <cell r="H191">
            <v>0</v>
          </cell>
          <cell r="I191">
            <v>0</v>
          </cell>
        </row>
        <row r="192">
          <cell r="B192" t="str">
            <v>Perno Ø  - A325   3/4'' x 2 1/4''</v>
          </cell>
          <cell r="C192">
            <v>0</v>
          </cell>
          <cell r="D192">
            <v>0</v>
          </cell>
          <cell r="E192" t="str">
            <v>Ud</v>
          </cell>
          <cell r="F192">
            <v>33.33898305084746</v>
          </cell>
          <cell r="G192">
            <v>6</v>
          </cell>
          <cell r="H192">
            <v>0</v>
          </cell>
        </row>
        <row r="193">
          <cell r="B193" t="str">
            <v>Conectores de Cortante</v>
          </cell>
        </row>
        <row r="194">
          <cell r="A194">
            <v>0</v>
          </cell>
          <cell r="B194" t="str">
            <v>Conectores de cortantes Ø 1/2'' x 3''</v>
          </cell>
          <cell r="C194">
            <v>0</v>
          </cell>
          <cell r="D194">
            <v>0</v>
          </cell>
          <cell r="E194" t="str">
            <v>UD</v>
          </cell>
          <cell r="F194">
            <v>42.37</v>
          </cell>
          <cell r="G194">
            <v>7.63</v>
          </cell>
          <cell r="H194">
            <v>0</v>
          </cell>
          <cell r="I194">
            <v>0</v>
          </cell>
        </row>
        <row r="195">
          <cell r="B195" t="str">
            <v>Pinturas</v>
          </cell>
        </row>
        <row r="196">
          <cell r="B196" t="str">
            <v>Pintura Multi-Purpose Epoxy Haze Gray</v>
          </cell>
          <cell r="C196">
            <v>16.316032853333333</v>
          </cell>
          <cell r="D196">
            <v>5.1462967390087759E-3</v>
          </cell>
          <cell r="E196" t="str">
            <v>cub</v>
          </cell>
          <cell r="F196">
            <v>5925.0254237288136</v>
          </cell>
          <cell r="G196">
            <v>1066.5</v>
          </cell>
          <cell r="H196">
            <v>114661.02</v>
          </cell>
        </row>
        <row r="197">
          <cell r="B197" t="str">
            <v>Pintura High Gloss Urethane Gris Perla</v>
          </cell>
          <cell r="C197">
            <v>8.1580164266666664</v>
          </cell>
          <cell r="D197">
            <v>5.1462967390087759E-3</v>
          </cell>
          <cell r="E197" t="str">
            <v>Gls</v>
          </cell>
          <cell r="F197">
            <v>2154.5508474576272</v>
          </cell>
          <cell r="G197">
            <v>387.82</v>
          </cell>
          <cell r="H197">
            <v>20847.439999999999</v>
          </cell>
        </row>
        <row r="198">
          <cell r="B198" t="str">
            <v>Grout</v>
          </cell>
        </row>
        <row r="199">
          <cell r="B199" t="str">
            <v>Mortero Listo Grout 640 kg/cm²</v>
          </cell>
          <cell r="C199">
            <v>0.262193024</v>
          </cell>
          <cell r="D199">
            <v>2.8139840059207679</v>
          </cell>
          <cell r="E199" t="str">
            <v>fdas</v>
          </cell>
          <cell r="F199">
            <v>650</v>
          </cell>
          <cell r="G199">
            <v>117</v>
          </cell>
          <cell r="H199">
            <v>767</v>
          </cell>
        </row>
        <row r="200">
          <cell r="B200" t="str">
            <v>Miscelaneos</v>
          </cell>
        </row>
        <row r="201">
          <cell r="B201" t="str">
            <v>Electrodo E70XX Universal 1/8''</v>
          </cell>
          <cell r="C201">
            <v>42.946358267716533</v>
          </cell>
          <cell r="D201">
            <v>1.2490403016031731E-3</v>
          </cell>
          <cell r="E201" t="str">
            <v>Lbs</v>
          </cell>
          <cell r="F201">
            <v>98</v>
          </cell>
          <cell r="G201">
            <v>17.64</v>
          </cell>
          <cell r="H201">
            <v>4972.5200000000004</v>
          </cell>
        </row>
        <row r="202">
          <cell r="B202" t="str">
            <v>Acetileno 390</v>
          </cell>
          <cell r="C202">
            <v>85.892716535433067</v>
          </cell>
          <cell r="D202">
            <v>8.4797231485095952E-5</v>
          </cell>
          <cell r="E202" t="str">
            <v>p3</v>
          </cell>
          <cell r="F202">
            <v>9.6525423728813564</v>
          </cell>
          <cell r="G202">
            <v>1.74</v>
          </cell>
          <cell r="H202">
            <v>978.62</v>
          </cell>
        </row>
        <row r="203">
          <cell r="B203" t="str">
            <v>Oxigeno Industrial 220</v>
          </cell>
          <cell r="C203">
            <v>28.344596456692912</v>
          </cell>
          <cell r="D203">
            <v>1.9546421622809109E-3</v>
          </cell>
          <cell r="E203" t="str">
            <v>p3</v>
          </cell>
          <cell r="F203">
            <v>2.6864406779661016</v>
          </cell>
          <cell r="G203">
            <v>0.48</v>
          </cell>
          <cell r="H203">
            <v>89.93</v>
          </cell>
        </row>
        <row r="204">
          <cell r="B204" t="str">
            <v>Disco p/ esmerilar</v>
          </cell>
          <cell r="C204">
            <v>3</v>
          </cell>
          <cell r="D204">
            <v>0</v>
          </cell>
          <cell r="E204" t="str">
            <v>Ud</v>
          </cell>
          <cell r="F204">
            <v>150</v>
          </cell>
          <cell r="G204">
            <v>27</v>
          </cell>
          <cell r="H204">
            <v>531</v>
          </cell>
        </row>
        <row r="205">
          <cell r="B205" t="str">
            <v>Mano de Obra</v>
          </cell>
        </row>
        <row r="206">
          <cell r="B206" t="str">
            <v>Fabricación</v>
          </cell>
        </row>
        <row r="207">
          <cell r="B207" t="str">
            <v>SandBlasting Superficie Metálicas</v>
          </cell>
          <cell r="C207">
            <v>244.74049279999997</v>
          </cell>
          <cell r="D207">
            <v>3.8846044196696271E-5</v>
          </cell>
          <cell r="E207" t="str">
            <v>m2</v>
          </cell>
          <cell r="F207">
            <v>169.5</v>
          </cell>
          <cell r="G207">
            <v>30.51</v>
          </cell>
          <cell r="H207">
            <v>48952.45</v>
          </cell>
        </row>
        <row r="208">
          <cell r="B208" t="str">
            <v>Fabricación Estructura Metalica - Trabe Armada</v>
          </cell>
          <cell r="C208">
            <v>0.630974409448819</v>
          </cell>
          <cell r="D208">
            <v>1.4304210148657575E-2</v>
          </cell>
          <cell r="E208" t="str">
            <v>ton</v>
          </cell>
          <cell r="F208">
            <v>22000</v>
          </cell>
          <cell r="G208">
            <v>3960</v>
          </cell>
          <cell r="H208">
            <v>16614.400000000001</v>
          </cell>
        </row>
        <row r="209">
          <cell r="B209" t="str">
            <v>Fabricación Estructura Metalica - Placa</v>
          </cell>
          <cell r="C209">
            <v>8.47982283464567E-2</v>
          </cell>
          <cell r="D209">
            <v>6.1342928442922509E-2</v>
          </cell>
          <cell r="E209" t="str">
            <v>ton</v>
          </cell>
          <cell r="F209">
            <v>22000</v>
          </cell>
          <cell r="G209">
            <v>3960</v>
          </cell>
          <cell r="H209">
            <v>2336.4</v>
          </cell>
        </row>
        <row r="210">
          <cell r="B210" t="str">
            <v>Pintura de Taller</v>
          </cell>
        </row>
        <row r="211">
          <cell r="B211" t="str">
            <v>MO-1001-12 [PEM] Pintor Estructura Metálica</v>
          </cell>
          <cell r="C211">
            <v>4</v>
          </cell>
          <cell r="D211">
            <v>0</v>
          </cell>
          <cell r="E211" t="str">
            <v>Día</v>
          </cell>
          <cell r="F211">
            <v>737.38099547511399</v>
          </cell>
          <cell r="G211">
            <v>132.72999999999999</v>
          </cell>
          <cell r="H211">
            <v>3480.44</v>
          </cell>
        </row>
        <row r="212">
          <cell r="B212" t="str">
            <v>MO-1001-13 [AEM] Armadores Estructuras Metálica</v>
          </cell>
          <cell r="C212">
            <v>4</v>
          </cell>
          <cell r="D212">
            <v>0</v>
          </cell>
          <cell r="E212" t="str">
            <v>Día</v>
          </cell>
          <cell r="F212">
            <v>1124.7393665158368</v>
          </cell>
          <cell r="G212">
            <v>202.45</v>
          </cell>
          <cell r="H212">
            <v>5308.76</v>
          </cell>
        </row>
        <row r="213">
          <cell r="B213" t="str">
            <v>MO-1001-14 [AyEM] Ayudante Estructuras Metálica</v>
          </cell>
          <cell r="C213">
            <v>4</v>
          </cell>
          <cell r="D213">
            <v>0</v>
          </cell>
          <cell r="E213" t="str">
            <v>Día</v>
          </cell>
          <cell r="F213">
            <v>866.50045248868685</v>
          </cell>
          <cell r="G213">
            <v>155.97</v>
          </cell>
          <cell r="H213">
            <v>4089.88</v>
          </cell>
        </row>
        <row r="214">
          <cell r="B214" t="str">
            <v>Servicios, Herramientas y Equipos</v>
          </cell>
        </row>
        <row r="215">
          <cell r="B215" t="str">
            <v>Compresor p/ Pintura</v>
          </cell>
          <cell r="C215">
            <v>32</v>
          </cell>
          <cell r="D215">
            <v>0</v>
          </cell>
          <cell r="E215" t="str">
            <v>Hr</v>
          </cell>
          <cell r="F215">
            <v>63.56</v>
          </cell>
          <cell r="G215">
            <v>11.44</v>
          </cell>
          <cell r="H215">
            <v>2400</v>
          </cell>
        </row>
        <row r="216">
          <cell r="A216">
            <v>16.3125</v>
          </cell>
          <cell r="B216" t="str">
            <v>Escaleras C10x15.3 + Placa Base Plate 3/8 '' + Esparragos y Pernos: Perno Ø  - A325   3/4'' x 2 1/2'' ( incluye Fabricación &amp; Pintura de Taller) 2 tramos</v>
          </cell>
          <cell r="C216">
            <v>1</v>
          </cell>
          <cell r="E216" t="str">
            <v>Ud</v>
          </cell>
          <cell r="G216">
            <v>227.10469975592147</v>
          </cell>
          <cell r="I216">
            <v>325110.65999999997</v>
          </cell>
        </row>
        <row r="218">
          <cell r="A218">
            <v>17.3125</v>
          </cell>
          <cell r="B218" t="str">
            <v>Análisis de Precio Unitario de 1.00 Ud de Conexión Shear plate Viga - Muro Ascensor [ W14 ]:</v>
          </cell>
          <cell r="H218" t="str">
            <v>Terminal</v>
          </cell>
        </row>
        <row r="219">
          <cell r="B219" t="str">
            <v>Materiales</v>
          </cell>
        </row>
        <row r="220">
          <cell r="A220" t="str">
            <v>lbm</v>
          </cell>
          <cell r="B220" t="str">
            <v>Placa Base</v>
          </cell>
          <cell r="I220" t="str">
            <v>Perimeter</v>
          </cell>
        </row>
        <row r="221">
          <cell r="A221">
            <v>30.625</v>
          </cell>
          <cell r="B221" t="str">
            <v>Plate 3/4 ''</v>
          </cell>
          <cell r="C221">
            <v>1.75</v>
          </cell>
          <cell r="D221">
            <v>0.05</v>
          </cell>
          <cell r="E221" t="str">
            <v>p2</v>
          </cell>
          <cell r="F221">
            <v>826.875</v>
          </cell>
          <cell r="G221">
            <v>148.84</v>
          </cell>
          <cell r="H221">
            <v>1792.88</v>
          </cell>
          <cell r="I221">
            <v>2</v>
          </cell>
        </row>
        <row r="222">
          <cell r="A222">
            <v>0</v>
          </cell>
          <cell r="B222" t="str">
            <v>Perno ø 3/4'' x 6'' F1554 A36</v>
          </cell>
          <cell r="C222">
            <v>6</v>
          </cell>
          <cell r="D222">
            <v>0</v>
          </cell>
          <cell r="E222" t="str">
            <v>Ud</v>
          </cell>
          <cell r="F222">
            <v>98</v>
          </cell>
          <cell r="G222">
            <v>17.64</v>
          </cell>
          <cell r="H222">
            <v>693.84</v>
          </cell>
        </row>
        <row r="223">
          <cell r="B223" t="str">
            <v>Esparragos y Pernos:</v>
          </cell>
        </row>
        <row r="224">
          <cell r="A224">
            <v>0</v>
          </cell>
          <cell r="B224" t="str">
            <v>Perno Ø  - A325   3/4'' x 2 1/2''</v>
          </cell>
          <cell r="C224">
            <v>4</v>
          </cell>
          <cell r="D224">
            <v>0</v>
          </cell>
          <cell r="E224" t="str">
            <v>Ud</v>
          </cell>
          <cell r="F224">
            <v>36.347457627118644</v>
          </cell>
          <cell r="G224">
            <v>6.54</v>
          </cell>
          <cell r="H224">
            <v>171.55</v>
          </cell>
        </row>
        <row r="225">
          <cell r="B225" t="str">
            <v>Conexión Shear plate</v>
          </cell>
        </row>
        <row r="226">
          <cell r="A226">
            <v>19.399999999999999</v>
          </cell>
          <cell r="B226" t="str">
            <v>2L4X4X3/8</v>
          </cell>
          <cell r="C226">
            <v>1</v>
          </cell>
          <cell r="D226">
            <v>0</v>
          </cell>
          <cell r="E226" t="str">
            <v>pl</v>
          </cell>
          <cell r="F226">
            <v>523.79999999999995</v>
          </cell>
          <cell r="G226">
            <v>94.28</v>
          </cell>
          <cell r="H226">
            <v>618.08000000000004</v>
          </cell>
          <cell r="I226">
            <v>1.3333333333333333</v>
          </cell>
        </row>
        <row r="227">
          <cell r="A227">
            <v>7.2</v>
          </cell>
          <cell r="B227" t="str">
            <v>L3X3X3/8</v>
          </cell>
          <cell r="C227">
            <v>0</v>
          </cell>
          <cell r="D227">
            <v>0</v>
          </cell>
          <cell r="E227" t="str">
            <v>pl</v>
          </cell>
          <cell r="F227">
            <v>194.4</v>
          </cell>
          <cell r="G227">
            <v>34.99</v>
          </cell>
          <cell r="H227">
            <v>0</v>
          </cell>
          <cell r="I227">
            <v>1</v>
          </cell>
        </row>
        <row r="228">
          <cell r="B228" t="str">
            <v>Pinturas</v>
          </cell>
        </row>
        <row r="229">
          <cell r="B229" t="str">
            <v>Pintura Multi-Purpose Epoxy Haze Gray</v>
          </cell>
          <cell r="C229">
            <v>2.9935423999999999E-2</v>
          </cell>
          <cell r="D229">
            <v>2.3405239224271552</v>
          </cell>
          <cell r="E229" t="str">
            <v>cub</v>
          </cell>
          <cell r="F229">
            <v>5925.0254237288136</v>
          </cell>
          <cell r="G229">
            <v>1066.5</v>
          </cell>
          <cell r="H229">
            <v>699.15</v>
          </cell>
        </row>
        <row r="230">
          <cell r="B230" t="str">
            <v>Pintura High Gloss Urethane Gris Perla</v>
          </cell>
          <cell r="C230">
            <v>1.4967711999999999E-2</v>
          </cell>
          <cell r="D230">
            <v>5.6810478448543114</v>
          </cell>
          <cell r="E230" t="str">
            <v>Gls</v>
          </cell>
          <cell r="F230">
            <v>2154.5508474576272</v>
          </cell>
          <cell r="G230">
            <v>387.82</v>
          </cell>
          <cell r="H230">
            <v>254.24</v>
          </cell>
        </row>
        <row r="231">
          <cell r="B231" t="str">
            <v>Miscelaneos</v>
          </cell>
        </row>
        <row r="232">
          <cell r="B232" t="str">
            <v>Electrodo E70XX Universal 1/8''</v>
          </cell>
          <cell r="C232">
            <v>5</v>
          </cell>
          <cell r="D232">
            <v>0</v>
          </cell>
          <cell r="E232" t="str">
            <v>Lbs</v>
          </cell>
          <cell r="F232">
            <v>98</v>
          </cell>
          <cell r="G232">
            <v>17.64</v>
          </cell>
          <cell r="H232">
            <v>578.20000000000005</v>
          </cell>
        </row>
        <row r="233">
          <cell r="B233" t="str">
            <v>Acetileno 390</v>
          </cell>
          <cell r="C233">
            <v>10</v>
          </cell>
          <cell r="D233">
            <v>0</v>
          </cell>
          <cell r="E233" t="str">
            <v>p3</v>
          </cell>
          <cell r="F233">
            <v>9.6525423728813564</v>
          </cell>
          <cell r="G233">
            <v>1.74</v>
          </cell>
          <cell r="H233">
            <v>113.93</v>
          </cell>
        </row>
        <row r="234">
          <cell r="B234" t="str">
            <v>Oxigeno Industrial 220</v>
          </cell>
          <cell r="C234">
            <v>3.3000000000000003</v>
          </cell>
          <cell r="D234">
            <v>0</v>
          </cell>
          <cell r="E234" t="str">
            <v>p3</v>
          </cell>
          <cell r="F234">
            <v>2.6864406779661016</v>
          </cell>
          <cell r="G234">
            <v>0.48</v>
          </cell>
          <cell r="H234">
            <v>10.45</v>
          </cell>
        </row>
        <row r="235">
          <cell r="B235" t="str">
            <v>Disco p/ esmerilar</v>
          </cell>
          <cell r="C235">
            <v>3</v>
          </cell>
          <cell r="D235">
            <v>0</v>
          </cell>
          <cell r="E235" t="str">
            <v>Ud</v>
          </cell>
          <cell r="F235">
            <v>150</v>
          </cell>
          <cell r="G235">
            <v>27</v>
          </cell>
          <cell r="H235">
            <v>531</v>
          </cell>
        </row>
        <row r="236">
          <cell r="B236" t="str">
            <v>Mano de Obra</v>
          </cell>
        </row>
        <row r="237">
          <cell r="B237" t="str">
            <v>Fabricación</v>
          </cell>
        </row>
        <row r="238">
          <cell r="B238" t="str">
            <v>SandBlasting Superficie Metálicas</v>
          </cell>
          <cell r="C238">
            <v>0.44903135999999999</v>
          </cell>
          <cell r="D238">
            <v>2.1571767281466057E-3</v>
          </cell>
          <cell r="E238" t="str">
            <v>m2</v>
          </cell>
          <cell r="F238">
            <v>169.5</v>
          </cell>
          <cell r="G238">
            <v>30.51</v>
          </cell>
          <cell r="H238">
            <v>90</v>
          </cell>
        </row>
        <row r="239">
          <cell r="B239" t="str">
            <v>Fabricación Estructura Metalica - Placa</v>
          </cell>
          <cell r="C239">
            <v>3.6496875000000005E-2</v>
          </cell>
          <cell r="D239">
            <v>9.5984245226474738E-2</v>
          </cell>
          <cell r="E239" t="str">
            <v>ton</v>
          </cell>
          <cell r="F239">
            <v>22000</v>
          </cell>
          <cell r="G239">
            <v>3960</v>
          </cell>
          <cell r="H239">
            <v>1038.4000000000001</v>
          </cell>
        </row>
        <row r="240">
          <cell r="B240" t="str">
            <v>Pintura de Taller</v>
          </cell>
        </row>
        <row r="241">
          <cell r="B241" t="str">
            <v>MO-1001-12 [PEM] Pintor Estructura Metálica</v>
          </cell>
          <cell r="C241">
            <v>0.5</v>
          </cell>
          <cell r="D241">
            <v>0</v>
          </cell>
          <cell r="E241" t="str">
            <v>Día</v>
          </cell>
          <cell r="F241">
            <v>737.38099547511399</v>
          </cell>
          <cell r="G241">
            <v>132.72999999999999</v>
          </cell>
          <cell r="H241">
            <v>435.06</v>
          </cell>
        </row>
        <row r="242">
          <cell r="B242" t="str">
            <v>MO-1001-13 [AEM] Armadores Estructuras Metálica</v>
          </cell>
          <cell r="C242">
            <v>0.5</v>
          </cell>
          <cell r="D242">
            <v>0</v>
          </cell>
          <cell r="E242" t="str">
            <v>Día</v>
          </cell>
          <cell r="F242">
            <v>1124.7393665158368</v>
          </cell>
          <cell r="G242">
            <v>202.45</v>
          </cell>
          <cell r="H242">
            <v>663.59</v>
          </cell>
        </row>
        <row r="243">
          <cell r="B243" t="str">
            <v>MO-1001-14 [AyEM] Ayudante Estructuras Metálica</v>
          </cell>
          <cell r="C243">
            <v>0.5</v>
          </cell>
          <cell r="D243">
            <v>0</v>
          </cell>
          <cell r="E243" t="str">
            <v>Día</v>
          </cell>
          <cell r="F243">
            <v>866.50045248868685</v>
          </cell>
          <cell r="G243">
            <v>155.97</v>
          </cell>
          <cell r="H243">
            <v>511.24</v>
          </cell>
        </row>
        <row r="244">
          <cell r="B244" t="str">
            <v>Servicios, Herramientas y Equipos</v>
          </cell>
        </row>
        <row r="245">
          <cell r="B245" t="str">
            <v>Compresor p/ Pintura</v>
          </cell>
          <cell r="C245">
            <v>4</v>
          </cell>
          <cell r="D245">
            <v>0</v>
          </cell>
          <cell r="E245" t="str">
            <v>Hr</v>
          </cell>
          <cell r="F245">
            <v>63.56</v>
          </cell>
          <cell r="G245">
            <v>11.44</v>
          </cell>
          <cell r="H245">
            <v>300</v>
          </cell>
        </row>
        <row r="246">
          <cell r="A246">
            <v>17.3125</v>
          </cell>
          <cell r="B246" t="str">
            <v>Conexión Shear plate Viga - Muro Ascensor [ W14 ]</v>
          </cell>
          <cell r="C246">
            <v>1</v>
          </cell>
          <cell r="E246" t="str">
            <v>Ud</v>
          </cell>
          <cell r="G246">
            <v>116.47038273824816</v>
          </cell>
          <cell r="I246">
            <v>8501.61</v>
          </cell>
        </row>
        <row r="248">
          <cell r="A248">
            <v>31.625</v>
          </cell>
          <cell r="B248" t="str">
            <v>Análisis de Precio Unitario de 1.00 Ud de Conexión Shear plate Viga - Muro Ascensor [ W24 ]:</v>
          </cell>
        </row>
        <row r="249">
          <cell r="B249" t="str">
            <v>Materiales</v>
          </cell>
        </row>
        <row r="250">
          <cell r="A250" t="str">
            <v>lbm</v>
          </cell>
          <cell r="B250" t="str">
            <v>Placa Base</v>
          </cell>
          <cell r="I250" t="str">
            <v>Perimeter</v>
          </cell>
        </row>
        <row r="251">
          <cell r="A251">
            <v>40.833333333333329</v>
          </cell>
          <cell r="B251" t="str">
            <v>Plate 1/1 ''</v>
          </cell>
          <cell r="C251">
            <v>3.5416666666666665</v>
          </cell>
          <cell r="D251">
            <v>0.05</v>
          </cell>
          <cell r="E251" t="str">
            <v>p2</v>
          </cell>
          <cell r="F251">
            <v>1102.4999999999998</v>
          </cell>
          <cell r="G251">
            <v>198.45</v>
          </cell>
          <cell r="H251">
            <v>4837.91</v>
          </cell>
          <cell r="I251">
            <v>2</v>
          </cell>
        </row>
        <row r="252">
          <cell r="A252">
            <v>0</v>
          </cell>
          <cell r="B252" t="str">
            <v>Perno ø 1 3/8'' x 20'' F1554 A36</v>
          </cell>
          <cell r="C252">
            <v>6</v>
          </cell>
          <cell r="D252">
            <v>0</v>
          </cell>
          <cell r="E252" t="str">
            <v>Ud</v>
          </cell>
          <cell r="F252">
            <v>1560</v>
          </cell>
          <cell r="G252">
            <v>280.8</v>
          </cell>
          <cell r="H252">
            <v>11044.8</v>
          </cell>
        </row>
        <row r="253">
          <cell r="B253" t="str">
            <v>Esparragos y Pernos:</v>
          </cell>
        </row>
        <row r="254">
          <cell r="A254">
            <v>0</v>
          </cell>
          <cell r="B254" t="str">
            <v>Perno Ø  - A325   3/4'' x 2 1/2''</v>
          </cell>
          <cell r="C254">
            <v>6</v>
          </cell>
          <cell r="D254">
            <v>0</v>
          </cell>
          <cell r="E254" t="str">
            <v>Ud</v>
          </cell>
          <cell r="F254">
            <v>36.347457627118644</v>
          </cell>
          <cell r="G254">
            <v>6.54</v>
          </cell>
          <cell r="H254">
            <v>257.32</v>
          </cell>
        </row>
        <row r="255">
          <cell r="B255" t="str">
            <v>Conexión Shear plate</v>
          </cell>
        </row>
        <row r="256">
          <cell r="A256">
            <v>19.399999999999999</v>
          </cell>
          <cell r="B256" t="str">
            <v>2L4X4X3/8</v>
          </cell>
          <cell r="C256">
            <v>1.5</v>
          </cell>
          <cell r="D256">
            <v>0</v>
          </cell>
          <cell r="E256" t="str">
            <v>pl</v>
          </cell>
          <cell r="F256">
            <v>523.79999999999995</v>
          </cell>
          <cell r="G256">
            <v>94.28</v>
          </cell>
          <cell r="H256">
            <v>927.12</v>
          </cell>
          <cell r="I256">
            <v>1.3333333333333333</v>
          </cell>
        </row>
        <row r="257">
          <cell r="A257">
            <v>7.2</v>
          </cell>
          <cell r="B257" t="str">
            <v>L3X3X3/8</v>
          </cell>
          <cell r="C257">
            <v>0</v>
          </cell>
          <cell r="D257">
            <v>0</v>
          </cell>
          <cell r="E257" t="str">
            <v>pl</v>
          </cell>
          <cell r="F257">
            <v>194.4</v>
          </cell>
          <cell r="G257">
            <v>34.99</v>
          </cell>
          <cell r="H257">
            <v>0</v>
          </cell>
          <cell r="I257">
            <v>1</v>
          </cell>
        </row>
        <row r="258">
          <cell r="B258" t="str">
            <v>Pinturas</v>
          </cell>
        </row>
        <row r="259">
          <cell r="B259" t="str">
            <v>Pintura Multi-Purpose Epoxy Haze Gray</v>
          </cell>
          <cell r="C259">
            <v>5.6257951999999986E-2</v>
          </cell>
          <cell r="D259">
            <v>0.77752649083279868</v>
          </cell>
          <cell r="E259" t="str">
            <v>cub</v>
          </cell>
          <cell r="F259">
            <v>5925.0254237288136</v>
          </cell>
          <cell r="G259">
            <v>1066.5</v>
          </cell>
          <cell r="H259">
            <v>699.15</v>
          </cell>
        </row>
        <row r="260">
          <cell r="B260" t="str">
            <v>Pintura High Gloss Urethane Gris Perla</v>
          </cell>
          <cell r="C260">
            <v>2.8128975999999993E-2</v>
          </cell>
          <cell r="D260">
            <v>2.5550529816655971</v>
          </cell>
          <cell r="E260" t="str">
            <v>Gls</v>
          </cell>
          <cell r="F260">
            <v>2154.5508474576272</v>
          </cell>
          <cell r="G260">
            <v>387.82</v>
          </cell>
          <cell r="H260">
            <v>254.24</v>
          </cell>
        </row>
        <row r="261">
          <cell r="B261" t="str">
            <v>Miscelaneos</v>
          </cell>
        </row>
        <row r="262">
          <cell r="B262" t="str">
            <v>Electrodo E70XX Universal 1/8''</v>
          </cell>
          <cell r="C262">
            <v>5</v>
          </cell>
          <cell r="D262">
            <v>0</v>
          </cell>
          <cell r="E262" t="str">
            <v>Lbs</v>
          </cell>
          <cell r="F262">
            <v>98</v>
          </cell>
          <cell r="G262">
            <v>17.64</v>
          </cell>
          <cell r="H262">
            <v>578.20000000000005</v>
          </cell>
        </row>
        <row r="263">
          <cell r="B263" t="str">
            <v>Acetileno 390</v>
          </cell>
          <cell r="C263">
            <v>10</v>
          </cell>
          <cell r="D263">
            <v>0</v>
          </cell>
          <cell r="E263" t="str">
            <v>p3</v>
          </cell>
          <cell r="F263">
            <v>9.6525423728813564</v>
          </cell>
          <cell r="G263">
            <v>1.74</v>
          </cell>
          <cell r="H263">
            <v>113.93</v>
          </cell>
        </row>
        <row r="264">
          <cell r="B264" t="str">
            <v>Oxigeno Industrial 220</v>
          </cell>
          <cell r="C264">
            <v>3.3000000000000003</v>
          </cell>
          <cell r="D264">
            <v>0</v>
          </cell>
          <cell r="E264" t="str">
            <v>p3</v>
          </cell>
          <cell r="F264">
            <v>2.6864406779661016</v>
          </cell>
          <cell r="G264">
            <v>0.48</v>
          </cell>
          <cell r="H264">
            <v>10.45</v>
          </cell>
        </row>
        <row r="265">
          <cell r="B265" t="str">
            <v>Disco p/ esmerilar</v>
          </cell>
          <cell r="C265">
            <v>3</v>
          </cell>
          <cell r="D265">
            <v>0</v>
          </cell>
          <cell r="E265" t="str">
            <v>Ud</v>
          </cell>
          <cell r="F265">
            <v>150</v>
          </cell>
          <cell r="G265">
            <v>27</v>
          </cell>
          <cell r="H265">
            <v>531</v>
          </cell>
        </row>
        <row r="266">
          <cell r="B266" t="str">
            <v>Mano de Obra</v>
          </cell>
        </row>
        <row r="267">
          <cell r="B267" t="str">
            <v>Fabricación</v>
          </cell>
        </row>
        <row r="268">
          <cell r="B268" t="str">
            <v>SandBlasting Superficie Metálicas</v>
          </cell>
          <cell r="C268">
            <v>0.84386927999999983</v>
          </cell>
          <cell r="D268">
            <v>7.2650114719191418E-3</v>
          </cell>
          <cell r="E268" t="str">
            <v>m2</v>
          </cell>
          <cell r="F268">
            <v>169.5</v>
          </cell>
          <cell r="G268">
            <v>30.51</v>
          </cell>
          <cell r="H268">
            <v>170.01</v>
          </cell>
        </row>
        <row r="269">
          <cell r="B269" t="str">
            <v>Fabricación Estructura Metalica - Placa</v>
          </cell>
          <cell r="C269">
            <v>8.6859027777777778E-2</v>
          </cell>
          <cell r="D269">
            <v>3.6161724377783241E-2</v>
          </cell>
          <cell r="E269" t="str">
            <v>ton</v>
          </cell>
          <cell r="F269">
            <v>22000</v>
          </cell>
          <cell r="G269">
            <v>3960</v>
          </cell>
          <cell r="H269">
            <v>2336.4</v>
          </cell>
        </row>
        <row r="270">
          <cell r="B270" t="str">
            <v>Pintura de Taller</v>
          </cell>
        </row>
        <row r="271">
          <cell r="B271" t="str">
            <v>MO-1001-12 [PEM] Pintor Estructura Metálica</v>
          </cell>
          <cell r="C271">
            <v>0.5</v>
          </cell>
          <cell r="D271">
            <v>0</v>
          </cell>
          <cell r="E271" t="str">
            <v>Día</v>
          </cell>
          <cell r="F271">
            <v>737.38099547511399</v>
          </cell>
          <cell r="G271">
            <v>132.72999999999999</v>
          </cell>
          <cell r="H271">
            <v>435.06</v>
          </cell>
        </row>
        <row r="272">
          <cell r="B272" t="str">
            <v>MO-1001-13 [AEM] Armadores Estructuras Metálica</v>
          </cell>
          <cell r="C272">
            <v>0.5</v>
          </cell>
          <cell r="D272">
            <v>0</v>
          </cell>
          <cell r="E272" t="str">
            <v>Día</v>
          </cell>
          <cell r="F272">
            <v>1124.7393665158368</v>
          </cell>
          <cell r="G272">
            <v>202.45</v>
          </cell>
          <cell r="H272">
            <v>663.59</v>
          </cell>
        </row>
        <row r="273">
          <cell r="B273" t="str">
            <v>MO-1001-14 [AyEM] Ayudante Estructuras Metálica</v>
          </cell>
          <cell r="C273">
            <v>0.5</v>
          </cell>
          <cell r="D273">
            <v>0</v>
          </cell>
          <cell r="E273" t="str">
            <v>Día</v>
          </cell>
          <cell r="F273">
            <v>866.50045248868685</v>
          </cell>
          <cell r="G273">
            <v>155.97</v>
          </cell>
          <cell r="H273">
            <v>511.24</v>
          </cell>
        </row>
        <row r="274">
          <cell r="B274" t="str">
            <v>Servicios, Herramientas y Equipos</v>
          </cell>
        </row>
        <row r="275">
          <cell r="B275" t="str">
            <v>Compresor p/ Pintura</v>
          </cell>
          <cell r="C275">
            <v>4</v>
          </cell>
          <cell r="D275">
            <v>0</v>
          </cell>
          <cell r="E275" t="str">
            <v>Hr</v>
          </cell>
          <cell r="F275">
            <v>63.56</v>
          </cell>
          <cell r="G275">
            <v>11.44</v>
          </cell>
          <cell r="H275">
            <v>300</v>
          </cell>
        </row>
        <row r="276">
          <cell r="A276">
            <v>31.625</v>
          </cell>
          <cell r="B276" t="str">
            <v>Conexión Shear plate Viga - Muro Ascensor [ W24 ]</v>
          </cell>
          <cell r="C276">
            <v>1</v>
          </cell>
          <cell r="E276" t="str">
            <v>Ud</v>
          </cell>
          <cell r="G276">
            <v>136.25768446636877</v>
          </cell>
          <cell r="I276">
            <v>23670.42</v>
          </cell>
        </row>
        <row r="278">
          <cell r="A278">
            <v>41.833333333333329</v>
          </cell>
          <cell r="B278" t="str">
            <v>Análisis de Precio Unitario de 1.00 Ud de Conexión Shear plate Viga + Fachada [ HSS8 @ W24 ]:</v>
          </cell>
        </row>
        <row r="279">
          <cell r="B279" t="str">
            <v>Materiales</v>
          </cell>
        </row>
        <row r="280">
          <cell r="A280" t="str">
            <v>lbm</v>
          </cell>
          <cell r="B280" t="str">
            <v>Shear plate</v>
          </cell>
          <cell r="I280" t="str">
            <v>Perimeter</v>
          </cell>
        </row>
        <row r="281">
          <cell r="A281">
            <v>15.3125</v>
          </cell>
          <cell r="B281" t="str">
            <v>Plate 3/8 ''</v>
          </cell>
          <cell r="C281">
            <v>1.125</v>
          </cell>
          <cell r="D281">
            <v>0.05</v>
          </cell>
          <cell r="E281" t="str">
            <v>p2</v>
          </cell>
          <cell r="F281">
            <v>413.4375</v>
          </cell>
          <cell r="G281">
            <v>74.42</v>
          </cell>
          <cell r="H281">
            <v>576.28</v>
          </cell>
          <cell r="I281">
            <v>2</v>
          </cell>
        </row>
        <row r="282">
          <cell r="A282">
            <v>0</v>
          </cell>
          <cell r="B282" t="str">
            <v>Perno Ø  - A325 1    '' x 3    ''</v>
          </cell>
          <cell r="C282">
            <v>4</v>
          </cell>
          <cell r="D282">
            <v>0</v>
          </cell>
          <cell r="E282" t="str">
            <v>Ud</v>
          </cell>
          <cell r="F282">
            <v>83.533898305084747</v>
          </cell>
          <cell r="G282">
            <v>15.04</v>
          </cell>
          <cell r="H282">
            <v>394.3</v>
          </cell>
        </row>
        <row r="283">
          <cell r="B283" t="str">
            <v>Esparragos y Pernos:</v>
          </cell>
        </row>
        <row r="284">
          <cell r="A284">
            <v>0</v>
          </cell>
          <cell r="B284" t="str">
            <v>Perno Ø  - A325   3/4'' x 2 1/2''</v>
          </cell>
          <cell r="C284">
            <v>0</v>
          </cell>
          <cell r="D284">
            <v>0</v>
          </cell>
          <cell r="E284" t="str">
            <v>Ud</v>
          </cell>
          <cell r="F284">
            <v>36.347457627118644</v>
          </cell>
          <cell r="G284">
            <v>6.54</v>
          </cell>
          <cell r="H284">
            <v>0</v>
          </cell>
        </row>
        <row r="285">
          <cell r="B285" t="str">
            <v>Conexión Shear plate</v>
          </cell>
        </row>
        <row r="286">
          <cell r="A286">
            <v>19.399999999999999</v>
          </cell>
          <cell r="B286" t="str">
            <v>2L4X4X3/8</v>
          </cell>
          <cell r="C286">
            <v>0</v>
          </cell>
          <cell r="D286">
            <v>0</v>
          </cell>
          <cell r="E286" t="str">
            <v>pl</v>
          </cell>
          <cell r="F286">
            <v>523.79999999999995</v>
          </cell>
          <cell r="G286">
            <v>94.28</v>
          </cell>
          <cell r="H286">
            <v>0</v>
          </cell>
          <cell r="I286">
            <v>1.3333333333333333</v>
          </cell>
        </row>
        <row r="287">
          <cell r="A287">
            <v>7.2</v>
          </cell>
          <cell r="B287" t="str">
            <v>L3X3X3/8</v>
          </cell>
          <cell r="C287">
            <v>0</v>
          </cell>
          <cell r="D287">
            <v>0</v>
          </cell>
          <cell r="E287" t="str">
            <v>pl</v>
          </cell>
          <cell r="F287">
            <v>194.4</v>
          </cell>
          <cell r="G287">
            <v>34.99</v>
          </cell>
          <cell r="H287">
            <v>0</v>
          </cell>
          <cell r="I287">
            <v>1</v>
          </cell>
        </row>
        <row r="288">
          <cell r="B288" t="str">
            <v>Pinturas</v>
          </cell>
        </row>
        <row r="289">
          <cell r="B289" t="str">
            <v>Pintura Multi-Purpose Epoxy Haze Gray</v>
          </cell>
          <cell r="C289">
            <v>1.3935456000000001E-2</v>
          </cell>
          <cell r="D289">
            <v>6.1759402778064816</v>
          </cell>
          <cell r="E289" t="str">
            <v>cub</v>
          </cell>
          <cell r="F289">
            <v>5925.0254237288136</v>
          </cell>
          <cell r="G289">
            <v>1066.5</v>
          </cell>
          <cell r="H289">
            <v>699.15</v>
          </cell>
        </row>
        <row r="290">
          <cell r="B290" t="str">
            <v>Pintura High Gloss Urethane Gris Perla</v>
          </cell>
          <cell r="C290">
            <v>6.9677280000000003E-3</v>
          </cell>
          <cell r="D290">
            <v>13.351880555612963</v>
          </cell>
          <cell r="E290" t="str">
            <v>Gls</v>
          </cell>
          <cell r="F290">
            <v>2154.5508474576272</v>
          </cell>
          <cell r="G290">
            <v>387.82</v>
          </cell>
          <cell r="H290">
            <v>254.24</v>
          </cell>
        </row>
        <row r="291">
          <cell r="B291" t="str">
            <v>Miscelaneos</v>
          </cell>
        </row>
        <row r="292">
          <cell r="B292" t="str">
            <v>Electrodo E70XX Universal 1/8''</v>
          </cell>
          <cell r="C292">
            <v>5</v>
          </cell>
          <cell r="D292">
            <v>0</v>
          </cell>
          <cell r="E292" t="str">
            <v>Lbs</v>
          </cell>
          <cell r="F292">
            <v>98</v>
          </cell>
          <cell r="G292">
            <v>17.64</v>
          </cell>
          <cell r="H292">
            <v>578.20000000000005</v>
          </cell>
        </row>
        <row r="293">
          <cell r="B293" t="str">
            <v>Acetileno 390</v>
          </cell>
          <cell r="C293">
            <v>10</v>
          </cell>
          <cell r="D293">
            <v>0</v>
          </cell>
          <cell r="E293" t="str">
            <v>p3</v>
          </cell>
          <cell r="F293">
            <v>9.6525423728813564</v>
          </cell>
          <cell r="G293">
            <v>1.74</v>
          </cell>
          <cell r="H293">
            <v>113.93</v>
          </cell>
        </row>
        <row r="294">
          <cell r="B294" t="str">
            <v>Oxigeno Industrial 220</v>
          </cell>
          <cell r="C294">
            <v>3.3000000000000003</v>
          </cell>
          <cell r="D294">
            <v>0</v>
          </cell>
          <cell r="E294" t="str">
            <v>p3</v>
          </cell>
          <cell r="F294">
            <v>2.6864406779661016</v>
          </cell>
          <cell r="G294">
            <v>0.48</v>
          </cell>
          <cell r="H294">
            <v>10.45</v>
          </cell>
        </row>
        <row r="295">
          <cell r="B295" t="str">
            <v>Disco p/ esmerilar</v>
          </cell>
          <cell r="C295">
            <v>3</v>
          </cell>
          <cell r="D295">
            <v>0</v>
          </cell>
          <cell r="E295" t="str">
            <v>Ud</v>
          </cell>
          <cell r="F295">
            <v>150</v>
          </cell>
          <cell r="G295">
            <v>27</v>
          </cell>
          <cell r="H295">
            <v>531</v>
          </cell>
        </row>
        <row r="296">
          <cell r="B296" t="str">
            <v>Mano de Obra</v>
          </cell>
        </row>
        <row r="297">
          <cell r="B297" t="str">
            <v>Fabricación</v>
          </cell>
        </row>
        <row r="298">
          <cell r="B298" t="str">
            <v>SandBlasting Superficie Metálicas</v>
          </cell>
          <cell r="C298">
            <v>0.20903184</v>
          </cell>
          <cell r="D298">
            <v>4.6316388929073951E-3</v>
          </cell>
          <cell r="E298" t="str">
            <v>m2</v>
          </cell>
          <cell r="F298">
            <v>169.5</v>
          </cell>
          <cell r="G298">
            <v>30.51</v>
          </cell>
          <cell r="H298">
            <v>42</v>
          </cell>
        </row>
        <row r="299">
          <cell r="B299" t="str">
            <v>Fabricación Estructura Metalica - Placa</v>
          </cell>
          <cell r="C299">
            <v>8.6132812500000003E-3</v>
          </cell>
          <cell r="D299">
            <v>0.16099773242630383</v>
          </cell>
          <cell r="E299" t="str">
            <v>ton</v>
          </cell>
          <cell r="F299">
            <v>22000</v>
          </cell>
          <cell r="G299">
            <v>3960</v>
          </cell>
          <cell r="H299">
            <v>259.60000000000002</v>
          </cell>
        </row>
        <row r="300">
          <cell r="B300" t="str">
            <v>Pintura de Taller</v>
          </cell>
        </row>
        <row r="301">
          <cell r="B301" t="str">
            <v>MO-1001-12 [PEM] Pintor Estructura Metálica</v>
          </cell>
          <cell r="C301">
            <v>0.5</v>
          </cell>
          <cell r="D301">
            <v>0</v>
          </cell>
          <cell r="E301" t="str">
            <v>Día</v>
          </cell>
          <cell r="F301">
            <v>737.38099547511399</v>
          </cell>
          <cell r="G301">
            <v>132.72999999999999</v>
          </cell>
          <cell r="H301">
            <v>435.06</v>
          </cell>
        </row>
        <row r="302">
          <cell r="B302" t="str">
            <v>MO-1001-13 [AEM] Armadores Estructuras Metálica</v>
          </cell>
          <cell r="C302">
            <v>0.5</v>
          </cell>
          <cell r="D302">
            <v>0</v>
          </cell>
          <cell r="E302" t="str">
            <v>Día</v>
          </cell>
          <cell r="F302">
            <v>1124.7393665158368</v>
          </cell>
          <cell r="G302">
            <v>202.45</v>
          </cell>
          <cell r="H302">
            <v>663.59</v>
          </cell>
        </row>
        <row r="303">
          <cell r="B303" t="str">
            <v>MO-1001-14 [AyEM] Ayudante Estructuras Metálica</v>
          </cell>
          <cell r="C303">
            <v>0.5</v>
          </cell>
          <cell r="D303">
            <v>0</v>
          </cell>
          <cell r="E303" t="str">
            <v>Día</v>
          </cell>
          <cell r="F303">
            <v>866.50045248868685</v>
          </cell>
          <cell r="G303">
            <v>155.97</v>
          </cell>
          <cell r="H303">
            <v>511.24</v>
          </cell>
        </row>
        <row r="304">
          <cell r="B304" t="str">
            <v>Servicios, Herramientas y Equipos</v>
          </cell>
        </row>
        <row r="305">
          <cell r="B305" t="str">
            <v>Compresor p/ Pintura</v>
          </cell>
          <cell r="C305">
            <v>4</v>
          </cell>
          <cell r="D305">
            <v>0</v>
          </cell>
          <cell r="E305" t="str">
            <v>Hr</v>
          </cell>
          <cell r="F305">
            <v>63.56</v>
          </cell>
          <cell r="G305">
            <v>11.44</v>
          </cell>
          <cell r="H305">
            <v>300</v>
          </cell>
        </row>
        <row r="306">
          <cell r="A306">
            <v>41.833333333333329</v>
          </cell>
          <cell r="B306" t="str">
            <v>Conexión Shear plate Viga + Fachada [ HSS8 @ W24 ]</v>
          </cell>
          <cell r="C306">
            <v>1</v>
          </cell>
          <cell r="E306" t="str">
            <v>Ud</v>
          </cell>
          <cell r="G306">
            <v>311.67216326530604</v>
          </cell>
          <cell r="I306">
            <v>5369.04</v>
          </cell>
        </row>
        <row r="308">
          <cell r="A308">
            <v>42.833333333333329</v>
          </cell>
          <cell r="B308" t="str">
            <v>Análisis de Precio Unitario de 1.00 Ud de Conexión Shear plate Viga + Fachada [ HSS4 @ W24 ]:</v>
          </cell>
        </row>
        <row r="309">
          <cell r="B309" t="str">
            <v>Materiales</v>
          </cell>
        </row>
        <row r="310">
          <cell r="A310" t="str">
            <v>lbm</v>
          </cell>
          <cell r="B310" t="str">
            <v>Shear plate</v>
          </cell>
          <cell r="I310" t="str">
            <v>Perimeter</v>
          </cell>
        </row>
        <row r="311">
          <cell r="A311">
            <v>15.3125</v>
          </cell>
          <cell r="B311" t="str">
            <v>Plate 3/8 ''</v>
          </cell>
          <cell r="C311">
            <v>1.125</v>
          </cell>
          <cell r="D311">
            <v>0.05</v>
          </cell>
          <cell r="E311" t="str">
            <v>p2</v>
          </cell>
          <cell r="F311">
            <v>413.4375</v>
          </cell>
          <cell r="G311">
            <v>74.42</v>
          </cell>
          <cell r="H311">
            <v>576.28</v>
          </cell>
          <cell r="I311">
            <v>2</v>
          </cell>
        </row>
        <row r="312">
          <cell r="A312">
            <v>0</v>
          </cell>
          <cell r="B312" t="str">
            <v>Perno Ø  - A325 1    '' x 3    ''</v>
          </cell>
          <cell r="C312">
            <v>4</v>
          </cell>
          <cell r="D312">
            <v>0</v>
          </cell>
          <cell r="E312" t="str">
            <v>Ud</v>
          </cell>
          <cell r="F312">
            <v>83.533898305084747</v>
          </cell>
          <cell r="G312">
            <v>15.04</v>
          </cell>
          <cell r="H312">
            <v>394.3</v>
          </cell>
        </row>
        <row r="313">
          <cell r="B313" t="str">
            <v>Esparragos y Pernos:</v>
          </cell>
        </row>
        <row r="314">
          <cell r="A314">
            <v>0</v>
          </cell>
          <cell r="B314" t="str">
            <v>Perno Ø  - A325   3/4'' x 2 1/2''</v>
          </cell>
          <cell r="C314">
            <v>0</v>
          </cell>
          <cell r="D314">
            <v>0</v>
          </cell>
          <cell r="E314" t="str">
            <v>Ud</v>
          </cell>
          <cell r="F314">
            <v>36.347457627118644</v>
          </cell>
          <cell r="G314">
            <v>6.54</v>
          </cell>
          <cell r="H314">
            <v>0</v>
          </cell>
        </row>
        <row r="315">
          <cell r="B315" t="str">
            <v>Conexión Shear plate</v>
          </cell>
        </row>
        <row r="316">
          <cell r="A316">
            <v>19.399999999999999</v>
          </cell>
          <cell r="B316" t="str">
            <v>2L4X4X3/8</v>
          </cell>
          <cell r="C316">
            <v>0</v>
          </cell>
          <cell r="D316">
            <v>0</v>
          </cell>
          <cell r="E316" t="str">
            <v>pl</v>
          </cell>
          <cell r="F316">
            <v>523.79999999999995</v>
          </cell>
          <cell r="G316">
            <v>94.28</v>
          </cell>
          <cell r="H316">
            <v>0</v>
          </cell>
          <cell r="I316">
            <v>1.3333333333333333</v>
          </cell>
        </row>
        <row r="317">
          <cell r="A317">
            <v>7.2</v>
          </cell>
          <cell r="B317" t="str">
            <v>L3X3X3/8</v>
          </cell>
          <cell r="C317">
            <v>0</v>
          </cell>
          <cell r="D317">
            <v>0</v>
          </cell>
          <cell r="E317" t="str">
            <v>pl</v>
          </cell>
          <cell r="F317">
            <v>194.4</v>
          </cell>
          <cell r="G317">
            <v>34.99</v>
          </cell>
          <cell r="H317">
            <v>0</v>
          </cell>
          <cell r="I317">
            <v>1</v>
          </cell>
        </row>
        <row r="318">
          <cell r="B318" t="str">
            <v>Pinturas</v>
          </cell>
        </row>
        <row r="319">
          <cell r="B319" t="str">
            <v>Pintura Multi-Purpose Epoxy Haze Gray</v>
          </cell>
          <cell r="C319">
            <v>1.3935456000000001E-2</v>
          </cell>
          <cell r="D319">
            <v>6.1759402778064816</v>
          </cell>
          <cell r="E319" t="str">
            <v>cub</v>
          </cell>
          <cell r="F319">
            <v>5925.0254237288136</v>
          </cell>
          <cell r="G319">
            <v>1066.5</v>
          </cell>
          <cell r="H319">
            <v>699.15</v>
          </cell>
        </row>
        <row r="320">
          <cell r="B320" t="str">
            <v>Pintura High Gloss Urethane Gris Perla</v>
          </cell>
          <cell r="C320">
            <v>6.9677280000000003E-3</v>
          </cell>
          <cell r="D320">
            <v>13.351880555612963</v>
          </cell>
          <cell r="E320" t="str">
            <v>Gls</v>
          </cell>
          <cell r="F320">
            <v>2154.5508474576272</v>
          </cell>
          <cell r="G320">
            <v>387.82</v>
          </cell>
          <cell r="H320">
            <v>254.24</v>
          </cell>
        </row>
        <row r="321">
          <cell r="B321" t="str">
            <v>Miscelaneos</v>
          </cell>
        </row>
        <row r="322">
          <cell r="B322" t="str">
            <v>Electrodo E70XX Universal 1/8''</v>
          </cell>
          <cell r="C322">
            <v>5</v>
          </cell>
          <cell r="D322">
            <v>0</v>
          </cell>
          <cell r="E322" t="str">
            <v>Lbs</v>
          </cell>
          <cell r="F322">
            <v>98</v>
          </cell>
          <cell r="G322">
            <v>17.64</v>
          </cell>
          <cell r="H322">
            <v>578.20000000000005</v>
          </cell>
        </row>
        <row r="323">
          <cell r="B323" t="str">
            <v>Acetileno 390</v>
          </cell>
          <cell r="C323">
            <v>10</v>
          </cell>
          <cell r="D323">
            <v>0</v>
          </cell>
          <cell r="E323" t="str">
            <v>p3</v>
          </cell>
          <cell r="F323">
            <v>9.6525423728813564</v>
          </cell>
          <cell r="G323">
            <v>1.74</v>
          </cell>
          <cell r="H323">
            <v>113.93</v>
          </cell>
        </row>
        <row r="324">
          <cell r="B324" t="str">
            <v>Oxigeno Industrial 220</v>
          </cell>
          <cell r="C324">
            <v>3.3000000000000003</v>
          </cell>
          <cell r="D324">
            <v>0</v>
          </cell>
          <cell r="E324" t="str">
            <v>p3</v>
          </cell>
          <cell r="F324">
            <v>2.6864406779661016</v>
          </cell>
          <cell r="G324">
            <v>0.48</v>
          </cell>
          <cell r="H324">
            <v>10.45</v>
          </cell>
        </row>
        <row r="325">
          <cell r="B325" t="str">
            <v>Disco p/ esmerilar</v>
          </cell>
          <cell r="C325">
            <v>3</v>
          </cell>
          <cell r="D325">
            <v>0</v>
          </cell>
          <cell r="E325" t="str">
            <v>Ud</v>
          </cell>
          <cell r="F325">
            <v>150</v>
          </cell>
          <cell r="G325">
            <v>27</v>
          </cell>
          <cell r="H325">
            <v>531</v>
          </cell>
        </row>
        <row r="326">
          <cell r="B326" t="str">
            <v>Mano de Obra</v>
          </cell>
        </row>
        <row r="327">
          <cell r="B327" t="str">
            <v>Fabricación</v>
          </cell>
        </row>
        <row r="328">
          <cell r="B328" t="str">
            <v>SandBlasting Superficie Metálicas</v>
          </cell>
          <cell r="C328">
            <v>0.20903184</v>
          </cell>
          <cell r="D328">
            <v>4.6316388929073951E-3</v>
          </cell>
          <cell r="E328" t="str">
            <v>m2</v>
          </cell>
          <cell r="F328">
            <v>169.5</v>
          </cell>
          <cell r="G328">
            <v>30.51</v>
          </cell>
          <cell r="H328">
            <v>42</v>
          </cell>
        </row>
        <row r="329">
          <cell r="B329" t="str">
            <v>Fabricación Estructura Metalica - Placa</v>
          </cell>
          <cell r="C329">
            <v>8.6132812500000003E-3</v>
          </cell>
          <cell r="D329">
            <v>0.16099773242630383</v>
          </cell>
          <cell r="E329" t="str">
            <v>ton</v>
          </cell>
          <cell r="F329">
            <v>22000</v>
          </cell>
          <cell r="G329">
            <v>3960</v>
          </cell>
          <cell r="H329">
            <v>259.60000000000002</v>
          </cell>
        </row>
        <row r="330">
          <cell r="B330" t="str">
            <v>Pintura de Taller</v>
          </cell>
        </row>
        <row r="331">
          <cell r="B331" t="str">
            <v>MO-1001-12 [PEM] Pintor Estructura Metálica</v>
          </cell>
          <cell r="C331">
            <v>0.5</v>
          </cell>
          <cell r="D331">
            <v>0</v>
          </cell>
          <cell r="E331" t="str">
            <v>Día</v>
          </cell>
          <cell r="F331">
            <v>737.38099547511399</v>
          </cell>
          <cell r="G331">
            <v>132.72999999999999</v>
          </cell>
          <cell r="H331">
            <v>435.06</v>
          </cell>
        </row>
        <row r="332">
          <cell r="B332" t="str">
            <v>MO-1001-13 [AEM] Armadores Estructuras Metálica</v>
          </cell>
          <cell r="C332">
            <v>0.5</v>
          </cell>
          <cell r="D332">
            <v>0</v>
          </cell>
          <cell r="E332" t="str">
            <v>Día</v>
          </cell>
          <cell r="F332">
            <v>1124.7393665158368</v>
          </cell>
          <cell r="G332">
            <v>202.45</v>
          </cell>
          <cell r="H332">
            <v>663.59</v>
          </cell>
        </row>
        <row r="333">
          <cell r="B333" t="str">
            <v>MO-1001-14 [AyEM] Ayudante Estructuras Metálica</v>
          </cell>
          <cell r="C333">
            <v>0.5</v>
          </cell>
          <cell r="D333">
            <v>0</v>
          </cell>
          <cell r="E333" t="str">
            <v>Día</v>
          </cell>
          <cell r="F333">
            <v>866.50045248868685</v>
          </cell>
          <cell r="G333">
            <v>155.97</v>
          </cell>
          <cell r="H333">
            <v>511.24</v>
          </cell>
        </row>
        <row r="334">
          <cell r="B334" t="str">
            <v>Servicios, Herramientas y Equipos</v>
          </cell>
        </row>
        <row r="335">
          <cell r="B335" t="str">
            <v>Compresor p/ Pintura</v>
          </cell>
          <cell r="C335">
            <v>4</v>
          </cell>
          <cell r="D335">
            <v>0</v>
          </cell>
          <cell r="E335" t="str">
            <v>Hr</v>
          </cell>
          <cell r="F335">
            <v>63.56</v>
          </cell>
          <cell r="G335">
            <v>11.44</v>
          </cell>
          <cell r="H335">
            <v>300</v>
          </cell>
        </row>
        <row r="336">
          <cell r="A336">
            <v>42.833333333333329</v>
          </cell>
          <cell r="B336" t="str">
            <v>Conexión Shear plate Viga + Fachada [ HSS4 @ W24 ]</v>
          </cell>
          <cell r="C336">
            <v>1</v>
          </cell>
          <cell r="E336" t="str">
            <v>Ud</v>
          </cell>
          <cell r="G336">
            <v>311.67216326530604</v>
          </cell>
          <cell r="I336">
            <v>5369.04</v>
          </cell>
        </row>
        <row r="338">
          <cell r="A338">
            <v>43.833333333333329</v>
          </cell>
          <cell r="B338" t="str">
            <v>Análisis de Precio Unitario de 1.00 Ud de Conexión Clipconn Viga - Viga [ W14 @ W14 ]:</v>
          </cell>
        </row>
        <row r="339">
          <cell r="B339" t="str">
            <v>Materiales</v>
          </cell>
        </row>
        <row r="340">
          <cell r="A340" t="str">
            <v>lbm</v>
          </cell>
          <cell r="B340" t="str">
            <v>Placa Base</v>
          </cell>
          <cell r="I340" t="str">
            <v>Perimeter</v>
          </cell>
        </row>
        <row r="341">
          <cell r="A341">
            <v>40.833333333333329</v>
          </cell>
          <cell r="B341" t="str">
            <v>Plate 1/1 ''</v>
          </cell>
          <cell r="C341">
            <v>0</v>
          </cell>
          <cell r="D341">
            <v>0.05</v>
          </cell>
          <cell r="E341" t="str">
            <v>p2</v>
          </cell>
          <cell r="F341">
            <v>1102.4999999999998</v>
          </cell>
          <cell r="G341">
            <v>198.45</v>
          </cell>
          <cell r="H341">
            <v>0</v>
          </cell>
          <cell r="I341">
            <v>2</v>
          </cell>
        </row>
        <row r="342">
          <cell r="A342">
            <v>0</v>
          </cell>
          <cell r="B342" t="str">
            <v>Perno ø 1 3/8'' x 20'' F1554 A36</v>
          </cell>
          <cell r="C342">
            <v>0</v>
          </cell>
          <cell r="D342">
            <v>0</v>
          </cell>
          <cell r="E342" t="str">
            <v>Ud</v>
          </cell>
          <cell r="F342">
            <v>1560</v>
          </cell>
          <cell r="G342">
            <v>280.8</v>
          </cell>
          <cell r="H342">
            <v>0</v>
          </cell>
        </row>
        <row r="343">
          <cell r="B343" t="str">
            <v>Esparragos y Pernos:</v>
          </cell>
        </row>
        <row r="344">
          <cell r="A344">
            <v>0</v>
          </cell>
          <cell r="B344" t="str">
            <v>Perno Ø  - A325   3/4'' x 2 1/2''</v>
          </cell>
          <cell r="C344">
            <v>12</v>
          </cell>
          <cell r="D344">
            <v>0</v>
          </cell>
          <cell r="E344" t="str">
            <v>Ud</v>
          </cell>
          <cell r="F344">
            <v>36.347457627118644</v>
          </cell>
          <cell r="G344">
            <v>6.54</v>
          </cell>
          <cell r="H344">
            <v>514.65</v>
          </cell>
        </row>
        <row r="345">
          <cell r="B345" t="str">
            <v>Conexión Clipconn</v>
          </cell>
        </row>
        <row r="346">
          <cell r="A346">
            <v>19.399999999999999</v>
          </cell>
          <cell r="B346" t="str">
            <v>2L4X4X3/8</v>
          </cell>
          <cell r="C346">
            <v>1</v>
          </cell>
          <cell r="D346">
            <v>0</v>
          </cell>
          <cell r="E346" t="str">
            <v>pl</v>
          </cell>
          <cell r="F346">
            <v>523.79999999999995</v>
          </cell>
          <cell r="G346">
            <v>94.28</v>
          </cell>
          <cell r="H346">
            <v>618.08000000000004</v>
          </cell>
          <cell r="I346">
            <v>1.3333333333333333</v>
          </cell>
        </row>
        <row r="347">
          <cell r="A347">
            <v>7.2</v>
          </cell>
          <cell r="B347" t="str">
            <v>L3X3X3/8</v>
          </cell>
          <cell r="C347">
            <v>0</v>
          </cell>
          <cell r="D347">
            <v>0</v>
          </cell>
          <cell r="E347" t="str">
            <v>pl</v>
          </cell>
          <cell r="F347">
            <v>194.4</v>
          </cell>
          <cell r="G347">
            <v>34.99</v>
          </cell>
          <cell r="H347">
            <v>0</v>
          </cell>
          <cell r="I347">
            <v>1</v>
          </cell>
        </row>
        <row r="348">
          <cell r="B348" t="str">
            <v>Pinturas</v>
          </cell>
        </row>
        <row r="349">
          <cell r="B349" t="str">
            <v>Pintura Multi-Purpose Epoxy Haze Gray</v>
          </cell>
          <cell r="C349">
            <v>8.2580480000000005E-3</v>
          </cell>
          <cell r="D349">
            <v>11.109399218798437</v>
          </cell>
          <cell r="E349" t="str">
            <v>cub</v>
          </cell>
          <cell r="F349">
            <v>5925.0254237288136</v>
          </cell>
          <cell r="G349">
            <v>1066.5</v>
          </cell>
          <cell r="H349">
            <v>699.15</v>
          </cell>
        </row>
        <row r="350">
          <cell r="B350" t="str">
            <v>Pintura High Gloss Urethane Gris Perla</v>
          </cell>
          <cell r="C350">
            <v>4.1290240000000002E-3</v>
          </cell>
          <cell r="D350">
            <v>23.218798437596877</v>
          </cell>
          <cell r="E350" t="str">
            <v>Gls</v>
          </cell>
          <cell r="F350">
            <v>2154.5508474576272</v>
          </cell>
          <cell r="G350">
            <v>387.82</v>
          </cell>
          <cell r="H350">
            <v>254.24</v>
          </cell>
        </row>
        <row r="351">
          <cell r="B351" t="str">
            <v>Miscelaneos</v>
          </cell>
        </row>
        <row r="352">
          <cell r="B352" t="str">
            <v>Electrodo E70XX Universal 1/8''</v>
          </cell>
          <cell r="C352">
            <v>5</v>
          </cell>
          <cell r="D352">
            <v>0</v>
          </cell>
          <cell r="E352" t="str">
            <v>Lbs</v>
          </cell>
          <cell r="F352">
            <v>98</v>
          </cell>
          <cell r="G352">
            <v>17.64</v>
          </cell>
          <cell r="H352">
            <v>578.20000000000005</v>
          </cell>
        </row>
        <row r="353">
          <cell r="B353" t="str">
            <v>Acetileno 390</v>
          </cell>
          <cell r="C353">
            <v>10</v>
          </cell>
          <cell r="D353">
            <v>0</v>
          </cell>
          <cell r="E353" t="str">
            <v>p3</v>
          </cell>
          <cell r="F353">
            <v>9.6525423728813564</v>
          </cell>
          <cell r="G353">
            <v>1.74</v>
          </cell>
          <cell r="H353">
            <v>113.93</v>
          </cell>
        </row>
        <row r="354">
          <cell r="B354" t="str">
            <v>Oxigeno Industrial 220</v>
          </cell>
          <cell r="C354">
            <v>3.3000000000000003</v>
          </cell>
          <cell r="D354">
            <v>0</v>
          </cell>
          <cell r="E354" t="str">
            <v>p3</v>
          </cell>
          <cell r="F354">
            <v>2.6864406779661016</v>
          </cell>
          <cell r="G354">
            <v>0.48</v>
          </cell>
          <cell r="H354">
            <v>10.45</v>
          </cell>
        </row>
        <row r="355">
          <cell r="B355" t="str">
            <v>Disco p/ esmerilar</v>
          </cell>
          <cell r="C355">
            <v>3</v>
          </cell>
          <cell r="D355">
            <v>0</v>
          </cell>
          <cell r="E355" t="str">
            <v>Ud</v>
          </cell>
          <cell r="F355">
            <v>150</v>
          </cell>
          <cell r="G355">
            <v>27</v>
          </cell>
          <cell r="H355">
            <v>531</v>
          </cell>
        </row>
        <row r="356">
          <cell r="B356" t="str">
            <v>Mano de Obra</v>
          </cell>
        </row>
        <row r="357">
          <cell r="B357" t="str">
            <v>Fabricación</v>
          </cell>
        </row>
        <row r="358">
          <cell r="B358" t="str">
            <v>SandBlasting Superficie Metálicas</v>
          </cell>
          <cell r="C358">
            <v>0.12387072</v>
          </cell>
          <cell r="D358">
            <v>4.9481265629197933E-2</v>
          </cell>
          <cell r="E358" t="str">
            <v>m2</v>
          </cell>
          <cell r="F358">
            <v>169.5</v>
          </cell>
          <cell r="G358">
            <v>30.51</v>
          </cell>
          <cell r="H358">
            <v>26</v>
          </cell>
        </row>
        <row r="359">
          <cell r="B359" t="str">
            <v>Fabricación Estructura Metalica - Placa</v>
          </cell>
          <cell r="C359">
            <v>9.6999999999999986E-3</v>
          </cell>
          <cell r="D359">
            <v>3.0927835051546566E-2</v>
          </cell>
          <cell r="E359" t="str">
            <v>ton</v>
          </cell>
          <cell r="F359">
            <v>22000</v>
          </cell>
          <cell r="G359">
            <v>3960</v>
          </cell>
          <cell r="H359">
            <v>259.60000000000002</v>
          </cell>
        </row>
        <row r="360">
          <cell r="B360" t="str">
            <v>Pintura de Taller</v>
          </cell>
        </row>
        <row r="361">
          <cell r="B361" t="str">
            <v>MO-1001-12 [PEM] Pintor Estructura Metálica</v>
          </cell>
          <cell r="C361">
            <v>0.5</v>
          </cell>
          <cell r="D361">
            <v>0</v>
          </cell>
          <cell r="E361" t="str">
            <v>Día</v>
          </cell>
          <cell r="F361">
            <v>737.38099547511399</v>
          </cell>
          <cell r="G361">
            <v>132.72999999999999</v>
          </cell>
          <cell r="H361">
            <v>435.06</v>
          </cell>
        </row>
        <row r="362">
          <cell r="B362" t="str">
            <v>MO-1001-13 [AEM] Armadores Estructuras Metálica</v>
          </cell>
          <cell r="C362">
            <v>0.5</v>
          </cell>
          <cell r="D362">
            <v>0</v>
          </cell>
          <cell r="E362" t="str">
            <v>Día</v>
          </cell>
          <cell r="F362">
            <v>1124.7393665158368</v>
          </cell>
          <cell r="G362">
            <v>202.45</v>
          </cell>
          <cell r="H362">
            <v>663.59</v>
          </cell>
        </row>
        <row r="363">
          <cell r="B363" t="str">
            <v>MO-1001-14 [AyEM] Ayudante Estructuras Metálica</v>
          </cell>
          <cell r="C363">
            <v>0.5</v>
          </cell>
          <cell r="D363">
            <v>0</v>
          </cell>
          <cell r="E363" t="str">
            <v>Día</v>
          </cell>
          <cell r="F363">
            <v>866.50045248868685</v>
          </cell>
          <cell r="G363">
            <v>155.97</v>
          </cell>
          <cell r="H363">
            <v>511.24</v>
          </cell>
        </row>
        <row r="364">
          <cell r="B364" t="str">
            <v>Servicios, Herramientas y Equipos</v>
          </cell>
        </row>
        <row r="365">
          <cell r="B365" t="str">
            <v>Compresor p/ Pintura</v>
          </cell>
          <cell r="C365">
            <v>4</v>
          </cell>
          <cell r="D365">
            <v>0</v>
          </cell>
          <cell r="E365" t="str">
            <v>Hr</v>
          </cell>
          <cell r="F365">
            <v>63.56</v>
          </cell>
          <cell r="G365">
            <v>11.44</v>
          </cell>
          <cell r="H365">
            <v>300</v>
          </cell>
        </row>
        <row r="366">
          <cell r="A366">
            <v>43.833333333333329</v>
          </cell>
          <cell r="B366" t="str">
            <v>Conexión Clipconn Viga - Viga [ W14 @ W14 ]</v>
          </cell>
          <cell r="C366">
            <v>1</v>
          </cell>
          <cell r="E366" t="str">
            <v>Ud</v>
          </cell>
          <cell r="G366">
            <v>284.28814432989685</v>
          </cell>
          <cell r="I366">
            <v>5515.19</v>
          </cell>
        </row>
        <row r="368">
          <cell r="A368">
            <v>44.833333333333329</v>
          </cell>
          <cell r="B368" t="str">
            <v>Análisis de Precio Unitario de 1.00 Ud de Conexión Clipconn Viga - Viga - Viga [ W14 + W14 @ W24 ]:</v>
          </cell>
        </row>
        <row r="369">
          <cell r="B369" t="str">
            <v>Materiales</v>
          </cell>
        </row>
        <row r="370">
          <cell r="A370" t="str">
            <v>lbm</v>
          </cell>
          <cell r="B370" t="str">
            <v>Placa Base</v>
          </cell>
          <cell r="I370" t="str">
            <v>Perimeter</v>
          </cell>
        </row>
        <row r="371">
          <cell r="A371">
            <v>40.833333333333329</v>
          </cell>
          <cell r="B371" t="str">
            <v>Plate 1/1 ''</v>
          </cell>
          <cell r="C371">
            <v>0</v>
          </cell>
          <cell r="D371">
            <v>0.05</v>
          </cell>
          <cell r="E371" t="str">
            <v>p2</v>
          </cell>
          <cell r="F371">
            <v>1102.4999999999998</v>
          </cell>
          <cell r="G371">
            <v>198.45</v>
          </cell>
          <cell r="H371">
            <v>0</v>
          </cell>
          <cell r="I371">
            <v>2</v>
          </cell>
        </row>
        <row r="372">
          <cell r="A372">
            <v>0</v>
          </cell>
          <cell r="B372" t="str">
            <v>Perno ø 1 3/8'' x 20'' F1554 A36</v>
          </cell>
          <cell r="C372">
            <v>0</v>
          </cell>
          <cell r="D372">
            <v>0</v>
          </cell>
          <cell r="E372" t="str">
            <v>Ud</v>
          </cell>
          <cell r="F372">
            <v>1560</v>
          </cell>
          <cell r="G372">
            <v>280.8</v>
          </cell>
          <cell r="H372">
            <v>0</v>
          </cell>
        </row>
        <row r="373">
          <cell r="B373" t="str">
            <v>Esparragos y Pernos:</v>
          </cell>
        </row>
        <row r="374">
          <cell r="A374">
            <v>0</v>
          </cell>
          <cell r="B374" t="str">
            <v>Perno Ø  - A325   3/4'' x 2 1/2''</v>
          </cell>
          <cell r="C374">
            <v>16</v>
          </cell>
          <cell r="D374">
            <v>0</v>
          </cell>
          <cell r="E374" t="str">
            <v>Ud</v>
          </cell>
          <cell r="F374">
            <v>36.347457627118644</v>
          </cell>
          <cell r="G374">
            <v>6.54</v>
          </cell>
          <cell r="H374">
            <v>686.2</v>
          </cell>
        </row>
        <row r="375">
          <cell r="B375" t="str">
            <v>Conexión Clipconn</v>
          </cell>
        </row>
        <row r="376">
          <cell r="A376">
            <v>19.399999999999999</v>
          </cell>
          <cell r="B376" t="str">
            <v>2L4X4X3/8</v>
          </cell>
          <cell r="C376">
            <v>2</v>
          </cell>
          <cell r="D376">
            <v>0</v>
          </cell>
          <cell r="E376" t="str">
            <v>pl</v>
          </cell>
          <cell r="F376">
            <v>523.79999999999995</v>
          </cell>
          <cell r="G376">
            <v>94.28</v>
          </cell>
          <cell r="H376">
            <v>1236.1600000000001</v>
          </cell>
          <cell r="I376">
            <v>1.3333333333333333</v>
          </cell>
        </row>
        <row r="377">
          <cell r="A377">
            <v>7.2</v>
          </cell>
          <cell r="B377" t="str">
            <v>L3X3X3/8</v>
          </cell>
          <cell r="C377">
            <v>0</v>
          </cell>
          <cell r="D377">
            <v>0</v>
          </cell>
          <cell r="E377" t="str">
            <v>pl</v>
          </cell>
          <cell r="F377">
            <v>194.4</v>
          </cell>
          <cell r="G377">
            <v>34.99</v>
          </cell>
          <cell r="H377">
            <v>0</v>
          </cell>
          <cell r="I377">
            <v>1</v>
          </cell>
        </row>
        <row r="378">
          <cell r="B378" t="str">
            <v>Pinturas</v>
          </cell>
        </row>
        <row r="379">
          <cell r="B379" t="str">
            <v>Pintura Multi-Purpose Epoxy Haze Gray</v>
          </cell>
          <cell r="C379">
            <v>1.6516096000000001E-2</v>
          </cell>
          <cell r="D379">
            <v>5.0546996093992185</v>
          </cell>
          <cell r="E379" t="str">
            <v>cub</v>
          </cell>
          <cell r="F379">
            <v>5925.0254237288136</v>
          </cell>
          <cell r="G379">
            <v>1066.5</v>
          </cell>
          <cell r="H379">
            <v>699.15</v>
          </cell>
        </row>
        <row r="380">
          <cell r="B380" t="str">
            <v>Pintura High Gloss Urethane Gris Perla</v>
          </cell>
          <cell r="C380">
            <v>8.2580480000000005E-3</v>
          </cell>
          <cell r="D380">
            <v>11.109399218798437</v>
          </cell>
          <cell r="E380" t="str">
            <v>Gls</v>
          </cell>
          <cell r="F380">
            <v>2154.5508474576272</v>
          </cell>
          <cell r="G380">
            <v>387.82</v>
          </cell>
          <cell r="H380">
            <v>254.24</v>
          </cell>
        </row>
        <row r="381">
          <cell r="B381" t="str">
            <v>Miscelaneos</v>
          </cell>
        </row>
        <row r="382">
          <cell r="B382" t="str">
            <v>Electrodo E70XX Universal 1/8''</v>
          </cell>
          <cell r="C382">
            <v>0</v>
          </cell>
          <cell r="D382">
            <v>0</v>
          </cell>
          <cell r="E382" t="str">
            <v>Lbs</v>
          </cell>
          <cell r="F382">
            <v>98</v>
          </cell>
          <cell r="G382">
            <v>17.64</v>
          </cell>
          <cell r="H382">
            <v>0</v>
          </cell>
        </row>
        <row r="383">
          <cell r="B383" t="str">
            <v>Acetileno 390</v>
          </cell>
          <cell r="C383">
            <v>0</v>
          </cell>
          <cell r="D383">
            <v>0</v>
          </cell>
          <cell r="E383" t="str">
            <v>p3</v>
          </cell>
          <cell r="F383">
            <v>9.6525423728813564</v>
          </cell>
          <cell r="G383">
            <v>1.74</v>
          </cell>
          <cell r="H383">
            <v>0</v>
          </cell>
        </row>
        <row r="384">
          <cell r="B384" t="str">
            <v>Oxigeno Industrial 220</v>
          </cell>
          <cell r="C384">
            <v>0</v>
          </cell>
          <cell r="D384">
            <v>0</v>
          </cell>
          <cell r="E384" t="str">
            <v>p3</v>
          </cell>
          <cell r="F384">
            <v>2.6864406779661016</v>
          </cell>
          <cell r="G384">
            <v>0.48</v>
          </cell>
          <cell r="H384">
            <v>0</v>
          </cell>
        </row>
        <row r="385">
          <cell r="B385" t="str">
            <v>Disco p/ esmerilar</v>
          </cell>
          <cell r="C385">
            <v>3</v>
          </cell>
          <cell r="D385">
            <v>0</v>
          </cell>
          <cell r="E385" t="str">
            <v>Ud</v>
          </cell>
          <cell r="F385">
            <v>150</v>
          </cell>
          <cell r="G385">
            <v>27</v>
          </cell>
          <cell r="H385">
            <v>531</v>
          </cell>
        </row>
        <row r="386">
          <cell r="B386" t="str">
            <v>Mano de Obra</v>
          </cell>
        </row>
        <row r="387">
          <cell r="B387" t="str">
            <v>Fabricación</v>
          </cell>
        </row>
        <row r="388">
          <cell r="B388" t="str">
            <v>SandBlasting Superficie Metálicas</v>
          </cell>
          <cell r="C388">
            <v>0.24774144000000001</v>
          </cell>
          <cell r="D388">
            <v>9.1166015665364378E-3</v>
          </cell>
          <cell r="E388" t="str">
            <v>m2</v>
          </cell>
          <cell r="F388">
            <v>169.5</v>
          </cell>
          <cell r="G388">
            <v>30.51</v>
          </cell>
          <cell r="H388">
            <v>50</v>
          </cell>
        </row>
        <row r="389">
          <cell r="B389" t="str">
            <v>Fabricación Estructura Metalica - Placa</v>
          </cell>
          <cell r="C389">
            <v>1.9399999999999997E-2</v>
          </cell>
          <cell r="D389">
            <v>3.0927835051546566E-2</v>
          </cell>
          <cell r="E389" t="str">
            <v>ton</v>
          </cell>
          <cell r="F389">
            <v>22000</v>
          </cell>
          <cell r="G389">
            <v>3960</v>
          </cell>
          <cell r="H389">
            <v>519.20000000000005</v>
          </cell>
        </row>
        <row r="390">
          <cell r="B390" t="str">
            <v>Pintura de Taller</v>
          </cell>
        </row>
        <row r="391">
          <cell r="B391" t="str">
            <v>MO-1001-12 [PEM] Pintor Estructura Metálica</v>
          </cell>
          <cell r="C391">
            <v>0.5</v>
          </cell>
          <cell r="D391">
            <v>0</v>
          </cell>
          <cell r="E391" t="str">
            <v>Día</v>
          </cell>
          <cell r="F391">
            <v>737.38099547511399</v>
          </cell>
          <cell r="G391">
            <v>132.72999999999999</v>
          </cell>
          <cell r="H391">
            <v>435.06</v>
          </cell>
        </row>
        <row r="392">
          <cell r="B392" t="str">
            <v>MO-1001-13 [AEM] Armadores Estructuras Metálica</v>
          </cell>
          <cell r="C392">
            <v>0.5</v>
          </cell>
          <cell r="D392">
            <v>0</v>
          </cell>
          <cell r="E392" t="str">
            <v>Día</v>
          </cell>
          <cell r="F392">
            <v>1124.7393665158368</v>
          </cell>
          <cell r="G392">
            <v>202.45</v>
          </cell>
          <cell r="H392">
            <v>663.59</v>
          </cell>
        </row>
        <row r="393">
          <cell r="B393" t="str">
            <v>MO-1001-14 [AyEM] Ayudante Estructuras Metálica</v>
          </cell>
          <cell r="C393">
            <v>0.5</v>
          </cell>
          <cell r="D393">
            <v>0</v>
          </cell>
          <cell r="E393" t="str">
            <v>Día</v>
          </cell>
          <cell r="F393">
            <v>866.50045248868685</v>
          </cell>
          <cell r="G393">
            <v>155.97</v>
          </cell>
          <cell r="H393">
            <v>511.24</v>
          </cell>
        </row>
        <row r="394">
          <cell r="B394" t="str">
            <v>Servicios, Herramientas y Equipos</v>
          </cell>
        </row>
        <row r="395">
          <cell r="B395" t="str">
            <v>Compresor p/ Pintura</v>
          </cell>
          <cell r="C395">
            <v>4</v>
          </cell>
          <cell r="D395">
            <v>0</v>
          </cell>
          <cell r="E395" t="str">
            <v>Hr</v>
          </cell>
          <cell r="F395">
            <v>63.56</v>
          </cell>
          <cell r="G395">
            <v>11.44</v>
          </cell>
          <cell r="H395">
            <v>300</v>
          </cell>
        </row>
        <row r="396">
          <cell r="A396">
            <v>44.833333333333329</v>
          </cell>
          <cell r="B396" t="str">
            <v>Conexión Clipconn Viga - Viga - Viga [ W14 + W14 @ W24 ]</v>
          </cell>
          <cell r="C396">
            <v>1</v>
          </cell>
          <cell r="E396" t="str">
            <v>Ud</v>
          </cell>
          <cell r="G396">
            <v>151.69690721649485</v>
          </cell>
          <cell r="I396">
            <v>5885.84</v>
          </cell>
        </row>
        <row r="398">
          <cell r="A398">
            <v>45.833333333333329</v>
          </cell>
          <cell r="B398" t="str">
            <v>Análisis de Precio Unitario de 1.00 Ud de Conexión Clipconn Viga - Viga - Viga [ W24 + W24 @ W24 ]:</v>
          </cell>
        </row>
        <row r="399">
          <cell r="B399" t="str">
            <v>Materiales</v>
          </cell>
        </row>
        <row r="400">
          <cell r="A400" t="str">
            <v>lbm</v>
          </cell>
          <cell r="B400" t="str">
            <v>Placa Base</v>
          </cell>
          <cell r="I400" t="str">
            <v>Perimeter</v>
          </cell>
        </row>
        <row r="401">
          <cell r="A401">
            <v>40.833333333333329</v>
          </cell>
          <cell r="B401" t="str">
            <v>Plate 1/1 ''</v>
          </cell>
          <cell r="C401">
            <v>0</v>
          </cell>
          <cell r="D401">
            <v>0.05</v>
          </cell>
          <cell r="E401" t="str">
            <v>p2</v>
          </cell>
          <cell r="F401">
            <v>1102.4999999999998</v>
          </cell>
          <cell r="G401">
            <v>198.45</v>
          </cell>
          <cell r="H401">
            <v>0</v>
          </cell>
          <cell r="I401">
            <v>2</v>
          </cell>
        </row>
        <row r="402">
          <cell r="A402">
            <v>0</v>
          </cell>
          <cell r="B402" t="str">
            <v>Perno ø 1 3/8'' x 20'' F1554 A36</v>
          </cell>
          <cell r="C402">
            <v>0</v>
          </cell>
          <cell r="D402">
            <v>0</v>
          </cell>
          <cell r="E402" t="str">
            <v>Ud</v>
          </cell>
          <cell r="F402">
            <v>1560</v>
          </cell>
          <cell r="G402">
            <v>280.8</v>
          </cell>
          <cell r="H402">
            <v>0</v>
          </cell>
        </row>
        <row r="403">
          <cell r="B403" t="str">
            <v>Esparragos y Pernos:</v>
          </cell>
        </row>
        <row r="404">
          <cell r="A404">
            <v>0</v>
          </cell>
          <cell r="B404" t="str">
            <v>Perno Ø  - A325 1    '' x 3    ''</v>
          </cell>
          <cell r="C404">
            <v>24</v>
          </cell>
          <cell r="D404">
            <v>0</v>
          </cell>
          <cell r="E404" t="str">
            <v>Ud</v>
          </cell>
          <cell r="F404">
            <v>83.533898305084747</v>
          </cell>
          <cell r="G404">
            <v>15.04</v>
          </cell>
          <cell r="H404">
            <v>2365.77</v>
          </cell>
        </row>
        <row r="405">
          <cell r="B405" t="str">
            <v>Conexión Clipconn</v>
          </cell>
        </row>
        <row r="406">
          <cell r="A406">
            <v>19.399999999999999</v>
          </cell>
          <cell r="B406" t="str">
            <v>2L4X4X3/8</v>
          </cell>
          <cell r="C406">
            <v>4</v>
          </cell>
          <cell r="D406">
            <v>0</v>
          </cell>
          <cell r="E406" t="str">
            <v>pl</v>
          </cell>
          <cell r="F406">
            <v>523.79999999999995</v>
          </cell>
          <cell r="G406">
            <v>94.28</v>
          </cell>
          <cell r="H406">
            <v>2472.3200000000002</v>
          </cell>
          <cell r="I406">
            <v>1.3333333333333333</v>
          </cell>
        </row>
        <row r="407">
          <cell r="A407">
            <v>7.2</v>
          </cell>
          <cell r="B407" t="str">
            <v>L3X3X3/8</v>
          </cell>
          <cell r="C407">
            <v>0</v>
          </cell>
          <cell r="D407">
            <v>0</v>
          </cell>
          <cell r="E407" t="str">
            <v>pl</v>
          </cell>
          <cell r="F407">
            <v>194.4</v>
          </cell>
          <cell r="G407">
            <v>34.99</v>
          </cell>
          <cell r="H407">
            <v>0</v>
          </cell>
          <cell r="I407">
            <v>1</v>
          </cell>
        </row>
        <row r="408">
          <cell r="B408" t="str">
            <v>Pinturas</v>
          </cell>
        </row>
        <row r="409">
          <cell r="B409" t="str">
            <v>Pintura Multi-Purpose Epoxy Haze Gray</v>
          </cell>
          <cell r="C409">
            <v>3.3032192000000002E-2</v>
          </cell>
          <cell r="D409">
            <v>2.0273498046996092</v>
          </cell>
          <cell r="E409" t="str">
            <v>cub</v>
          </cell>
          <cell r="F409">
            <v>5925.0254237288136</v>
          </cell>
          <cell r="G409">
            <v>1066.5</v>
          </cell>
          <cell r="H409">
            <v>699.15</v>
          </cell>
        </row>
        <row r="410">
          <cell r="B410" t="str">
            <v>Pintura High Gloss Urethane Gris Perla</v>
          </cell>
          <cell r="C410">
            <v>1.6516096000000001E-2</v>
          </cell>
          <cell r="D410">
            <v>5.0546996093992185</v>
          </cell>
          <cell r="E410" t="str">
            <v>Gls</v>
          </cell>
          <cell r="F410">
            <v>2154.5508474576272</v>
          </cell>
          <cell r="G410">
            <v>387.82</v>
          </cell>
          <cell r="H410">
            <v>254.24</v>
          </cell>
        </row>
        <row r="411">
          <cell r="B411" t="str">
            <v>Miscelaneos</v>
          </cell>
        </row>
        <row r="412">
          <cell r="B412" t="str">
            <v>Electrodo E70XX Universal 1/8''</v>
          </cell>
          <cell r="C412">
            <v>0</v>
          </cell>
          <cell r="D412">
            <v>0</v>
          </cell>
          <cell r="E412" t="str">
            <v>Lbs</v>
          </cell>
          <cell r="F412">
            <v>98</v>
          </cell>
          <cell r="G412">
            <v>17.64</v>
          </cell>
          <cell r="H412">
            <v>0</v>
          </cell>
        </row>
        <row r="413">
          <cell r="B413" t="str">
            <v>Acetileno 390</v>
          </cell>
          <cell r="C413">
            <v>0</v>
          </cell>
          <cell r="D413">
            <v>0</v>
          </cell>
          <cell r="E413" t="str">
            <v>p3</v>
          </cell>
          <cell r="F413">
            <v>9.6525423728813564</v>
          </cell>
          <cell r="G413">
            <v>1.74</v>
          </cell>
          <cell r="H413">
            <v>0</v>
          </cell>
        </row>
        <row r="414">
          <cell r="B414" t="str">
            <v>Oxigeno Industrial 220</v>
          </cell>
          <cell r="C414">
            <v>0</v>
          </cell>
          <cell r="D414">
            <v>0</v>
          </cell>
          <cell r="E414" t="str">
            <v>p3</v>
          </cell>
          <cell r="F414">
            <v>2.6864406779661016</v>
          </cell>
          <cell r="G414">
            <v>0.48</v>
          </cell>
          <cell r="H414">
            <v>0</v>
          </cell>
        </row>
        <row r="415">
          <cell r="B415" t="str">
            <v>Disco p/ esmerilar</v>
          </cell>
          <cell r="C415">
            <v>3</v>
          </cell>
          <cell r="D415">
            <v>0</v>
          </cell>
          <cell r="E415" t="str">
            <v>Ud</v>
          </cell>
          <cell r="F415">
            <v>150</v>
          </cell>
          <cell r="G415">
            <v>27</v>
          </cell>
          <cell r="H415">
            <v>531</v>
          </cell>
        </row>
        <row r="416">
          <cell r="B416" t="str">
            <v>Mano de Obra</v>
          </cell>
        </row>
        <row r="417">
          <cell r="B417" t="str">
            <v>Fabricación</v>
          </cell>
        </row>
        <row r="418">
          <cell r="B418" t="str">
            <v>SandBlasting Superficie Metálicas</v>
          </cell>
          <cell r="C418">
            <v>0.49548288000000001</v>
          </cell>
          <cell r="D418">
            <v>9.1166015665364378E-3</v>
          </cell>
          <cell r="E418" t="str">
            <v>m2</v>
          </cell>
          <cell r="F418">
            <v>169.5</v>
          </cell>
          <cell r="G418">
            <v>30.51</v>
          </cell>
          <cell r="H418">
            <v>100.01</v>
          </cell>
        </row>
        <row r="419">
          <cell r="B419" t="str">
            <v>Fabricación Estructura Metalica - Placa</v>
          </cell>
          <cell r="C419">
            <v>3.8799999999999994E-2</v>
          </cell>
          <cell r="D419">
            <v>3.0927835051546566E-2</v>
          </cell>
          <cell r="E419" t="str">
            <v>ton</v>
          </cell>
          <cell r="F419">
            <v>22000</v>
          </cell>
          <cell r="G419">
            <v>3960</v>
          </cell>
          <cell r="H419">
            <v>1038.4000000000001</v>
          </cell>
        </row>
        <row r="420">
          <cell r="B420" t="str">
            <v>Pintura de Taller</v>
          </cell>
        </row>
        <row r="421">
          <cell r="B421" t="str">
            <v>MO-1001-12 [PEM] Pintor Estructura Metálica</v>
          </cell>
          <cell r="C421">
            <v>0.5</v>
          </cell>
          <cell r="D421">
            <v>0</v>
          </cell>
          <cell r="E421" t="str">
            <v>Día</v>
          </cell>
          <cell r="F421">
            <v>737.38099547511399</v>
          </cell>
          <cell r="G421">
            <v>132.72999999999999</v>
          </cell>
          <cell r="H421">
            <v>435.06</v>
          </cell>
        </row>
        <row r="422">
          <cell r="B422" t="str">
            <v>MO-1001-13 [AEM] Armadores Estructuras Metálica</v>
          </cell>
          <cell r="C422">
            <v>0.5</v>
          </cell>
          <cell r="D422">
            <v>0</v>
          </cell>
          <cell r="E422" t="str">
            <v>Día</v>
          </cell>
          <cell r="F422">
            <v>1124.7393665158368</v>
          </cell>
          <cell r="G422">
            <v>202.45</v>
          </cell>
          <cell r="H422">
            <v>663.59</v>
          </cell>
        </row>
        <row r="423">
          <cell r="B423" t="str">
            <v>MO-1001-14 [AyEM] Ayudante Estructuras Metálica</v>
          </cell>
          <cell r="C423">
            <v>0.5</v>
          </cell>
          <cell r="D423">
            <v>0</v>
          </cell>
          <cell r="E423" t="str">
            <v>Día</v>
          </cell>
          <cell r="F423">
            <v>866.50045248868685</v>
          </cell>
          <cell r="G423">
            <v>155.97</v>
          </cell>
          <cell r="H423">
            <v>511.24</v>
          </cell>
        </row>
        <row r="424">
          <cell r="B424" t="str">
            <v>Servicios, Herramientas y Equipos</v>
          </cell>
        </row>
        <row r="425">
          <cell r="B425" t="str">
            <v>Compresor p/ Pintura</v>
          </cell>
          <cell r="C425">
            <v>4</v>
          </cell>
          <cell r="D425">
            <v>0</v>
          </cell>
          <cell r="E425" t="str">
            <v>Hr</v>
          </cell>
          <cell r="F425">
            <v>63.56</v>
          </cell>
          <cell r="G425">
            <v>11.44</v>
          </cell>
          <cell r="H425">
            <v>300</v>
          </cell>
        </row>
        <row r="426">
          <cell r="A426">
            <v>45.833333333333329</v>
          </cell>
          <cell r="B426" t="str">
            <v>Conexión Clipconn Viga - Viga - Viga [ W24 + W24 @ W24 ]</v>
          </cell>
          <cell r="C426">
            <v>1</v>
          </cell>
          <cell r="E426" t="str">
            <v>Ud</v>
          </cell>
          <cell r="G426">
            <v>120.75747422680412</v>
          </cell>
          <cell r="I426">
            <v>9370.7800000000007</v>
          </cell>
        </row>
        <row r="428">
          <cell r="A428">
            <v>46.833333333333329</v>
          </cell>
          <cell r="B428" t="str">
            <v>Análisis de Precio Unitario de 1.00 Ud de Conexión Clipconn Viga - Viga [ C12 + C12 @ W24 ]:</v>
          </cell>
        </row>
        <row r="429">
          <cell r="B429" t="str">
            <v>Materiales</v>
          </cell>
        </row>
        <row r="430">
          <cell r="A430" t="str">
            <v>lbm</v>
          </cell>
          <cell r="B430" t="str">
            <v>Placa Base</v>
          </cell>
          <cell r="I430" t="str">
            <v>Perimeter</v>
          </cell>
        </row>
        <row r="431">
          <cell r="A431">
            <v>40.833333333333329</v>
          </cell>
          <cell r="B431" t="str">
            <v>Plate 1/1 ''</v>
          </cell>
          <cell r="C431">
            <v>0</v>
          </cell>
          <cell r="D431">
            <v>0.05</v>
          </cell>
          <cell r="E431" t="str">
            <v>p2</v>
          </cell>
          <cell r="F431">
            <v>1102.4999999999998</v>
          </cell>
          <cell r="G431">
            <v>198.45</v>
          </cell>
          <cell r="H431">
            <v>0</v>
          </cell>
          <cell r="I431">
            <v>2</v>
          </cell>
        </row>
        <row r="432">
          <cell r="A432">
            <v>0</v>
          </cell>
          <cell r="B432" t="str">
            <v>Perno ø 1 3/8'' x 20'' F1554 A36</v>
          </cell>
          <cell r="C432">
            <v>0</v>
          </cell>
          <cell r="D432">
            <v>0</v>
          </cell>
          <cell r="E432" t="str">
            <v>Ud</v>
          </cell>
          <cell r="F432">
            <v>1560</v>
          </cell>
          <cell r="G432">
            <v>280.8</v>
          </cell>
          <cell r="H432">
            <v>0</v>
          </cell>
        </row>
        <row r="433">
          <cell r="B433" t="str">
            <v>Esparragos y Pernos:</v>
          </cell>
        </row>
        <row r="434">
          <cell r="A434">
            <v>0</v>
          </cell>
          <cell r="B434" t="str">
            <v>Perno Ø  - A325   3/4'' x 2 1/2''</v>
          </cell>
          <cell r="C434">
            <v>18</v>
          </cell>
          <cell r="D434">
            <v>0</v>
          </cell>
          <cell r="E434" t="str">
            <v>Ud</v>
          </cell>
          <cell r="F434">
            <v>36.347457627118644</v>
          </cell>
          <cell r="G434">
            <v>6.54</v>
          </cell>
          <cell r="H434">
            <v>771.97</v>
          </cell>
        </row>
        <row r="435">
          <cell r="B435" t="str">
            <v>Conexión Clipconn</v>
          </cell>
        </row>
        <row r="436">
          <cell r="A436">
            <v>19.399999999999999</v>
          </cell>
          <cell r="B436" t="str">
            <v>2L4X4X3/8</v>
          </cell>
          <cell r="C436">
            <v>3</v>
          </cell>
          <cell r="D436">
            <v>0</v>
          </cell>
          <cell r="E436" t="str">
            <v>pl</v>
          </cell>
          <cell r="F436">
            <v>523.79999999999995</v>
          </cell>
          <cell r="G436">
            <v>94.28</v>
          </cell>
          <cell r="H436">
            <v>1854.24</v>
          </cell>
          <cell r="I436">
            <v>1.3333333333333333</v>
          </cell>
        </row>
        <row r="437">
          <cell r="A437">
            <v>7.2</v>
          </cell>
          <cell r="B437" t="str">
            <v>L3X3X3/8</v>
          </cell>
          <cell r="C437">
            <v>0</v>
          </cell>
          <cell r="D437">
            <v>0</v>
          </cell>
          <cell r="E437" t="str">
            <v>pl</v>
          </cell>
          <cell r="F437">
            <v>194.4</v>
          </cell>
          <cell r="G437">
            <v>34.99</v>
          </cell>
          <cell r="H437">
            <v>0</v>
          </cell>
          <cell r="I437">
            <v>1</v>
          </cell>
        </row>
        <row r="438">
          <cell r="B438" t="str">
            <v>Pinturas</v>
          </cell>
        </row>
        <row r="439">
          <cell r="B439" t="str">
            <v>Pintura Multi-Purpose Epoxy Haze Gray</v>
          </cell>
          <cell r="C439">
            <v>2.4774144000000001E-2</v>
          </cell>
          <cell r="D439">
            <v>3.0364664062661459</v>
          </cell>
          <cell r="E439" t="str">
            <v>cub</v>
          </cell>
          <cell r="F439">
            <v>5925.0254237288136</v>
          </cell>
          <cell r="G439">
            <v>1066.5</v>
          </cell>
          <cell r="H439">
            <v>699.15</v>
          </cell>
        </row>
        <row r="440">
          <cell r="B440" t="str">
            <v>Pintura High Gloss Urethane Gris Perla</v>
          </cell>
          <cell r="C440">
            <v>1.2387072000000001E-2</v>
          </cell>
          <cell r="D440">
            <v>7.0729328125322919</v>
          </cell>
          <cell r="E440" t="str">
            <v>Gls</v>
          </cell>
          <cell r="F440">
            <v>2154.5508474576272</v>
          </cell>
          <cell r="G440">
            <v>387.82</v>
          </cell>
          <cell r="H440">
            <v>254.24</v>
          </cell>
        </row>
        <row r="441">
          <cell r="B441" t="str">
            <v>Miscelaneos</v>
          </cell>
        </row>
        <row r="442">
          <cell r="B442" t="str">
            <v>Electrodo E70XX Universal 1/8''</v>
          </cell>
          <cell r="C442">
            <v>0</v>
          </cell>
          <cell r="D442">
            <v>0</v>
          </cell>
          <cell r="E442" t="str">
            <v>Lbs</v>
          </cell>
          <cell r="F442">
            <v>98</v>
          </cell>
          <cell r="G442">
            <v>17.64</v>
          </cell>
          <cell r="H442">
            <v>0</v>
          </cell>
        </row>
        <row r="443">
          <cell r="B443" t="str">
            <v>Acetileno 390</v>
          </cell>
          <cell r="C443">
            <v>0</v>
          </cell>
          <cell r="D443">
            <v>0</v>
          </cell>
          <cell r="E443" t="str">
            <v>p3</v>
          </cell>
          <cell r="F443">
            <v>9.6525423728813564</v>
          </cell>
          <cell r="G443">
            <v>1.74</v>
          </cell>
          <cell r="H443">
            <v>0</v>
          </cell>
        </row>
        <row r="444">
          <cell r="B444" t="str">
            <v>Oxigeno Industrial 220</v>
          </cell>
          <cell r="C444">
            <v>0</v>
          </cell>
          <cell r="D444">
            <v>0</v>
          </cell>
          <cell r="E444" t="str">
            <v>p3</v>
          </cell>
          <cell r="F444">
            <v>2.6864406779661016</v>
          </cell>
          <cell r="G444">
            <v>0.48</v>
          </cell>
          <cell r="H444">
            <v>0</v>
          </cell>
        </row>
        <row r="445">
          <cell r="B445" t="str">
            <v>Disco p/ esmerilar</v>
          </cell>
          <cell r="C445">
            <v>3</v>
          </cell>
          <cell r="D445">
            <v>0</v>
          </cell>
          <cell r="E445" t="str">
            <v>Ud</v>
          </cell>
          <cell r="F445">
            <v>150</v>
          </cell>
          <cell r="G445">
            <v>27</v>
          </cell>
          <cell r="H445">
            <v>531</v>
          </cell>
        </row>
        <row r="446">
          <cell r="B446" t="str">
            <v>Mano de Obra</v>
          </cell>
        </row>
        <row r="447">
          <cell r="B447" t="str">
            <v>Fabricación</v>
          </cell>
        </row>
        <row r="448">
          <cell r="B448" t="str">
            <v>SandBlasting Superficie Metálicas</v>
          </cell>
          <cell r="C448">
            <v>0.37161216000000002</v>
          </cell>
          <cell r="D448">
            <v>2.2571489587423565E-2</v>
          </cell>
          <cell r="E448" t="str">
            <v>m2</v>
          </cell>
          <cell r="F448">
            <v>169.5</v>
          </cell>
          <cell r="G448">
            <v>30.51</v>
          </cell>
          <cell r="H448">
            <v>76</v>
          </cell>
        </row>
        <row r="449">
          <cell r="B449" t="str">
            <v>Fabricación Estructura Metalica - Placa</v>
          </cell>
          <cell r="C449">
            <v>2.9100000000000001E-2</v>
          </cell>
          <cell r="D449">
            <v>3.0927835051546324E-2</v>
          </cell>
          <cell r="E449" t="str">
            <v>ton</v>
          </cell>
          <cell r="F449">
            <v>22000</v>
          </cell>
          <cell r="G449">
            <v>3960</v>
          </cell>
          <cell r="H449">
            <v>778.8</v>
          </cell>
        </row>
        <row r="450">
          <cell r="B450" t="str">
            <v>Pintura de Taller</v>
          </cell>
        </row>
        <row r="451">
          <cell r="B451" t="str">
            <v>MO-1001-12 [PEM] Pintor Estructura Metálica</v>
          </cell>
          <cell r="C451">
            <v>0.5</v>
          </cell>
          <cell r="D451">
            <v>0</v>
          </cell>
          <cell r="E451" t="str">
            <v>Día</v>
          </cell>
          <cell r="F451">
            <v>737.38099547511399</v>
          </cell>
          <cell r="G451">
            <v>132.72999999999999</v>
          </cell>
          <cell r="H451">
            <v>435.06</v>
          </cell>
        </row>
        <row r="452">
          <cell r="B452" t="str">
            <v>MO-1001-13 [AEM] Armadores Estructuras Metálica</v>
          </cell>
          <cell r="C452">
            <v>0.5</v>
          </cell>
          <cell r="D452">
            <v>0</v>
          </cell>
          <cell r="E452" t="str">
            <v>Día</v>
          </cell>
          <cell r="F452">
            <v>1124.7393665158368</v>
          </cell>
          <cell r="G452">
            <v>202.45</v>
          </cell>
          <cell r="H452">
            <v>663.59</v>
          </cell>
        </row>
        <row r="453">
          <cell r="B453" t="str">
            <v>MO-1001-14 [AyEM] Ayudante Estructuras Metálica</v>
          </cell>
          <cell r="C453">
            <v>0.5</v>
          </cell>
          <cell r="D453">
            <v>0</v>
          </cell>
          <cell r="E453" t="str">
            <v>Día</v>
          </cell>
          <cell r="F453">
            <v>866.50045248868685</v>
          </cell>
          <cell r="G453">
            <v>155.97</v>
          </cell>
          <cell r="H453">
            <v>511.24</v>
          </cell>
        </row>
        <row r="454">
          <cell r="B454" t="str">
            <v>Servicios, Herramientas y Equipos</v>
          </cell>
        </row>
        <row r="455">
          <cell r="B455" t="str">
            <v>Compresor p/ Pintura</v>
          </cell>
          <cell r="C455">
            <v>4</v>
          </cell>
          <cell r="D455">
            <v>0</v>
          </cell>
          <cell r="E455" t="str">
            <v>Hr</v>
          </cell>
          <cell r="F455">
            <v>63.56</v>
          </cell>
          <cell r="G455">
            <v>11.44</v>
          </cell>
          <cell r="H455">
            <v>300</v>
          </cell>
        </row>
        <row r="456">
          <cell r="A456">
            <v>46.833333333333329</v>
          </cell>
          <cell r="B456" t="str">
            <v>Conexión Clipconn Viga - Viga [ C12 + C12 @ W24 ]</v>
          </cell>
          <cell r="C456">
            <v>1</v>
          </cell>
          <cell r="E456" t="str">
            <v>Ud</v>
          </cell>
          <cell r="G456">
            <v>118.13213058419247</v>
          </cell>
          <cell r="I456">
            <v>6875.29</v>
          </cell>
        </row>
        <row r="458">
          <cell r="A458">
            <v>47.833333333333329</v>
          </cell>
          <cell r="B458" t="str">
            <v>Análisis de Precio Unitario de 1.00 Ud de Conexión Clipconn Viga - Viga [ C12 @ W24 ]:</v>
          </cell>
        </row>
        <row r="459">
          <cell r="B459" t="str">
            <v>Materiales</v>
          </cell>
        </row>
        <row r="460">
          <cell r="A460" t="str">
            <v>lbm</v>
          </cell>
          <cell r="B460" t="str">
            <v>Placa Base</v>
          </cell>
          <cell r="I460" t="str">
            <v>Perimeter</v>
          </cell>
        </row>
        <row r="461">
          <cell r="A461">
            <v>40.833333333333329</v>
          </cell>
          <cell r="B461" t="str">
            <v>Plate 1/1 ''</v>
          </cell>
          <cell r="C461">
            <v>0</v>
          </cell>
          <cell r="D461">
            <v>0.05</v>
          </cell>
          <cell r="E461" t="str">
            <v>p2</v>
          </cell>
          <cell r="F461">
            <v>1102.4999999999998</v>
          </cell>
          <cell r="G461">
            <v>198.45</v>
          </cell>
          <cell r="H461">
            <v>0</v>
          </cell>
          <cell r="I461">
            <v>2</v>
          </cell>
        </row>
        <row r="462">
          <cell r="A462">
            <v>0</v>
          </cell>
          <cell r="B462" t="str">
            <v>Perno ø 1 3/8'' x 20'' F1554 A36</v>
          </cell>
          <cell r="C462">
            <v>0</v>
          </cell>
          <cell r="D462">
            <v>0</v>
          </cell>
          <cell r="E462" t="str">
            <v>Ud</v>
          </cell>
          <cell r="F462">
            <v>1560</v>
          </cell>
          <cell r="G462">
            <v>280.8</v>
          </cell>
          <cell r="H462">
            <v>0</v>
          </cell>
        </row>
        <row r="463">
          <cell r="B463" t="str">
            <v>Esparragos y Pernos:</v>
          </cell>
        </row>
        <row r="464">
          <cell r="A464">
            <v>0</v>
          </cell>
          <cell r="B464" t="str">
            <v>Perno Ø  - A325   3/4'' x 2 1/2''</v>
          </cell>
          <cell r="C464">
            <v>12</v>
          </cell>
          <cell r="D464">
            <v>0</v>
          </cell>
          <cell r="E464" t="str">
            <v>Ud</v>
          </cell>
          <cell r="F464">
            <v>36.347457627118644</v>
          </cell>
          <cell r="G464">
            <v>6.54</v>
          </cell>
          <cell r="H464">
            <v>514.65</v>
          </cell>
        </row>
        <row r="465">
          <cell r="B465" t="str">
            <v>Conexión Clipconn</v>
          </cell>
        </row>
        <row r="466">
          <cell r="A466">
            <v>19.399999999999999</v>
          </cell>
          <cell r="B466" t="str">
            <v>2L4X4X3/8</v>
          </cell>
          <cell r="C466">
            <v>1.5</v>
          </cell>
          <cell r="D466">
            <v>0</v>
          </cell>
          <cell r="E466" t="str">
            <v>pl</v>
          </cell>
          <cell r="F466">
            <v>523.79999999999995</v>
          </cell>
          <cell r="G466">
            <v>94.28</v>
          </cell>
          <cell r="H466">
            <v>927.12</v>
          </cell>
          <cell r="I466">
            <v>1.3333333333333333</v>
          </cell>
        </row>
        <row r="467">
          <cell r="A467">
            <v>7.2</v>
          </cell>
          <cell r="B467" t="str">
            <v>L3X3X3/8</v>
          </cell>
          <cell r="C467">
            <v>0</v>
          </cell>
          <cell r="D467">
            <v>0</v>
          </cell>
          <cell r="E467" t="str">
            <v>pl</v>
          </cell>
          <cell r="F467">
            <v>194.4</v>
          </cell>
          <cell r="G467">
            <v>34.99</v>
          </cell>
          <cell r="H467">
            <v>0</v>
          </cell>
          <cell r="I467">
            <v>1</v>
          </cell>
        </row>
        <row r="468">
          <cell r="B468" t="str">
            <v>Pinturas</v>
          </cell>
        </row>
        <row r="469">
          <cell r="B469" t="str">
            <v>Pintura Multi-Purpose Epoxy Haze Gray</v>
          </cell>
          <cell r="C469">
            <v>1.2387072000000001E-2</v>
          </cell>
          <cell r="D469">
            <v>7.0729328125322919</v>
          </cell>
          <cell r="E469" t="str">
            <v>cub</v>
          </cell>
          <cell r="F469">
            <v>5925.0254237288136</v>
          </cell>
          <cell r="G469">
            <v>1066.5</v>
          </cell>
          <cell r="H469">
            <v>699.15</v>
          </cell>
        </row>
        <row r="470">
          <cell r="B470" t="str">
            <v>Pintura High Gloss Urethane Gris Perla</v>
          </cell>
          <cell r="C470">
            <v>6.1935360000000004E-3</v>
          </cell>
          <cell r="D470">
            <v>15.145865625064584</v>
          </cell>
          <cell r="E470" t="str">
            <v>Gls</v>
          </cell>
          <cell r="F470">
            <v>2154.5508474576272</v>
          </cell>
          <cell r="G470">
            <v>387.82</v>
          </cell>
          <cell r="H470">
            <v>254.24</v>
          </cell>
        </row>
        <row r="471">
          <cell r="B471" t="str">
            <v>Miscelaneos</v>
          </cell>
        </row>
        <row r="472">
          <cell r="B472" t="str">
            <v>Electrodo E70XX Universal 1/8''</v>
          </cell>
          <cell r="C472">
            <v>0</v>
          </cell>
          <cell r="D472">
            <v>0</v>
          </cell>
          <cell r="E472" t="str">
            <v>Lbs</v>
          </cell>
          <cell r="F472">
            <v>98</v>
          </cell>
          <cell r="G472">
            <v>17.64</v>
          </cell>
          <cell r="H472">
            <v>0</v>
          </cell>
        </row>
        <row r="473">
          <cell r="B473" t="str">
            <v>Acetileno 390</v>
          </cell>
          <cell r="C473">
            <v>0</v>
          </cell>
          <cell r="D473">
            <v>0</v>
          </cell>
          <cell r="E473" t="str">
            <v>p3</v>
          </cell>
          <cell r="F473">
            <v>9.6525423728813564</v>
          </cell>
          <cell r="G473">
            <v>1.74</v>
          </cell>
          <cell r="H473">
            <v>0</v>
          </cell>
        </row>
        <row r="474">
          <cell r="B474" t="str">
            <v>Oxigeno Industrial 220</v>
          </cell>
          <cell r="C474">
            <v>0</v>
          </cell>
          <cell r="D474">
            <v>0</v>
          </cell>
          <cell r="E474" t="str">
            <v>p3</v>
          </cell>
          <cell r="F474">
            <v>2.6864406779661016</v>
          </cell>
          <cell r="G474">
            <v>0.48</v>
          </cell>
          <cell r="H474">
            <v>0</v>
          </cell>
        </row>
        <row r="475">
          <cell r="B475" t="str">
            <v>Disco p/ esmerilar</v>
          </cell>
          <cell r="C475">
            <v>3</v>
          </cell>
          <cell r="D475">
            <v>0</v>
          </cell>
          <cell r="E475" t="str">
            <v>Ud</v>
          </cell>
          <cell r="F475">
            <v>150</v>
          </cell>
          <cell r="G475">
            <v>27</v>
          </cell>
          <cell r="H475">
            <v>531</v>
          </cell>
        </row>
        <row r="476">
          <cell r="B476" t="str">
            <v>Mano de Obra</v>
          </cell>
        </row>
        <row r="477">
          <cell r="B477" t="str">
            <v>Fabricación</v>
          </cell>
        </row>
        <row r="478">
          <cell r="B478" t="str">
            <v>SandBlasting Superficie Metálicas</v>
          </cell>
          <cell r="C478">
            <v>0.18580608000000001</v>
          </cell>
          <cell r="D478">
            <v>2.2571489587423565E-2</v>
          </cell>
          <cell r="E478" t="str">
            <v>m2</v>
          </cell>
          <cell r="F478">
            <v>169.5</v>
          </cell>
          <cell r="G478">
            <v>30.51</v>
          </cell>
          <cell r="H478">
            <v>38</v>
          </cell>
        </row>
        <row r="479">
          <cell r="B479" t="str">
            <v>Fabricación Estructura Metalica - Placa</v>
          </cell>
          <cell r="C479">
            <v>1.455E-2</v>
          </cell>
          <cell r="D479">
            <v>0.37457044673539519</v>
          </cell>
          <cell r="E479" t="str">
            <v>ton</v>
          </cell>
          <cell r="F479">
            <v>22000</v>
          </cell>
          <cell r="G479">
            <v>3960</v>
          </cell>
          <cell r="H479">
            <v>519.20000000000005</v>
          </cell>
        </row>
        <row r="480">
          <cell r="B480" t="str">
            <v>Pintura de Taller</v>
          </cell>
        </row>
        <row r="481">
          <cell r="B481" t="str">
            <v>MO-1001-12 [PEM] Pintor Estructura Metálica</v>
          </cell>
          <cell r="C481">
            <v>0.5</v>
          </cell>
          <cell r="D481">
            <v>0</v>
          </cell>
          <cell r="E481" t="str">
            <v>Día</v>
          </cell>
          <cell r="F481">
            <v>737.38099547511399</v>
          </cell>
          <cell r="G481">
            <v>132.72999999999999</v>
          </cell>
          <cell r="H481">
            <v>435.06</v>
          </cell>
        </row>
        <row r="482">
          <cell r="B482" t="str">
            <v>MO-1001-13 [AEM] Armadores Estructuras Metálica</v>
          </cell>
          <cell r="C482">
            <v>0.5</v>
          </cell>
          <cell r="D482">
            <v>0</v>
          </cell>
          <cell r="E482" t="str">
            <v>Día</v>
          </cell>
          <cell r="F482">
            <v>1124.7393665158368</v>
          </cell>
          <cell r="G482">
            <v>202.45</v>
          </cell>
          <cell r="H482">
            <v>663.59</v>
          </cell>
        </row>
        <row r="483">
          <cell r="B483" t="str">
            <v>MO-1001-14 [AyEM] Ayudante Estructuras Metálica</v>
          </cell>
          <cell r="C483">
            <v>0.5</v>
          </cell>
          <cell r="D483">
            <v>0</v>
          </cell>
          <cell r="E483" t="str">
            <v>Día</v>
          </cell>
          <cell r="F483">
            <v>866.50045248868685</v>
          </cell>
          <cell r="G483">
            <v>155.97</v>
          </cell>
          <cell r="H483">
            <v>511.24</v>
          </cell>
        </row>
        <row r="484">
          <cell r="B484" t="str">
            <v>Servicios, Herramientas y Equipos</v>
          </cell>
        </row>
        <row r="485">
          <cell r="B485" t="str">
            <v>Compresor p/ Pintura</v>
          </cell>
          <cell r="C485">
            <v>4</v>
          </cell>
          <cell r="D485">
            <v>0</v>
          </cell>
          <cell r="E485" t="str">
            <v>Hr</v>
          </cell>
          <cell r="F485">
            <v>63.56</v>
          </cell>
          <cell r="G485">
            <v>11.44</v>
          </cell>
          <cell r="H485">
            <v>300</v>
          </cell>
        </row>
        <row r="486">
          <cell r="A486">
            <v>47.833333333333329</v>
          </cell>
          <cell r="B486" t="str">
            <v>Conexión Clipconn Viga - Viga [ C12 @ W24 ]</v>
          </cell>
          <cell r="C486">
            <v>1</v>
          </cell>
          <cell r="E486" t="str">
            <v>Ud</v>
          </cell>
          <cell r="G486">
            <v>185.33505154639172</v>
          </cell>
          <cell r="I486">
            <v>5393.25</v>
          </cell>
        </row>
        <row r="488">
          <cell r="A488">
            <v>48.833333333333329</v>
          </cell>
          <cell r="B488" t="str">
            <v>Análisis de Precio Unitario de 1.00 Ud de Conexión Clipconn Viga - Viga [ W24 @ W24 ]:</v>
          </cell>
        </row>
        <row r="489">
          <cell r="B489" t="str">
            <v>Materiales</v>
          </cell>
        </row>
        <row r="490">
          <cell r="A490" t="str">
            <v>lbm</v>
          </cell>
          <cell r="B490" t="str">
            <v>Placa Base</v>
          </cell>
          <cell r="I490" t="str">
            <v>Perimeter</v>
          </cell>
        </row>
        <row r="491">
          <cell r="A491">
            <v>40.833333333333329</v>
          </cell>
          <cell r="B491" t="str">
            <v>Plate 1/1 ''</v>
          </cell>
          <cell r="C491">
            <v>0</v>
          </cell>
          <cell r="D491">
            <v>0.05</v>
          </cell>
          <cell r="E491" t="str">
            <v>p2</v>
          </cell>
          <cell r="F491">
            <v>1102.4999999999998</v>
          </cell>
          <cell r="G491">
            <v>198.45</v>
          </cell>
          <cell r="H491">
            <v>0</v>
          </cell>
          <cell r="I491">
            <v>2</v>
          </cell>
        </row>
        <row r="492">
          <cell r="A492">
            <v>0</v>
          </cell>
          <cell r="B492" t="str">
            <v>Perno ø 1 3/8'' x 20'' F1554 A36</v>
          </cell>
          <cell r="C492">
            <v>0</v>
          </cell>
          <cell r="D492">
            <v>0</v>
          </cell>
          <cell r="E492" t="str">
            <v>Ud</v>
          </cell>
          <cell r="F492">
            <v>1560</v>
          </cell>
          <cell r="G492">
            <v>280.8</v>
          </cell>
          <cell r="H492">
            <v>0</v>
          </cell>
        </row>
        <row r="493">
          <cell r="B493" t="str">
            <v>Esparragos y Pernos:</v>
          </cell>
        </row>
        <row r="494">
          <cell r="A494">
            <v>0</v>
          </cell>
          <cell r="B494" t="str">
            <v>Perno Ø  - A325   3/4'' x 2 1/2''</v>
          </cell>
          <cell r="C494">
            <v>18</v>
          </cell>
          <cell r="D494">
            <v>0</v>
          </cell>
          <cell r="E494" t="str">
            <v>Ud</v>
          </cell>
          <cell r="F494">
            <v>36.347457627118644</v>
          </cell>
          <cell r="G494">
            <v>6.54</v>
          </cell>
          <cell r="H494">
            <v>771.97</v>
          </cell>
        </row>
        <row r="495">
          <cell r="B495" t="str">
            <v>Conexión Clipconn</v>
          </cell>
        </row>
        <row r="496">
          <cell r="A496">
            <v>19.399999999999999</v>
          </cell>
          <cell r="B496" t="str">
            <v>2L4X4X3/8</v>
          </cell>
          <cell r="C496">
            <v>1.5</v>
          </cell>
          <cell r="D496">
            <v>0</v>
          </cell>
          <cell r="E496" t="str">
            <v>pl</v>
          </cell>
          <cell r="F496">
            <v>523.79999999999995</v>
          </cell>
          <cell r="G496">
            <v>94.28</v>
          </cell>
          <cell r="H496">
            <v>927.12</v>
          </cell>
          <cell r="I496">
            <v>1.3333333333333333</v>
          </cell>
        </row>
        <row r="497">
          <cell r="A497">
            <v>7.2</v>
          </cell>
          <cell r="B497" t="str">
            <v>L3X3X3/8</v>
          </cell>
          <cell r="C497">
            <v>0</v>
          </cell>
          <cell r="D497">
            <v>0</v>
          </cell>
          <cell r="E497" t="str">
            <v>pl</v>
          </cell>
          <cell r="F497">
            <v>194.4</v>
          </cell>
          <cell r="G497">
            <v>34.99</v>
          </cell>
          <cell r="H497">
            <v>0</v>
          </cell>
          <cell r="I497">
            <v>1</v>
          </cell>
        </row>
        <row r="498">
          <cell r="B498" t="str">
            <v>Pinturas</v>
          </cell>
        </row>
        <row r="499">
          <cell r="B499" t="str">
            <v>Pintura Multi-Purpose Epoxy Haze Gray</v>
          </cell>
          <cell r="C499">
            <v>1.2387072000000001E-2</v>
          </cell>
          <cell r="D499">
            <v>7.0729328125322919</v>
          </cell>
          <cell r="E499" t="str">
            <v>cub</v>
          </cell>
          <cell r="F499">
            <v>5925.0254237288136</v>
          </cell>
          <cell r="G499">
            <v>1066.5</v>
          </cell>
          <cell r="H499">
            <v>699.15</v>
          </cell>
        </row>
        <row r="500">
          <cell r="B500" t="str">
            <v>Pintura High Gloss Urethane Gris Perla</v>
          </cell>
          <cell r="C500">
            <v>6.1935360000000004E-3</v>
          </cell>
          <cell r="D500">
            <v>15.145865625064584</v>
          </cell>
          <cell r="E500" t="str">
            <v>Gls</v>
          </cell>
          <cell r="F500">
            <v>2154.5508474576272</v>
          </cell>
          <cell r="G500">
            <v>387.82</v>
          </cell>
          <cell r="H500">
            <v>254.24</v>
          </cell>
        </row>
        <row r="501">
          <cell r="B501" t="str">
            <v>Miscelaneos</v>
          </cell>
        </row>
        <row r="502">
          <cell r="B502" t="str">
            <v>Electrodo E70XX Universal 1/8''</v>
          </cell>
          <cell r="C502">
            <v>0</v>
          </cell>
          <cell r="D502">
            <v>0</v>
          </cell>
          <cell r="E502" t="str">
            <v>Lbs</v>
          </cell>
          <cell r="F502">
            <v>98</v>
          </cell>
          <cell r="G502">
            <v>17.64</v>
          </cell>
          <cell r="H502">
            <v>0</v>
          </cell>
        </row>
        <row r="503">
          <cell r="B503" t="str">
            <v>Acetileno 390</v>
          </cell>
          <cell r="C503">
            <v>0</v>
          </cell>
          <cell r="D503">
            <v>0</v>
          </cell>
          <cell r="E503" t="str">
            <v>p3</v>
          </cell>
          <cell r="F503">
            <v>9.6525423728813564</v>
          </cell>
          <cell r="G503">
            <v>1.74</v>
          </cell>
          <cell r="H503">
            <v>0</v>
          </cell>
        </row>
        <row r="504">
          <cell r="B504" t="str">
            <v>Oxigeno Industrial 220</v>
          </cell>
          <cell r="C504">
            <v>0</v>
          </cell>
          <cell r="D504">
            <v>0</v>
          </cell>
          <cell r="E504" t="str">
            <v>p3</v>
          </cell>
          <cell r="F504">
            <v>2.6864406779661016</v>
          </cell>
          <cell r="G504">
            <v>0.48</v>
          </cell>
          <cell r="H504">
            <v>0</v>
          </cell>
        </row>
        <row r="505">
          <cell r="B505" t="str">
            <v>Disco p/ esmerilar</v>
          </cell>
          <cell r="C505">
            <v>3</v>
          </cell>
          <cell r="D505">
            <v>0</v>
          </cell>
          <cell r="E505" t="str">
            <v>Ud</v>
          </cell>
          <cell r="F505">
            <v>150</v>
          </cell>
          <cell r="G505">
            <v>27</v>
          </cell>
          <cell r="H505">
            <v>531</v>
          </cell>
        </row>
        <row r="506">
          <cell r="B506" t="str">
            <v>Mano de Obra</v>
          </cell>
        </row>
        <row r="507">
          <cell r="B507" t="str">
            <v>Fabricación</v>
          </cell>
        </row>
        <row r="508">
          <cell r="B508" t="str">
            <v>SandBlasting Superficie Metálicas</v>
          </cell>
          <cell r="C508">
            <v>0.18580608000000001</v>
          </cell>
          <cell r="D508">
            <v>2.2571489587423565E-2</v>
          </cell>
          <cell r="E508" t="str">
            <v>m2</v>
          </cell>
          <cell r="F508">
            <v>169.5</v>
          </cell>
          <cell r="G508">
            <v>30.51</v>
          </cell>
          <cell r="H508">
            <v>38</v>
          </cell>
        </row>
        <row r="509">
          <cell r="B509" t="str">
            <v>Fabricación Estructura Metalica - Placa</v>
          </cell>
          <cell r="C509">
            <v>1.455E-2</v>
          </cell>
          <cell r="D509">
            <v>0.37457044673539519</v>
          </cell>
          <cell r="E509" t="str">
            <v>ton</v>
          </cell>
          <cell r="F509">
            <v>22000</v>
          </cell>
          <cell r="G509">
            <v>3960</v>
          </cell>
          <cell r="H509">
            <v>519.20000000000005</v>
          </cell>
        </row>
        <row r="510">
          <cell r="B510" t="str">
            <v>Pintura de Taller</v>
          </cell>
        </row>
        <row r="511">
          <cell r="B511" t="str">
            <v>MO-1001-12 [PEM] Pintor Estructura Metálica</v>
          </cell>
          <cell r="C511">
            <v>0.5</v>
          </cell>
          <cell r="D511">
            <v>0</v>
          </cell>
          <cell r="E511" t="str">
            <v>Día</v>
          </cell>
          <cell r="F511">
            <v>737.38099547511399</v>
          </cell>
          <cell r="G511">
            <v>132.72999999999999</v>
          </cell>
          <cell r="H511">
            <v>435.06</v>
          </cell>
        </row>
        <row r="512">
          <cell r="B512" t="str">
            <v>MO-1001-13 [AEM] Armadores Estructuras Metálica</v>
          </cell>
          <cell r="C512">
            <v>0.5</v>
          </cell>
          <cell r="D512">
            <v>0</v>
          </cell>
          <cell r="E512" t="str">
            <v>Día</v>
          </cell>
          <cell r="F512">
            <v>1124.7393665158368</v>
          </cell>
          <cell r="G512">
            <v>202.45</v>
          </cell>
          <cell r="H512">
            <v>663.59</v>
          </cell>
        </row>
        <row r="513">
          <cell r="B513" t="str">
            <v>MO-1001-14 [AyEM] Ayudante Estructuras Metálica</v>
          </cell>
          <cell r="C513">
            <v>0.5</v>
          </cell>
          <cell r="D513">
            <v>0</v>
          </cell>
          <cell r="E513" t="str">
            <v>Día</v>
          </cell>
          <cell r="F513">
            <v>866.50045248868685</v>
          </cell>
          <cell r="G513">
            <v>155.97</v>
          </cell>
          <cell r="H513">
            <v>511.24</v>
          </cell>
        </row>
        <row r="514">
          <cell r="B514" t="str">
            <v>Servicios, Herramientas y Equipos</v>
          </cell>
        </row>
        <row r="515">
          <cell r="B515" t="str">
            <v>Compresor p/ Pintura</v>
          </cell>
          <cell r="C515">
            <v>4</v>
          </cell>
          <cell r="D515">
            <v>0</v>
          </cell>
          <cell r="E515" t="str">
            <v>Hr</v>
          </cell>
          <cell r="F515">
            <v>63.56</v>
          </cell>
          <cell r="G515">
            <v>11.44</v>
          </cell>
          <cell r="H515">
            <v>300</v>
          </cell>
        </row>
        <row r="516">
          <cell r="A516">
            <v>48.833333333333329</v>
          </cell>
          <cell r="B516" t="str">
            <v>Conexión Clipconn Viga - Viga [ W24 @ W24 ]</v>
          </cell>
          <cell r="C516">
            <v>1</v>
          </cell>
          <cell r="E516" t="str">
            <v>Ud</v>
          </cell>
          <cell r="G516">
            <v>194.1776632302406</v>
          </cell>
          <cell r="I516">
            <v>5650.57</v>
          </cell>
        </row>
        <row r="518">
          <cell r="A518">
            <v>49.833333333333329</v>
          </cell>
          <cell r="B518" t="str">
            <v>Análisis de Precio Unitario de 1.00 Ud de Conexión a Momento y Cortante Viga - Col [ W 24 @ HSS 12 ]:</v>
          </cell>
        </row>
        <row r="519">
          <cell r="B519" t="str">
            <v>Materiales</v>
          </cell>
        </row>
        <row r="520">
          <cell r="A520" t="str">
            <v>lbm</v>
          </cell>
          <cell r="B520" t="str">
            <v>Moment Plate</v>
          </cell>
          <cell r="I520" t="str">
            <v>Perimeter</v>
          </cell>
        </row>
        <row r="521">
          <cell r="A521">
            <v>40.833333333333329</v>
          </cell>
          <cell r="B521" t="str">
            <v>Plate 1/1 ''</v>
          </cell>
          <cell r="C521">
            <v>4.8611111111111107</v>
          </cell>
          <cell r="D521">
            <v>0.05</v>
          </cell>
          <cell r="E521" t="str">
            <v>p2</v>
          </cell>
          <cell r="F521">
            <v>1102.4999999999998</v>
          </cell>
          <cell r="G521">
            <v>198.45</v>
          </cell>
          <cell r="H521">
            <v>6640.27</v>
          </cell>
          <cell r="I521">
            <v>2</v>
          </cell>
        </row>
        <row r="522">
          <cell r="A522">
            <v>0</v>
          </cell>
          <cell r="B522" t="str">
            <v>Perno Ø  - A325 1    '' x 3    ''</v>
          </cell>
          <cell r="C522">
            <v>20</v>
          </cell>
          <cell r="D522">
            <v>0</v>
          </cell>
          <cell r="E522" t="str">
            <v>Ud</v>
          </cell>
          <cell r="F522">
            <v>83.533898305084747</v>
          </cell>
          <cell r="G522">
            <v>15.04</v>
          </cell>
          <cell r="H522">
            <v>1971.48</v>
          </cell>
        </row>
        <row r="523">
          <cell r="B523" t="str">
            <v>Shear Plate</v>
          </cell>
        </row>
        <row r="524">
          <cell r="A524">
            <v>15.3125</v>
          </cell>
          <cell r="B524" t="str">
            <v>Plate 3/8 ''</v>
          </cell>
          <cell r="C524">
            <v>0.4709201388888889</v>
          </cell>
          <cell r="D524">
            <v>0</v>
          </cell>
          <cell r="E524" t="str">
            <v>p2</v>
          </cell>
          <cell r="F524">
            <v>413.4375</v>
          </cell>
          <cell r="G524">
            <v>74.42</v>
          </cell>
          <cell r="H524">
            <v>229.74</v>
          </cell>
          <cell r="I524">
            <v>24</v>
          </cell>
        </row>
        <row r="525">
          <cell r="A525">
            <v>0</v>
          </cell>
          <cell r="B525" t="str">
            <v>Perno Ø  - A325 1    '' x 3    ''</v>
          </cell>
          <cell r="C525">
            <v>5</v>
          </cell>
          <cell r="D525">
            <v>0.05</v>
          </cell>
          <cell r="E525" t="str">
            <v>Ud</v>
          </cell>
          <cell r="F525">
            <v>83.533898305084747</v>
          </cell>
          <cell r="G525">
            <v>15.04</v>
          </cell>
          <cell r="H525">
            <v>517.51</v>
          </cell>
          <cell r="I525">
            <v>0</v>
          </cell>
        </row>
        <row r="526">
          <cell r="B526" t="str">
            <v>Pinturas</v>
          </cell>
        </row>
        <row r="527">
          <cell r="B527" t="str">
            <v>Pintura Multi-Purpose Epoxy Haze Gray</v>
          </cell>
          <cell r="C527">
            <v>0.13021479333333336</v>
          </cell>
          <cell r="D527">
            <v>0.53592379851976857</v>
          </cell>
          <cell r="E527" t="str">
            <v>cub</v>
          </cell>
          <cell r="F527">
            <v>5925.0254237288136</v>
          </cell>
          <cell r="G527">
            <v>1066.5</v>
          </cell>
          <cell r="H527">
            <v>1398.31</v>
          </cell>
        </row>
        <row r="528">
          <cell r="B528" t="str">
            <v>Pintura High Gloss Urethane Gris Perla</v>
          </cell>
          <cell r="C528">
            <v>6.5107396666666678E-2</v>
          </cell>
          <cell r="D528">
            <v>0.53592379851976857</v>
          </cell>
          <cell r="E528" t="str">
            <v>Gls</v>
          </cell>
          <cell r="F528">
            <v>2154.5508474576272</v>
          </cell>
          <cell r="G528">
            <v>387.82</v>
          </cell>
          <cell r="H528">
            <v>254.24</v>
          </cell>
        </row>
        <row r="529">
          <cell r="B529" t="str">
            <v>Miscelaneos</v>
          </cell>
        </row>
        <row r="530">
          <cell r="B530" t="str">
            <v>Electrodo E70XX Universal 1/8''</v>
          </cell>
          <cell r="C530">
            <v>12</v>
          </cell>
          <cell r="D530">
            <v>0</v>
          </cell>
          <cell r="E530" t="str">
            <v>Lbs</v>
          </cell>
          <cell r="F530">
            <v>98</v>
          </cell>
          <cell r="G530">
            <v>17.64</v>
          </cell>
          <cell r="H530">
            <v>1387.68</v>
          </cell>
        </row>
        <row r="531">
          <cell r="B531" t="str">
            <v>Acetileno 390</v>
          </cell>
          <cell r="C531">
            <v>24</v>
          </cell>
          <cell r="D531">
            <v>0</v>
          </cell>
          <cell r="E531" t="str">
            <v>p3</v>
          </cell>
          <cell r="F531">
            <v>9.6525423728813564</v>
          </cell>
          <cell r="G531">
            <v>1.74</v>
          </cell>
          <cell r="H531">
            <v>273.42</v>
          </cell>
        </row>
        <row r="532">
          <cell r="B532" t="str">
            <v>Oxigeno Industrial 220</v>
          </cell>
          <cell r="C532">
            <v>7.92</v>
          </cell>
          <cell r="D532">
            <v>1.0101010101010111E-2</v>
          </cell>
          <cell r="E532" t="str">
            <v>p3</v>
          </cell>
          <cell r="F532">
            <v>2.6864406779661016</v>
          </cell>
          <cell r="G532">
            <v>0.48</v>
          </cell>
          <cell r="H532">
            <v>25.33</v>
          </cell>
        </row>
        <row r="533">
          <cell r="B533" t="str">
            <v>Disco p/ esmerilar</v>
          </cell>
          <cell r="C533">
            <v>3</v>
          </cell>
          <cell r="D533">
            <v>0</v>
          </cell>
          <cell r="E533" t="str">
            <v>Ud</v>
          </cell>
          <cell r="F533">
            <v>150</v>
          </cell>
          <cell r="G533">
            <v>27</v>
          </cell>
          <cell r="H533">
            <v>531</v>
          </cell>
        </row>
        <row r="534">
          <cell r="B534" t="str">
            <v>Mano de Obra</v>
          </cell>
        </row>
        <row r="535">
          <cell r="B535" t="str">
            <v>Fabricación</v>
          </cell>
        </row>
        <row r="536">
          <cell r="B536" t="str">
            <v>SandBlasting Superficie Metálicas</v>
          </cell>
          <cell r="C536">
            <v>1.9532219000000002</v>
          </cell>
          <cell r="D536">
            <v>3.4702150329155058E-3</v>
          </cell>
          <cell r="E536" t="str">
            <v>m2</v>
          </cell>
          <cell r="F536">
            <v>169.5</v>
          </cell>
          <cell r="G536">
            <v>30.51</v>
          </cell>
          <cell r="H536">
            <v>392.02</v>
          </cell>
        </row>
        <row r="537">
          <cell r="B537" t="str">
            <v>Fabricación Estructura Metalica - Placa</v>
          </cell>
          <cell r="C537">
            <v>0.10285316749855322</v>
          </cell>
          <cell r="D537">
            <v>6.9485779342160839E-2</v>
          </cell>
          <cell r="E537" t="str">
            <v>ton</v>
          </cell>
          <cell r="F537">
            <v>22000</v>
          </cell>
          <cell r="G537">
            <v>3960</v>
          </cell>
          <cell r="H537">
            <v>2855.6</v>
          </cell>
        </row>
        <row r="538">
          <cell r="B538" t="str">
            <v>Pintura de Taller</v>
          </cell>
        </row>
        <row r="539">
          <cell r="B539" t="str">
            <v>MO-1001-12 [PEM] Pintor Estructura Metálica</v>
          </cell>
          <cell r="C539">
            <v>1</v>
          </cell>
          <cell r="D539">
            <v>0</v>
          </cell>
          <cell r="E539" t="str">
            <v>Día</v>
          </cell>
          <cell r="F539">
            <v>737.38099547511399</v>
          </cell>
          <cell r="G539">
            <v>132.72999999999999</v>
          </cell>
          <cell r="H539">
            <v>870.11</v>
          </cell>
        </row>
        <row r="540">
          <cell r="B540" t="str">
            <v>MO-1001-13 [AEM] Armadores Estructuras Metálica</v>
          </cell>
          <cell r="C540">
            <v>1</v>
          </cell>
          <cell r="D540">
            <v>0</v>
          </cell>
          <cell r="E540" t="str">
            <v>Día</v>
          </cell>
          <cell r="F540">
            <v>1124.7393665158368</v>
          </cell>
          <cell r="G540">
            <v>202.45</v>
          </cell>
          <cell r="H540">
            <v>1327.19</v>
          </cell>
        </row>
        <row r="541">
          <cell r="B541" t="str">
            <v>MO-1001-14 [AyEM] Ayudante Estructuras Metálica</v>
          </cell>
          <cell r="C541">
            <v>1</v>
          </cell>
          <cell r="D541">
            <v>0</v>
          </cell>
          <cell r="E541" t="str">
            <v>Día</v>
          </cell>
          <cell r="F541">
            <v>866.50045248868685</v>
          </cell>
          <cell r="G541">
            <v>155.97</v>
          </cell>
          <cell r="H541">
            <v>1022.47</v>
          </cell>
        </row>
        <row r="542">
          <cell r="B542" t="str">
            <v>Servicios, Herramientas y Equipos</v>
          </cell>
        </row>
        <row r="543">
          <cell r="B543" t="str">
            <v>Compresor p/ Pintura</v>
          </cell>
          <cell r="C543">
            <v>8</v>
          </cell>
          <cell r="D543">
            <v>0</v>
          </cell>
          <cell r="E543" t="str">
            <v>Hr</v>
          </cell>
          <cell r="F543">
            <v>63.56</v>
          </cell>
          <cell r="G543">
            <v>11.44</v>
          </cell>
          <cell r="H543">
            <v>600</v>
          </cell>
        </row>
        <row r="544">
          <cell r="A544">
            <v>49.833333333333329</v>
          </cell>
          <cell r="B544" t="str">
            <v>Conexión a Momento y Cortante Viga - Col [ W 24 @ HSS 12 ]</v>
          </cell>
          <cell r="C544">
            <v>1</v>
          </cell>
          <cell r="E544" t="str">
            <v>Ud</v>
          </cell>
          <cell r="G544">
            <v>98.666723123940258</v>
          </cell>
          <cell r="I544">
            <v>20296.37</v>
          </cell>
        </row>
        <row r="546">
          <cell r="A546">
            <v>50.833333333333329</v>
          </cell>
          <cell r="B546" t="str">
            <v>Análisis de Precio Unitario de 1.00 Ud de Conexión a Momento y Cortante Viga - Viga [ W16 @ W16 ]:</v>
          </cell>
        </row>
        <row r="547">
          <cell r="B547" t="str">
            <v>Materiales</v>
          </cell>
        </row>
        <row r="548">
          <cell r="A548" t="str">
            <v>lbm</v>
          </cell>
          <cell r="B548" t="str">
            <v>Moment Plate</v>
          </cell>
          <cell r="I548" t="str">
            <v>Perimeter</v>
          </cell>
        </row>
        <row r="549">
          <cell r="A549">
            <v>20.416666666666664</v>
          </cell>
          <cell r="B549" t="str">
            <v>Plate 1/2 ''</v>
          </cell>
          <cell r="C549">
            <v>0</v>
          </cell>
          <cell r="D549">
            <v>0.05</v>
          </cell>
          <cell r="E549" t="str">
            <v>p2</v>
          </cell>
          <cell r="F549">
            <v>551.24999999999989</v>
          </cell>
          <cell r="G549">
            <v>99.23</v>
          </cell>
          <cell r="H549">
            <v>0</v>
          </cell>
          <cell r="I549">
            <v>2</v>
          </cell>
        </row>
        <row r="550">
          <cell r="A550">
            <v>0</v>
          </cell>
          <cell r="B550" t="str">
            <v>Perno Ø  - A325   3/4'' x 2 1/2''</v>
          </cell>
          <cell r="C550">
            <v>0</v>
          </cell>
          <cell r="D550">
            <v>0</v>
          </cell>
          <cell r="E550" t="str">
            <v>Ud</v>
          </cell>
          <cell r="F550">
            <v>36.347457627118644</v>
          </cell>
          <cell r="G550">
            <v>6.54</v>
          </cell>
          <cell r="H550">
            <v>0</v>
          </cell>
        </row>
        <row r="551">
          <cell r="B551" t="str">
            <v>Shear Plate</v>
          </cell>
        </row>
        <row r="552">
          <cell r="A552">
            <v>19.399999999999999</v>
          </cell>
          <cell r="B552" t="str">
            <v>2L4X4X3/8</v>
          </cell>
          <cell r="C552">
            <v>12</v>
          </cell>
          <cell r="D552">
            <v>0</v>
          </cell>
          <cell r="E552" t="str">
            <v>pl</v>
          </cell>
          <cell r="F552">
            <v>523.79999999999995</v>
          </cell>
          <cell r="G552">
            <v>94.28</v>
          </cell>
          <cell r="H552">
            <v>7416.96</v>
          </cell>
          <cell r="I552">
            <v>1.3333333333333333</v>
          </cell>
        </row>
        <row r="553">
          <cell r="A553">
            <v>0</v>
          </cell>
          <cell r="B553" t="str">
            <v>Perno Ø  - A325   3/4'' x 2 1/2''</v>
          </cell>
          <cell r="C553">
            <v>12</v>
          </cell>
          <cell r="D553">
            <v>5.0000000000000121E-2</v>
          </cell>
          <cell r="E553" t="str">
            <v>Ud</v>
          </cell>
          <cell r="F553">
            <v>36.347457627118644</v>
          </cell>
          <cell r="G553">
            <v>6.54</v>
          </cell>
          <cell r="H553">
            <v>540.38</v>
          </cell>
          <cell r="I553">
            <v>0</v>
          </cell>
        </row>
        <row r="554">
          <cell r="B554" t="str">
            <v>Pinturas</v>
          </cell>
        </row>
        <row r="555">
          <cell r="B555" t="str">
            <v>Pintura Multi-Purpose Epoxy Haze Gray</v>
          </cell>
          <cell r="C555">
            <v>9.9096576000000006E-2</v>
          </cell>
          <cell r="D555">
            <v>9.1166015665364655E-3</v>
          </cell>
          <cell r="E555" t="str">
            <v>cub</v>
          </cell>
          <cell r="F555">
            <v>5925.0254237288136</v>
          </cell>
          <cell r="G555">
            <v>1066.5</v>
          </cell>
          <cell r="H555">
            <v>699.15</v>
          </cell>
        </row>
        <row r="556">
          <cell r="B556" t="str">
            <v>Pintura High Gloss Urethane Gris Perla</v>
          </cell>
          <cell r="C556">
            <v>4.9548288000000003E-2</v>
          </cell>
          <cell r="D556">
            <v>9.1166015665364655E-3</v>
          </cell>
          <cell r="E556" t="str">
            <v>Gls</v>
          </cell>
          <cell r="F556">
            <v>2154.5508474576272</v>
          </cell>
          <cell r="G556">
            <v>387.82</v>
          </cell>
          <cell r="H556">
            <v>127.12</v>
          </cell>
        </row>
        <row r="557">
          <cell r="B557" t="str">
            <v>Miscelaneos</v>
          </cell>
        </row>
        <row r="558">
          <cell r="B558" t="str">
            <v>Electrodo E70XX Universal 1/8''</v>
          </cell>
          <cell r="C558">
            <v>0</v>
          </cell>
          <cell r="D558">
            <v>0</v>
          </cell>
          <cell r="E558" t="str">
            <v>Lbs</v>
          </cell>
          <cell r="F558">
            <v>98</v>
          </cell>
          <cell r="G558">
            <v>17.64</v>
          </cell>
          <cell r="H558">
            <v>0</v>
          </cell>
        </row>
        <row r="559">
          <cell r="B559" t="str">
            <v>Acetileno 390</v>
          </cell>
          <cell r="C559">
            <v>0</v>
          </cell>
          <cell r="D559">
            <v>0</v>
          </cell>
          <cell r="E559" t="str">
            <v>p3</v>
          </cell>
          <cell r="F559">
            <v>9.6525423728813564</v>
          </cell>
          <cell r="G559">
            <v>1.74</v>
          </cell>
          <cell r="H559">
            <v>0</v>
          </cell>
        </row>
        <row r="560">
          <cell r="B560" t="str">
            <v>Oxigeno Industrial 220</v>
          </cell>
          <cell r="C560">
            <v>0</v>
          </cell>
          <cell r="D560">
            <v>0</v>
          </cell>
          <cell r="E560" t="str">
            <v>p3</v>
          </cell>
          <cell r="F560">
            <v>2.6864406779661016</v>
          </cell>
          <cell r="G560">
            <v>0.48</v>
          </cell>
          <cell r="H560">
            <v>0</v>
          </cell>
        </row>
        <row r="561">
          <cell r="B561" t="str">
            <v>Disco p/ esmerilar</v>
          </cell>
          <cell r="C561">
            <v>2</v>
          </cell>
          <cell r="D561">
            <v>0</v>
          </cell>
          <cell r="E561" t="str">
            <v>Ud</v>
          </cell>
          <cell r="F561">
            <v>150</v>
          </cell>
          <cell r="G561">
            <v>27</v>
          </cell>
          <cell r="H561">
            <v>354</v>
          </cell>
        </row>
        <row r="562">
          <cell r="B562" t="str">
            <v>Mano de Obra</v>
          </cell>
        </row>
        <row r="563">
          <cell r="B563" t="str">
            <v>Fabricación</v>
          </cell>
        </row>
        <row r="564">
          <cell r="B564" t="str">
            <v>SandBlasting Superficie Metálicas</v>
          </cell>
          <cell r="C564">
            <v>1.4864486400000001</v>
          </cell>
          <cell r="D564">
            <v>2.3891575560928175E-3</v>
          </cell>
          <cell r="E564" t="str">
            <v>m2</v>
          </cell>
          <cell r="F564">
            <v>169.5</v>
          </cell>
          <cell r="G564">
            <v>30.51</v>
          </cell>
          <cell r="H564">
            <v>298.01</v>
          </cell>
        </row>
        <row r="565">
          <cell r="B565" t="str">
            <v>Fabricación Estructura Metalica - Placa</v>
          </cell>
          <cell r="C565">
            <v>0.1164</v>
          </cell>
          <cell r="D565">
            <v>3.0927835051546324E-2</v>
          </cell>
          <cell r="E565" t="str">
            <v>ton</v>
          </cell>
          <cell r="F565">
            <v>22000</v>
          </cell>
          <cell r="G565">
            <v>3960</v>
          </cell>
          <cell r="H565">
            <v>3115.2</v>
          </cell>
        </row>
        <row r="566">
          <cell r="B566" t="str">
            <v>Pintura de Taller</v>
          </cell>
        </row>
        <row r="567">
          <cell r="B567" t="str">
            <v>MO-1001-12 [PEM] Pintor Estructura Metálica</v>
          </cell>
          <cell r="C567">
            <v>0.25</v>
          </cell>
          <cell r="D567">
            <v>0.20000000000000018</v>
          </cell>
          <cell r="E567" t="str">
            <v>Día</v>
          </cell>
          <cell r="F567">
            <v>737.38099547511399</v>
          </cell>
          <cell r="G567">
            <v>132.72999999999999</v>
          </cell>
          <cell r="H567">
            <v>261.02999999999997</v>
          </cell>
        </row>
        <row r="568">
          <cell r="B568" t="str">
            <v>MO-1001-13 [AEM] Armadores Estructuras Metálica</v>
          </cell>
          <cell r="C568">
            <v>0.25</v>
          </cell>
          <cell r="D568">
            <v>0.20000000000000018</v>
          </cell>
          <cell r="E568" t="str">
            <v>Día</v>
          </cell>
          <cell r="F568">
            <v>1124.7393665158368</v>
          </cell>
          <cell r="G568">
            <v>202.45</v>
          </cell>
          <cell r="H568">
            <v>398.16</v>
          </cell>
        </row>
        <row r="569">
          <cell r="B569" t="str">
            <v>MO-1001-14 [AyEM] Ayudante Estructuras Metálica</v>
          </cell>
          <cell r="C569">
            <v>0.25</v>
          </cell>
          <cell r="D569">
            <v>0.20000000000000018</v>
          </cell>
          <cell r="E569" t="str">
            <v>Día</v>
          </cell>
          <cell r="F569">
            <v>866.50045248868685</v>
          </cell>
          <cell r="G569">
            <v>155.97</v>
          </cell>
          <cell r="H569">
            <v>306.74</v>
          </cell>
        </row>
        <row r="570">
          <cell r="B570" t="str">
            <v>Servicios, Herramientas y Equipos</v>
          </cell>
        </row>
        <row r="571">
          <cell r="B571" t="str">
            <v>Compresor p/ Pintura</v>
          </cell>
          <cell r="C571">
            <v>2</v>
          </cell>
          <cell r="D571">
            <v>0</v>
          </cell>
          <cell r="E571" t="str">
            <v>Hr</v>
          </cell>
          <cell r="F571">
            <v>63.56</v>
          </cell>
          <cell r="G571">
            <v>11.44</v>
          </cell>
          <cell r="H571">
            <v>150</v>
          </cell>
        </row>
        <row r="572">
          <cell r="A572">
            <v>50.833333333333329</v>
          </cell>
          <cell r="B572" t="str">
            <v>Conexión a Momento y Cortante Viga - Viga [ W16 @ W16 ]</v>
          </cell>
          <cell r="C572">
            <v>1</v>
          </cell>
          <cell r="E572" t="str">
            <v>Ud</v>
          </cell>
          <cell r="G572">
            <v>58.705970790378011</v>
          </cell>
          <cell r="I572">
            <v>13666.75</v>
          </cell>
        </row>
        <row r="574">
          <cell r="A574">
            <v>51.833333333333329</v>
          </cell>
          <cell r="B574" t="str">
            <v>Análisis de Precio Unitario de 1.00 Ud de Conexión a Momento y Cortante Viga - Col [ W16 @ W12 ] - { Patin }:</v>
          </cell>
        </row>
        <row r="575">
          <cell r="B575" t="str">
            <v>Materiales</v>
          </cell>
        </row>
        <row r="576">
          <cell r="A576" t="str">
            <v>lbm</v>
          </cell>
          <cell r="B576" t="str">
            <v>Moment Plate</v>
          </cell>
          <cell r="I576" t="str">
            <v>Perimeter</v>
          </cell>
        </row>
        <row r="577">
          <cell r="A577">
            <v>20.416666666666664</v>
          </cell>
          <cell r="B577" t="str">
            <v>Plate 1/2 ''</v>
          </cell>
          <cell r="C577">
            <v>0.75</v>
          </cell>
          <cell r="D577">
            <v>0.05</v>
          </cell>
          <cell r="E577" t="str">
            <v>p2</v>
          </cell>
          <cell r="F577">
            <v>551.24999999999989</v>
          </cell>
          <cell r="G577">
            <v>99.23</v>
          </cell>
          <cell r="H577">
            <v>512.25</v>
          </cell>
          <cell r="I577">
            <v>2</v>
          </cell>
        </row>
        <row r="578">
          <cell r="A578">
            <v>0</v>
          </cell>
          <cell r="B578" t="str">
            <v>Perno Ø  - A325   3/4'' x 2 1/2''</v>
          </cell>
          <cell r="C578">
            <v>12</v>
          </cell>
          <cell r="D578">
            <v>0</v>
          </cell>
          <cell r="E578" t="str">
            <v>Ud</v>
          </cell>
          <cell r="F578">
            <v>36.347457627118644</v>
          </cell>
          <cell r="G578">
            <v>6.54</v>
          </cell>
          <cell r="H578">
            <v>514.65</v>
          </cell>
        </row>
        <row r="579">
          <cell r="B579" t="str">
            <v>Shear Plate</v>
          </cell>
        </row>
        <row r="580">
          <cell r="A580">
            <v>19.399999999999999</v>
          </cell>
          <cell r="B580" t="str">
            <v>2L4X4X3/8</v>
          </cell>
          <cell r="C580">
            <v>12</v>
          </cell>
          <cell r="D580">
            <v>0</v>
          </cell>
          <cell r="E580" t="str">
            <v>pl</v>
          </cell>
          <cell r="F580">
            <v>523.79999999999995</v>
          </cell>
          <cell r="G580">
            <v>94.28</v>
          </cell>
          <cell r="H580">
            <v>7416.96</v>
          </cell>
          <cell r="I580">
            <v>1.3333333333333333</v>
          </cell>
        </row>
        <row r="581">
          <cell r="A581">
            <v>0</v>
          </cell>
          <cell r="B581" t="str">
            <v>Perno Ø  - A325   3/4'' x 2 1/2''</v>
          </cell>
          <cell r="C581">
            <v>12</v>
          </cell>
          <cell r="D581">
            <v>5.0000000000000121E-2</v>
          </cell>
          <cell r="E581" t="str">
            <v>Ud</v>
          </cell>
          <cell r="F581">
            <v>36.347457627118644</v>
          </cell>
          <cell r="G581">
            <v>6.54</v>
          </cell>
          <cell r="H581">
            <v>540.38</v>
          </cell>
          <cell r="I581">
            <v>0</v>
          </cell>
        </row>
        <row r="582">
          <cell r="B582" t="str">
            <v>Pinturas</v>
          </cell>
        </row>
        <row r="583">
          <cell r="B583" t="str">
            <v>Pintura Multi-Purpose Epoxy Haze Gray</v>
          </cell>
          <cell r="C583">
            <v>0.10838688</v>
          </cell>
          <cell r="D583">
            <v>1.4882982146916635E-2</v>
          </cell>
          <cell r="E583" t="str">
            <v>cub</v>
          </cell>
          <cell r="F583">
            <v>5925.0254237288136</v>
          </cell>
          <cell r="G583">
            <v>1066.5</v>
          </cell>
          <cell r="H583">
            <v>769.07</v>
          </cell>
        </row>
        <row r="584">
          <cell r="B584" t="str">
            <v>Pintura High Gloss Urethane Gris Perla</v>
          </cell>
          <cell r="C584">
            <v>5.4193440000000002E-2</v>
          </cell>
          <cell r="D584">
            <v>0.10714507143299992</v>
          </cell>
          <cell r="E584" t="str">
            <v>Gls</v>
          </cell>
          <cell r="F584">
            <v>2154.5508474576272</v>
          </cell>
          <cell r="G584">
            <v>387.82</v>
          </cell>
          <cell r="H584">
            <v>152.54</v>
          </cell>
        </row>
        <row r="585">
          <cell r="B585" t="str">
            <v>Miscelaneos</v>
          </cell>
        </row>
        <row r="586">
          <cell r="B586" t="str">
            <v>Electrodo E70XX Universal 1/8''</v>
          </cell>
          <cell r="C586">
            <v>0</v>
          </cell>
          <cell r="D586">
            <v>0</v>
          </cell>
          <cell r="E586" t="str">
            <v>Lbs</v>
          </cell>
          <cell r="F586">
            <v>98</v>
          </cell>
          <cell r="G586">
            <v>17.64</v>
          </cell>
          <cell r="H586">
            <v>0</v>
          </cell>
        </row>
        <row r="587">
          <cell r="B587" t="str">
            <v>Acetileno 390</v>
          </cell>
          <cell r="C587">
            <v>0</v>
          </cell>
          <cell r="D587">
            <v>0</v>
          </cell>
          <cell r="E587" t="str">
            <v>p3</v>
          </cell>
          <cell r="F587">
            <v>9.6525423728813564</v>
          </cell>
          <cell r="G587">
            <v>1.74</v>
          </cell>
          <cell r="H587">
            <v>0</v>
          </cell>
        </row>
        <row r="588">
          <cell r="B588" t="str">
            <v>Oxigeno Industrial 220</v>
          </cell>
          <cell r="C588">
            <v>0</v>
          </cell>
          <cell r="D588">
            <v>0</v>
          </cell>
          <cell r="E588" t="str">
            <v>p3</v>
          </cell>
          <cell r="F588">
            <v>2.6864406779661016</v>
          </cell>
          <cell r="G588">
            <v>0.48</v>
          </cell>
          <cell r="H588">
            <v>0</v>
          </cell>
        </row>
        <row r="589">
          <cell r="B589" t="str">
            <v>Disco p/ esmerilar</v>
          </cell>
          <cell r="C589">
            <v>2</v>
          </cell>
          <cell r="D589">
            <v>0</v>
          </cell>
          <cell r="E589" t="str">
            <v>Ud</v>
          </cell>
          <cell r="F589">
            <v>150</v>
          </cell>
          <cell r="G589">
            <v>27</v>
          </cell>
          <cell r="H589">
            <v>354</v>
          </cell>
        </row>
        <row r="590">
          <cell r="B590" t="str">
            <v>Mano de Obra</v>
          </cell>
        </row>
        <row r="591">
          <cell r="B591" t="str">
            <v>Fabricación</v>
          </cell>
        </row>
        <row r="592">
          <cell r="B592" t="str">
            <v>SandBlasting Superficie Metálicas</v>
          </cell>
          <cell r="C592">
            <v>1.6258032</v>
          </cell>
          <cell r="D592">
            <v>2.5813702421056323E-3</v>
          </cell>
          <cell r="E592" t="str">
            <v>m2</v>
          </cell>
          <cell r="F592">
            <v>169.5</v>
          </cell>
          <cell r="G592">
            <v>30.51</v>
          </cell>
          <cell r="H592">
            <v>326.02</v>
          </cell>
        </row>
        <row r="593">
          <cell r="B593" t="str">
            <v>Fabricación Estructura Metalica - Placa</v>
          </cell>
          <cell r="C593">
            <v>0.12405624999999999</v>
          </cell>
          <cell r="D593">
            <v>4.7911733588593977E-2</v>
          </cell>
          <cell r="E593" t="str">
            <v>ton</v>
          </cell>
          <cell r="F593">
            <v>22000</v>
          </cell>
          <cell r="G593">
            <v>3960</v>
          </cell>
          <cell r="H593">
            <v>3374.8</v>
          </cell>
        </row>
        <row r="594">
          <cell r="B594" t="str">
            <v>Pintura de Taller</v>
          </cell>
        </row>
        <row r="595">
          <cell r="B595" t="str">
            <v>MO-1001-12 [PEM] Pintor Estructura Metálica</v>
          </cell>
          <cell r="C595">
            <v>0.25</v>
          </cell>
          <cell r="D595">
            <v>0.20000000000000018</v>
          </cell>
          <cell r="E595" t="str">
            <v>Día</v>
          </cell>
          <cell r="F595">
            <v>737.38099547511399</v>
          </cell>
          <cell r="G595">
            <v>132.72999999999999</v>
          </cell>
          <cell r="H595">
            <v>261.02999999999997</v>
          </cell>
        </row>
        <row r="596">
          <cell r="B596" t="str">
            <v>MO-1001-13 [AEM] Armadores Estructuras Metálica</v>
          </cell>
          <cell r="C596">
            <v>0.25</v>
          </cell>
          <cell r="D596">
            <v>0.20000000000000018</v>
          </cell>
          <cell r="E596" t="str">
            <v>Día</v>
          </cell>
          <cell r="F596">
            <v>1124.7393665158368</v>
          </cell>
          <cell r="G596">
            <v>202.45</v>
          </cell>
          <cell r="H596">
            <v>398.16</v>
          </cell>
        </row>
        <row r="597">
          <cell r="B597" t="str">
            <v>MO-1001-14 [AyEM] Ayudante Estructuras Metálica</v>
          </cell>
          <cell r="C597">
            <v>0.25</v>
          </cell>
          <cell r="D597">
            <v>0.20000000000000018</v>
          </cell>
          <cell r="E597" t="str">
            <v>Día</v>
          </cell>
          <cell r="F597">
            <v>866.50045248868685</v>
          </cell>
          <cell r="G597">
            <v>155.97</v>
          </cell>
          <cell r="H597">
            <v>306.74</v>
          </cell>
        </row>
        <row r="598">
          <cell r="B598" t="str">
            <v>Servicios, Herramientas y Equipos</v>
          </cell>
        </row>
        <row r="599">
          <cell r="B599" t="str">
            <v>Compresor p/ Pintura</v>
          </cell>
          <cell r="C599">
            <v>2</v>
          </cell>
          <cell r="D599">
            <v>0</v>
          </cell>
          <cell r="E599" t="str">
            <v>Hr</v>
          </cell>
          <cell r="F599">
            <v>63.56</v>
          </cell>
          <cell r="G599">
            <v>11.44</v>
          </cell>
          <cell r="H599">
            <v>150</v>
          </cell>
        </row>
        <row r="600">
          <cell r="A600">
            <v>51.833333333333329</v>
          </cell>
          <cell r="B600" t="str">
            <v>Conexión a Momento y Cortante Viga - Col [ W16 @ W12 ] - { Patin }</v>
          </cell>
          <cell r="C600">
            <v>1</v>
          </cell>
          <cell r="E600" t="str">
            <v>Ud</v>
          </cell>
          <cell r="G600">
            <v>60.765177087006919</v>
          </cell>
          <cell r="I600">
            <v>15076.6</v>
          </cell>
        </row>
        <row r="602">
          <cell r="A602">
            <v>52.833333333333329</v>
          </cell>
          <cell r="B602" t="str">
            <v>Análisis de Precio Unitario de 1.00 Ud de Conexión a Momento y Cortante Viga - Col [ W16 @ W12 ] - { Alma }:</v>
          </cell>
        </row>
        <row r="603">
          <cell r="B603" t="str">
            <v>Materiales</v>
          </cell>
        </row>
        <row r="604">
          <cell r="A604" t="str">
            <v>lbm</v>
          </cell>
          <cell r="B604" t="str">
            <v>Moment Plate</v>
          </cell>
          <cell r="I604" t="str">
            <v>Perimeter</v>
          </cell>
        </row>
        <row r="605">
          <cell r="A605">
            <v>20.416666666666664</v>
          </cell>
          <cell r="B605" t="str">
            <v>Plate 1/2 ''</v>
          </cell>
          <cell r="C605">
            <v>2.3541666666666665</v>
          </cell>
          <cell r="D605">
            <v>0.05</v>
          </cell>
          <cell r="E605" t="str">
            <v>p2</v>
          </cell>
          <cell r="F605">
            <v>551.24999999999989</v>
          </cell>
          <cell r="G605">
            <v>99.23</v>
          </cell>
          <cell r="H605">
            <v>1607.91</v>
          </cell>
          <cell r="I605">
            <v>2</v>
          </cell>
        </row>
        <row r="606">
          <cell r="A606">
            <v>0</v>
          </cell>
          <cell r="B606" t="str">
            <v>Perno Ø  - A325   3/4'' x 2 1/2''</v>
          </cell>
          <cell r="C606">
            <v>12</v>
          </cell>
          <cell r="D606">
            <v>0</v>
          </cell>
          <cell r="E606" t="str">
            <v>Ud</v>
          </cell>
          <cell r="F606">
            <v>36.347457627118644</v>
          </cell>
          <cell r="G606">
            <v>6.54</v>
          </cell>
          <cell r="H606">
            <v>514.65</v>
          </cell>
        </row>
        <row r="607">
          <cell r="B607" t="str">
            <v>Shear Plate</v>
          </cell>
        </row>
        <row r="608">
          <cell r="A608">
            <v>15.3125</v>
          </cell>
          <cell r="B608" t="str">
            <v>Plate 3/8 ''</v>
          </cell>
          <cell r="C608">
            <v>2.3541666666666665</v>
          </cell>
          <cell r="D608">
            <v>0</v>
          </cell>
          <cell r="E608" t="str">
            <v>p2</v>
          </cell>
          <cell r="F608">
            <v>413.4375</v>
          </cell>
          <cell r="G608">
            <v>74.42</v>
          </cell>
          <cell r="H608">
            <v>1148.5</v>
          </cell>
          <cell r="I608">
            <v>24</v>
          </cell>
        </row>
        <row r="609">
          <cell r="A609">
            <v>0</v>
          </cell>
          <cell r="B609" t="str">
            <v>Perno Ø  - A325   3/4'' x 2 1/2''</v>
          </cell>
          <cell r="C609">
            <v>12</v>
          </cell>
          <cell r="D609">
            <v>5.0000000000000121E-2</v>
          </cell>
          <cell r="E609" t="str">
            <v>Ud</v>
          </cell>
          <cell r="F609">
            <v>36.347457627118644</v>
          </cell>
          <cell r="G609">
            <v>6.54</v>
          </cell>
          <cell r="H609">
            <v>540.38</v>
          </cell>
          <cell r="I609">
            <v>0</v>
          </cell>
        </row>
        <row r="610">
          <cell r="B610" t="str">
            <v>Pinturas</v>
          </cell>
        </row>
        <row r="611">
          <cell r="B611" t="str">
            <v>Pintura Multi-Purpose Epoxy Haze Gray</v>
          </cell>
          <cell r="C611">
            <v>0.37909601600000004</v>
          </cell>
          <cell r="D611">
            <v>2.3845779481891701E-3</v>
          </cell>
          <cell r="E611" t="str">
            <v>cub</v>
          </cell>
          <cell r="F611">
            <v>5925.0254237288136</v>
          </cell>
          <cell r="G611">
            <v>1066.5</v>
          </cell>
          <cell r="H611">
            <v>2656.78</v>
          </cell>
        </row>
        <row r="612">
          <cell r="B612" t="str">
            <v>Pintura High Gloss Urethane Gris Perla</v>
          </cell>
          <cell r="C612">
            <v>0.18954800800000002</v>
          </cell>
          <cell r="D612">
            <v>2.3845779481891701E-3</v>
          </cell>
          <cell r="E612" t="str">
            <v>Gls</v>
          </cell>
          <cell r="F612">
            <v>2154.5508474576272</v>
          </cell>
          <cell r="G612">
            <v>387.82</v>
          </cell>
          <cell r="H612">
            <v>483.05</v>
          </cell>
        </row>
        <row r="613">
          <cell r="B613" t="str">
            <v>Miscelaneos</v>
          </cell>
        </row>
        <row r="614">
          <cell r="B614" t="str">
            <v>Electrodo E70XX Universal 1/8''</v>
          </cell>
          <cell r="C614">
            <v>0</v>
          </cell>
          <cell r="D614">
            <v>0</v>
          </cell>
          <cell r="E614" t="str">
            <v>Lbs</v>
          </cell>
          <cell r="F614">
            <v>98</v>
          </cell>
          <cell r="G614">
            <v>17.64</v>
          </cell>
          <cell r="H614">
            <v>0</v>
          </cell>
        </row>
        <row r="615">
          <cell r="B615" t="str">
            <v>Acetileno 390</v>
          </cell>
          <cell r="C615">
            <v>0</v>
          </cell>
          <cell r="D615">
            <v>0</v>
          </cell>
          <cell r="E615" t="str">
            <v>p3</v>
          </cell>
          <cell r="F615">
            <v>9.6525423728813564</v>
          </cell>
          <cell r="G615">
            <v>1.74</v>
          </cell>
          <cell r="H615">
            <v>0</v>
          </cell>
        </row>
        <row r="616">
          <cell r="B616" t="str">
            <v>Oxigeno Industrial 220</v>
          </cell>
          <cell r="C616">
            <v>0</v>
          </cell>
          <cell r="D616">
            <v>0</v>
          </cell>
          <cell r="E616" t="str">
            <v>p3</v>
          </cell>
          <cell r="F616">
            <v>2.6864406779661016</v>
          </cell>
          <cell r="G616">
            <v>0.48</v>
          </cell>
          <cell r="H616">
            <v>0</v>
          </cell>
        </row>
        <row r="617">
          <cell r="B617" t="str">
            <v>Disco p/ esmerilar</v>
          </cell>
          <cell r="C617">
            <v>2</v>
          </cell>
          <cell r="D617">
            <v>0</v>
          </cell>
          <cell r="E617" t="str">
            <v>Ud</v>
          </cell>
          <cell r="F617">
            <v>150</v>
          </cell>
          <cell r="G617">
            <v>27</v>
          </cell>
          <cell r="H617">
            <v>354</v>
          </cell>
        </row>
        <row r="618">
          <cell r="B618" t="str">
            <v>Mano de Obra</v>
          </cell>
        </row>
        <row r="619">
          <cell r="B619" t="str">
            <v>Fabricación</v>
          </cell>
        </row>
        <row r="620">
          <cell r="B620" t="str">
            <v>SandBlasting Superficie Metálicas</v>
          </cell>
          <cell r="C620">
            <v>5.6864402400000005</v>
          </cell>
          <cell r="D620">
            <v>6.2600851319241364E-4</v>
          </cell>
          <cell r="E620" t="str">
            <v>m2</v>
          </cell>
          <cell r="F620">
            <v>169.5</v>
          </cell>
          <cell r="G620">
            <v>30.51</v>
          </cell>
          <cell r="H620">
            <v>1138.06</v>
          </cell>
        </row>
        <row r="621">
          <cell r="B621" t="str">
            <v>Fabricación Estructura Metalica - Placa</v>
          </cell>
          <cell r="C621">
            <v>4.2056206597222222E-2</v>
          </cell>
          <cell r="D621">
            <v>0.18888516215588647</v>
          </cell>
          <cell r="E621" t="str">
            <v>ton</v>
          </cell>
          <cell r="F621">
            <v>22000</v>
          </cell>
          <cell r="G621">
            <v>3960</v>
          </cell>
          <cell r="H621">
            <v>1298</v>
          </cell>
        </row>
        <row r="622">
          <cell r="B622" t="str">
            <v>Pintura de Taller</v>
          </cell>
        </row>
        <row r="623">
          <cell r="B623" t="str">
            <v>MO-1001-12 [PEM] Pintor Estructura Metálica</v>
          </cell>
          <cell r="C623">
            <v>0.25</v>
          </cell>
          <cell r="D623">
            <v>0.20000000000000018</v>
          </cell>
          <cell r="E623" t="str">
            <v>Día</v>
          </cell>
          <cell r="F623">
            <v>737.38099547511399</v>
          </cell>
          <cell r="G623">
            <v>132.72999999999999</v>
          </cell>
          <cell r="H623">
            <v>261.02999999999997</v>
          </cell>
        </row>
        <row r="624">
          <cell r="B624" t="str">
            <v>MO-1001-13 [AEM] Armadores Estructuras Metálica</v>
          </cell>
          <cell r="C624">
            <v>0.25</v>
          </cell>
          <cell r="D624">
            <v>0.20000000000000018</v>
          </cell>
          <cell r="E624" t="str">
            <v>Día</v>
          </cell>
          <cell r="F624">
            <v>1124.7393665158368</v>
          </cell>
          <cell r="G624">
            <v>202.45</v>
          </cell>
          <cell r="H624">
            <v>398.16</v>
          </cell>
        </row>
        <row r="625">
          <cell r="B625" t="str">
            <v>MO-1001-14 [AyEM] Ayudante Estructuras Metálica</v>
          </cell>
          <cell r="C625">
            <v>0.25</v>
          </cell>
          <cell r="D625">
            <v>0.20000000000000018</v>
          </cell>
          <cell r="E625" t="str">
            <v>Día</v>
          </cell>
          <cell r="F625">
            <v>866.50045248868685</v>
          </cell>
          <cell r="G625">
            <v>155.97</v>
          </cell>
          <cell r="H625">
            <v>306.74</v>
          </cell>
        </row>
        <row r="626">
          <cell r="B626" t="str">
            <v>Servicios, Herramientas y Equipos</v>
          </cell>
        </row>
        <row r="627">
          <cell r="B627" t="str">
            <v>Compresor p/ Pintura</v>
          </cell>
          <cell r="C627">
            <v>2</v>
          </cell>
          <cell r="D627">
            <v>0</v>
          </cell>
          <cell r="E627" t="str">
            <v>Hr</v>
          </cell>
          <cell r="F627">
            <v>63.56</v>
          </cell>
          <cell r="G627">
            <v>11.44</v>
          </cell>
          <cell r="H627">
            <v>150</v>
          </cell>
        </row>
        <row r="628">
          <cell r="A628">
            <v>52.833333333333329</v>
          </cell>
          <cell r="B628" t="str">
            <v>Conexión a Momento y Cortante Viga - Col [ W16 @ W12 ] - { Alma }</v>
          </cell>
          <cell r="C628">
            <v>1</v>
          </cell>
          <cell r="E628" t="str">
            <v>Ud</v>
          </cell>
          <cell r="G628">
            <v>129.08035315668621</v>
          </cell>
          <cell r="I628">
            <v>10857.26</v>
          </cell>
        </row>
        <row r="630">
          <cell r="A630">
            <v>53.833333333333329</v>
          </cell>
          <cell r="B630" t="str">
            <v>Análisis de Precio Unitario de 1.00 Ud de Conexión Terminal de Viga - VIGA ha [ W16 @ V1-Y ] { End Tab }:</v>
          </cell>
        </row>
        <row r="631">
          <cell r="B631" t="str">
            <v>Materiales</v>
          </cell>
        </row>
        <row r="632">
          <cell r="A632" t="str">
            <v>lbm</v>
          </cell>
          <cell r="B632" t="str">
            <v>END TAB</v>
          </cell>
          <cell r="I632" t="str">
            <v>Perimeter</v>
          </cell>
        </row>
        <row r="633">
          <cell r="A633">
            <v>20.416666666666664</v>
          </cell>
          <cell r="B633" t="str">
            <v>Plate 1/2 ''</v>
          </cell>
          <cell r="C633">
            <v>0.62282986111111116</v>
          </cell>
          <cell r="D633">
            <v>0.05</v>
          </cell>
          <cell r="E633" t="str">
            <v>p2</v>
          </cell>
          <cell r="F633">
            <v>551.24999999999989</v>
          </cell>
          <cell r="G633">
            <v>99.23</v>
          </cell>
          <cell r="H633">
            <v>425.4</v>
          </cell>
          <cell r="I633">
            <v>2</v>
          </cell>
        </row>
        <row r="634">
          <cell r="A634">
            <v>0</v>
          </cell>
          <cell r="B634" t="str">
            <v>Perno ø 3/4'' x 6'' F1554 A36</v>
          </cell>
          <cell r="C634">
            <v>4</v>
          </cell>
          <cell r="D634">
            <v>0</v>
          </cell>
          <cell r="E634" t="str">
            <v>Ud</v>
          </cell>
          <cell r="F634">
            <v>98</v>
          </cell>
          <cell r="G634">
            <v>17.64</v>
          </cell>
          <cell r="H634">
            <v>462.56</v>
          </cell>
        </row>
        <row r="635">
          <cell r="B635" t="str">
            <v>Shear Plate</v>
          </cell>
        </row>
        <row r="636">
          <cell r="A636">
            <v>15.3125</v>
          </cell>
          <cell r="B636" t="str">
            <v>Plate 3/8 ''</v>
          </cell>
          <cell r="C636">
            <v>0</v>
          </cell>
          <cell r="D636">
            <v>0</v>
          </cell>
          <cell r="E636" t="str">
            <v>p2</v>
          </cell>
          <cell r="F636">
            <v>413.4375</v>
          </cell>
          <cell r="G636">
            <v>74.42</v>
          </cell>
          <cell r="H636">
            <v>0</v>
          </cell>
          <cell r="I636">
            <v>24</v>
          </cell>
        </row>
        <row r="637">
          <cell r="A637">
            <v>0</v>
          </cell>
          <cell r="B637" t="str">
            <v>Perno Ø  - A325   3/4'' x 2 1/2''</v>
          </cell>
          <cell r="C637">
            <v>0</v>
          </cell>
          <cell r="D637">
            <v>0</v>
          </cell>
          <cell r="E637" t="str">
            <v>Ud</v>
          </cell>
          <cell r="F637">
            <v>36.347457627118644</v>
          </cell>
          <cell r="G637">
            <v>6.54</v>
          </cell>
          <cell r="H637">
            <v>0</v>
          </cell>
          <cell r="I637">
            <v>0</v>
          </cell>
        </row>
        <row r="638">
          <cell r="B638" t="str">
            <v>Pinturas</v>
          </cell>
        </row>
        <row r="639">
          <cell r="B639" t="str">
            <v>Pintura Multi-Purpose Epoxy Haze Gray</v>
          </cell>
          <cell r="C639">
            <v>7.7150383333333327E-3</v>
          </cell>
          <cell r="D639">
            <v>0.29616983972643918</v>
          </cell>
          <cell r="E639" t="str">
            <v>cub</v>
          </cell>
          <cell r="F639">
            <v>5925.0254237288136</v>
          </cell>
          <cell r="G639">
            <v>1066.5</v>
          </cell>
          <cell r="H639">
            <v>69.92</v>
          </cell>
        </row>
        <row r="640">
          <cell r="B640" t="str">
            <v>Pintura High Gloss Urethane Gris Perla</v>
          </cell>
          <cell r="C640">
            <v>3.8575191666666664E-3</v>
          </cell>
          <cell r="D640">
            <v>1.5923396794528781</v>
          </cell>
          <cell r="E640" t="str">
            <v>Gls</v>
          </cell>
          <cell r="F640">
            <v>2154.5508474576272</v>
          </cell>
          <cell r="G640">
            <v>387.82</v>
          </cell>
          <cell r="H640">
            <v>25.42</v>
          </cell>
        </row>
        <row r="641">
          <cell r="B641" t="str">
            <v>Miscelaneos</v>
          </cell>
        </row>
        <row r="642">
          <cell r="B642" t="str">
            <v>Electrodo E70XX Universal 1/8''</v>
          </cell>
          <cell r="C642">
            <v>0</v>
          </cell>
          <cell r="D642">
            <v>0</v>
          </cell>
          <cell r="E642" t="str">
            <v>Lbs</v>
          </cell>
          <cell r="F642">
            <v>98</v>
          </cell>
          <cell r="G642">
            <v>17.64</v>
          </cell>
          <cell r="H642">
            <v>0</v>
          </cell>
        </row>
        <row r="643">
          <cell r="B643" t="str">
            <v>Acetileno 390</v>
          </cell>
          <cell r="C643">
            <v>0</v>
          </cell>
          <cell r="D643">
            <v>0</v>
          </cell>
          <cell r="E643" t="str">
            <v>p3</v>
          </cell>
          <cell r="F643">
            <v>9.6525423728813564</v>
          </cell>
          <cell r="G643">
            <v>1.74</v>
          </cell>
          <cell r="H643">
            <v>0</v>
          </cell>
        </row>
        <row r="644">
          <cell r="B644" t="str">
            <v>Oxigeno Industrial 220</v>
          </cell>
          <cell r="C644">
            <v>0</v>
          </cell>
          <cell r="D644">
            <v>0</v>
          </cell>
          <cell r="E644" t="str">
            <v>p3</v>
          </cell>
          <cell r="F644">
            <v>2.6864406779661016</v>
          </cell>
          <cell r="G644">
            <v>0.48</v>
          </cell>
          <cell r="H644">
            <v>0</v>
          </cell>
        </row>
        <row r="645">
          <cell r="B645" t="str">
            <v>Disco p/ esmerilar</v>
          </cell>
          <cell r="C645">
            <v>2</v>
          </cell>
          <cell r="D645">
            <v>0</v>
          </cell>
          <cell r="E645" t="str">
            <v>Ud</v>
          </cell>
          <cell r="F645">
            <v>150</v>
          </cell>
          <cell r="G645">
            <v>27</v>
          </cell>
          <cell r="H645">
            <v>354</v>
          </cell>
        </row>
        <row r="646">
          <cell r="B646" t="str">
            <v>Mano de Obra</v>
          </cell>
        </row>
        <row r="647">
          <cell r="B647" t="str">
            <v>Fabricación</v>
          </cell>
        </row>
        <row r="648">
          <cell r="B648" t="str">
            <v>SandBlasting Superficie Metálicas</v>
          </cell>
          <cell r="C648">
            <v>0.115725575</v>
          </cell>
          <cell r="D648">
            <v>3.6935871781151215E-2</v>
          </cell>
          <cell r="E648" t="str">
            <v>m2</v>
          </cell>
          <cell r="F648">
            <v>169.5</v>
          </cell>
          <cell r="G648">
            <v>30.51</v>
          </cell>
          <cell r="H648">
            <v>24</v>
          </cell>
        </row>
        <row r="649">
          <cell r="B649" t="str">
            <v>Fabricación Estructura Metalica - Placa</v>
          </cell>
          <cell r="C649">
            <v>6.3580548321759255E-3</v>
          </cell>
          <cell r="D649">
            <v>0.57280807793500688</v>
          </cell>
          <cell r="E649" t="str">
            <v>ton</v>
          </cell>
          <cell r="F649">
            <v>22000</v>
          </cell>
          <cell r="G649">
            <v>3960</v>
          </cell>
          <cell r="H649">
            <v>259.60000000000002</v>
          </cell>
        </row>
        <row r="650">
          <cell r="B650" t="str">
            <v>Pintura de Taller</v>
          </cell>
        </row>
        <row r="651">
          <cell r="B651" t="str">
            <v>MO-1001-12 [PEM] Pintor Estructura Metálica</v>
          </cell>
          <cell r="C651">
            <v>0.25</v>
          </cell>
          <cell r="D651">
            <v>0.20000000000000018</v>
          </cell>
          <cell r="E651" t="str">
            <v>Día</v>
          </cell>
          <cell r="F651">
            <v>737.38099547511399</v>
          </cell>
          <cell r="G651">
            <v>132.72999999999999</v>
          </cell>
          <cell r="H651">
            <v>261.02999999999997</v>
          </cell>
        </row>
        <row r="652">
          <cell r="B652" t="str">
            <v>MO-1001-11 [SEM] Soldadores - Estructura Metálica</v>
          </cell>
          <cell r="C652">
            <v>0.25</v>
          </cell>
          <cell r="D652">
            <v>0.20000000000000018</v>
          </cell>
          <cell r="E652" t="str">
            <v>Día</v>
          </cell>
          <cell r="F652">
            <v>1283.4162895927611</v>
          </cell>
          <cell r="G652">
            <v>231.01</v>
          </cell>
          <cell r="H652">
            <v>454.33</v>
          </cell>
        </row>
        <row r="653">
          <cell r="B653" t="str">
            <v>Servicios, Herramientas y Equipos</v>
          </cell>
        </row>
        <row r="654">
          <cell r="B654" t="str">
            <v>Compresor p/ Pintura</v>
          </cell>
          <cell r="C654">
            <v>2</v>
          </cell>
          <cell r="D654">
            <v>0</v>
          </cell>
          <cell r="E654" t="str">
            <v>Hr</v>
          </cell>
          <cell r="F654">
            <v>63.56</v>
          </cell>
          <cell r="G654">
            <v>11.44</v>
          </cell>
          <cell r="H654">
            <v>150</v>
          </cell>
        </row>
        <row r="655">
          <cell r="A655">
            <v>53.833333333333329</v>
          </cell>
          <cell r="B655" t="str">
            <v>Conexión Terminal de Viga - VIGA ha [ W16 @ V1-Y ] { End Tab }</v>
          </cell>
          <cell r="C655">
            <v>1</v>
          </cell>
          <cell r="E655" t="str">
            <v>Ud</v>
          </cell>
          <cell r="G655">
            <v>195.52049059233451</v>
          </cell>
          <cell r="I655">
            <v>2486.2600000000002</v>
          </cell>
        </row>
        <row r="657">
          <cell r="A657">
            <v>54.833333333333329</v>
          </cell>
          <cell r="B657" t="str">
            <v>Análisis de Precio Unitario de 1.00 Ud de Viga Principal W16X26 de 2.00 m + Conexión Terminal de Viga - VIGA ha [ W16 @ V1-Y ] { End Tab } + Conector de cortante Ø 3/4'' x 3'' Autosoldable ( incluye Frabricación &amp; Pintura de Taller):</v>
          </cell>
          <cell r="H657" t="str">
            <v>Terminal</v>
          </cell>
        </row>
        <row r="658">
          <cell r="B658" t="str">
            <v>Materiales</v>
          </cell>
        </row>
        <row r="659">
          <cell r="A659" t="str">
            <v>lbm</v>
          </cell>
          <cell r="B659" t="str">
            <v>Viga Principal</v>
          </cell>
          <cell r="C659">
            <v>2</v>
          </cell>
          <cell r="D659" t="str">
            <v>m</v>
          </cell>
          <cell r="I659" t="str">
            <v>perimeter</v>
          </cell>
        </row>
        <row r="660">
          <cell r="A660">
            <v>26</v>
          </cell>
          <cell r="B660" t="str">
            <v>W16X26</v>
          </cell>
          <cell r="C660">
            <v>13.779527559055119</v>
          </cell>
          <cell r="D660">
            <v>1.5999999999999973E-2</v>
          </cell>
          <cell r="E660" t="str">
            <v>pl</v>
          </cell>
          <cell r="F660">
            <v>702</v>
          </cell>
          <cell r="G660">
            <v>126.36</v>
          </cell>
          <cell r="H660">
            <v>11597.04</v>
          </cell>
          <cell r="I660">
            <v>4.3666666666666663</v>
          </cell>
        </row>
        <row r="661">
          <cell r="B661" t="str">
            <v>Conexión Moment Plate</v>
          </cell>
        </row>
        <row r="662">
          <cell r="A662">
            <v>0</v>
          </cell>
          <cell r="B662" t="str">
            <v>Conexión Terminal de Viga - VIGA ha [ W16 @ V1-Y ] { End Tab }</v>
          </cell>
          <cell r="C662">
            <v>1</v>
          </cell>
          <cell r="D662">
            <v>0</v>
          </cell>
          <cell r="E662" t="str">
            <v>Ud</v>
          </cell>
          <cell r="F662">
            <v>2486.2600000000002</v>
          </cell>
          <cell r="G662">
            <v>0</v>
          </cell>
          <cell r="H662">
            <v>2486.2600000000002</v>
          </cell>
          <cell r="I662">
            <v>0</v>
          </cell>
        </row>
        <row r="663">
          <cell r="A663">
            <v>0</v>
          </cell>
          <cell r="B663" t="str">
            <v>Conector de cortante Ø 3/4'' x 3'' Autosoldable</v>
          </cell>
          <cell r="C663">
            <v>13</v>
          </cell>
          <cell r="D663">
            <v>0</v>
          </cell>
          <cell r="E663" t="str">
            <v>Ud</v>
          </cell>
          <cell r="F663">
            <v>100</v>
          </cell>
          <cell r="G663">
            <v>18</v>
          </cell>
          <cell r="H663">
            <v>1534</v>
          </cell>
          <cell r="I663">
            <v>0</v>
          </cell>
        </row>
        <row r="664">
          <cell r="B664" t="str">
            <v>Mano de Obra</v>
          </cell>
        </row>
        <row r="665">
          <cell r="B665" t="str">
            <v>Frabricación</v>
          </cell>
        </row>
        <row r="666">
          <cell r="B666" t="str">
            <v>SandBlasting Superficie Metálicas</v>
          </cell>
          <cell r="C666">
            <v>5.5900319999999999</v>
          </cell>
          <cell r="D666">
            <v>1.7831740498087745E-3</v>
          </cell>
          <cell r="E666" t="str">
            <v>m2</v>
          </cell>
          <cell r="F666">
            <v>169.5</v>
          </cell>
          <cell r="G666">
            <v>30.51</v>
          </cell>
          <cell r="H666">
            <v>1120.06</v>
          </cell>
        </row>
        <row r="667">
          <cell r="B667" t="str">
            <v>Fabricación Estructura Metalica - Viga</v>
          </cell>
          <cell r="C667">
            <v>0.17913385826771655</v>
          </cell>
          <cell r="D667">
            <v>4.8351648351647146E-3</v>
          </cell>
          <cell r="E667" t="str">
            <v>ton</v>
          </cell>
          <cell r="F667">
            <v>11999.999999999998</v>
          </cell>
          <cell r="G667">
            <v>2160</v>
          </cell>
          <cell r="H667">
            <v>2548.8000000000002</v>
          </cell>
        </row>
        <row r="668">
          <cell r="B668" t="str">
            <v>Fabricación Estructura Metalica - Placa</v>
          </cell>
          <cell r="C668">
            <v>0</v>
          </cell>
          <cell r="D668">
            <v>0</v>
          </cell>
          <cell r="E668" t="str">
            <v>ton</v>
          </cell>
          <cell r="F668">
            <v>22000</v>
          </cell>
          <cell r="G668">
            <v>3960</v>
          </cell>
          <cell r="H668">
            <v>0</v>
          </cell>
        </row>
        <row r="669">
          <cell r="B669" t="str">
            <v>Pintura de Taller</v>
          </cell>
        </row>
        <row r="670">
          <cell r="B670" t="str">
            <v>MO-1001-12 [PEM] Pintor Estructura Metálica</v>
          </cell>
          <cell r="C670">
            <v>1</v>
          </cell>
          <cell r="D670">
            <v>0</v>
          </cell>
          <cell r="E670" t="str">
            <v>Día</v>
          </cell>
          <cell r="F670">
            <v>737.38099547511399</v>
          </cell>
          <cell r="G670">
            <v>132.72999999999999</v>
          </cell>
          <cell r="H670">
            <v>870.11</v>
          </cell>
        </row>
        <row r="671">
          <cell r="B671" t="str">
            <v>MO-1001-13 [AEM] Armadores Estructuras Metálica</v>
          </cell>
          <cell r="C671">
            <v>1</v>
          </cell>
          <cell r="D671">
            <v>0</v>
          </cell>
          <cell r="E671" t="str">
            <v>Día</v>
          </cell>
          <cell r="F671">
            <v>1124.7393665158368</v>
          </cell>
          <cell r="G671">
            <v>202.45</v>
          </cell>
          <cell r="H671">
            <v>1327.19</v>
          </cell>
        </row>
        <row r="672">
          <cell r="B672" t="str">
            <v>MO-1001-14 [AyEM] Ayudante Estructuras Metálica</v>
          </cell>
          <cell r="C672">
            <v>2</v>
          </cell>
          <cell r="D672">
            <v>0</v>
          </cell>
          <cell r="E672" t="str">
            <v>Día</v>
          </cell>
          <cell r="F672">
            <v>866.50045248868685</v>
          </cell>
          <cell r="G672">
            <v>155.97</v>
          </cell>
          <cell r="H672">
            <v>2044.94</v>
          </cell>
        </row>
        <row r="673">
          <cell r="B673" t="str">
            <v>Servicios, Herramientas y Equipos</v>
          </cell>
        </row>
        <row r="674">
          <cell r="B674" t="str">
            <v>Compresor p/ Pintura</v>
          </cell>
          <cell r="C674">
            <v>8</v>
          </cell>
          <cell r="D674">
            <v>0</v>
          </cell>
          <cell r="E674" t="str">
            <v>Hr</v>
          </cell>
          <cell r="F674">
            <v>63.56</v>
          </cell>
          <cell r="G674">
            <v>11.44</v>
          </cell>
          <cell r="H674">
            <v>600</v>
          </cell>
        </row>
        <row r="675">
          <cell r="A675">
            <v>54.833333333333329</v>
          </cell>
          <cell r="B675" t="str">
            <v>Viga Principal W16X26 de 2.00 m + Conexión Terminal de Viga - VIGA ha [ W16 @ V1-Y ] { End Tab } + Conector de cortante Ø 3/4'' x 3'' Autosoldable ( incluye Frabricación &amp; Pintura de Taller)</v>
          </cell>
          <cell r="C675">
            <v>1</v>
          </cell>
          <cell r="E675" t="str">
            <v>Ud</v>
          </cell>
          <cell r="G675">
            <v>67.347402197802197</v>
          </cell>
          <cell r="I675">
            <v>24128.400000000001</v>
          </cell>
        </row>
        <row r="677">
          <cell r="A677">
            <v>55.833333333333329</v>
          </cell>
          <cell r="B677" t="str">
            <v>Análisis de Precio Unitario de 2.00 Ud de Base para Tanque W10X49 + Placa Base Plate 1/2 '' + Esparragos y Pernos: Conector de cortante Ø 3/4'' x 3'' Autosoldable ( incluye Frabricación &amp; Pintura de Taller E Instalación):</v>
          </cell>
        </row>
        <row r="678">
          <cell r="B678" t="str">
            <v>Materiales</v>
          </cell>
        </row>
        <row r="679">
          <cell r="A679" t="str">
            <v>lbm</v>
          </cell>
          <cell r="B679" t="str">
            <v>Base para Tanque</v>
          </cell>
          <cell r="I679" t="str">
            <v>perimeter</v>
          </cell>
        </row>
        <row r="680">
          <cell r="A680">
            <v>49</v>
          </cell>
          <cell r="B680" t="str">
            <v>W10X49</v>
          </cell>
          <cell r="C680">
            <v>17.979002624671914</v>
          </cell>
          <cell r="D680">
            <v>5.1226277372263027E-2</v>
          </cell>
          <cell r="E680" t="str">
            <v>pl</v>
          </cell>
          <cell r="F680">
            <v>1323</v>
          </cell>
          <cell r="G680">
            <v>238.14</v>
          </cell>
          <cell r="H680">
            <v>29505.55</v>
          </cell>
          <cell r="I680">
            <v>4.8866666666666667</v>
          </cell>
        </row>
        <row r="681">
          <cell r="B681" t="str">
            <v>Placa Base</v>
          </cell>
        </row>
        <row r="682">
          <cell r="A682">
            <v>20.416666666666664</v>
          </cell>
          <cell r="B682" t="str">
            <v>Plate 1/2 ''</v>
          </cell>
          <cell r="C682">
            <v>21.86113350004478</v>
          </cell>
          <cell r="D682">
            <v>8.6393736150430778E-3</v>
          </cell>
          <cell r="E682" t="str">
            <v>p2</v>
          </cell>
          <cell r="F682">
            <v>551.24999999999989</v>
          </cell>
          <cell r="G682">
            <v>99.23</v>
          </cell>
          <cell r="H682">
            <v>14343.08</v>
          </cell>
          <cell r="I682">
            <v>2</v>
          </cell>
        </row>
        <row r="683">
          <cell r="B683" t="str">
            <v>Esparragos y Pernos:</v>
          </cell>
        </row>
        <row r="684">
          <cell r="A684">
            <v>0</v>
          </cell>
          <cell r="B684" t="str">
            <v>Conector de cortante Ø 3/4'' x 3'' Autosoldable</v>
          </cell>
          <cell r="C684">
            <v>12</v>
          </cell>
          <cell r="D684">
            <v>5.0000000000000121E-2</v>
          </cell>
          <cell r="E684" t="str">
            <v>Ud</v>
          </cell>
          <cell r="F684">
            <v>100</v>
          </cell>
          <cell r="G684">
            <v>18</v>
          </cell>
          <cell r="H684">
            <v>1486.8</v>
          </cell>
        </row>
        <row r="685">
          <cell r="B685" t="str">
            <v>Conexión Shear plate</v>
          </cell>
        </row>
        <row r="686">
          <cell r="A686">
            <v>31.3</v>
          </cell>
          <cell r="B686" t="str">
            <v>2L4X4X5/8</v>
          </cell>
          <cell r="C686">
            <v>0</v>
          </cell>
          <cell r="D686">
            <v>0</v>
          </cell>
          <cell r="E686" t="str">
            <v>pl</v>
          </cell>
          <cell r="F686">
            <v>845.1</v>
          </cell>
          <cell r="G686">
            <v>152.12</v>
          </cell>
          <cell r="H686">
            <v>0</v>
          </cell>
          <cell r="I686">
            <v>16</v>
          </cell>
        </row>
        <row r="687">
          <cell r="B687" t="str">
            <v>Tornillería (para Vigas Secundarias)</v>
          </cell>
        </row>
        <row r="688">
          <cell r="A688">
            <v>0</v>
          </cell>
          <cell r="B688" t="str">
            <v>Perno Ø  - A325   3/4'' x 1 3/4''</v>
          </cell>
          <cell r="C688">
            <v>0</v>
          </cell>
          <cell r="D688">
            <v>0</v>
          </cell>
          <cell r="E688" t="str">
            <v>Ud</v>
          </cell>
          <cell r="F688">
            <v>31.194915254237291</v>
          </cell>
          <cell r="G688">
            <v>5.62</v>
          </cell>
          <cell r="H688">
            <v>0</v>
          </cell>
          <cell r="I688">
            <v>0</v>
          </cell>
        </row>
        <row r="689">
          <cell r="B689" t="str">
            <v>Perno Ø  - A325   3/4'' x 2 1/4''</v>
          </cell>
          <cell r="C689">
            <v>0</v>
          </cell>
          <cell r="D689">
            <v>0</v>
          </cell>
          <cell r="E689" t="str">
            <v>Ud</v>
          </cell>
          <cell r="F689">
            <v>33.33898305084746</v>
          </cell>
          <cell r="G689">
            <v>6</v>
          </cell>
          <cell r="H689">
            <v>0</v>
          </cell>
        </row>
        <row r="690">
          <cell r="B690" t="str">
            <v>Conectores de Cortante</v>
          </cell>
        </row>
        <row r="691">
          <cell r="A691">
            <v>0</v>
          </cell>
          <cell r="B691" t="str">
            <v>Conectores de cortantes Ø 1/2'' x 3''</v>
          </cell>
          <cell r="C691">
            <v>0</v>
          </cell>
          <cell r="D691">
            <v>0</v>
          </cell>
          <cell r="E691" t="str">
            <v>UD</v>
          </cell>
          <cell r="F691">
            <v>42.37</v>
          </cell>
          <cell r="G691">
            <v>7.63</v>
          </cell>
          <cell r="H691">
            <v>0</v>
          </cell>
          <cell r="I691">
            <v>0</v>
          </cell>
        </row>
        <row r="692">
          <cell r="B692" t="str">
            <v>Pinturas</v>
          </cell>
        </row>
        <row r="693">
          <cell r="B693" t="str">
            <v>Pintura Multi-Purpose Epoxy Haze Gray</v>
          </cell>
          <cell r="C693">
            <v>0.16298867199999997</v>
          </cell>
          <cell r="D693">
            <v>4.3017271777022886E-2</v>
          </cell>
          <cell r="E693" t="str">
            <v>cub</v>
          </cell>
          <cell r="F693">
            <v>5925.0254237288136</v>
          </cell>
          <cell r="G693">
            <v>1066.5</v>
          </cell>
          <cell r="H693">
            <v>1188.56</v>
          </cell>
        </row>
        <row r="694">
          <cell r="B694" t="str">
            <v>Pintura High Gloss Urethane Gris Perla</v>
          </cell>
          <cell r="C694">
            <v>0.81494335999999989</v>
          </cell>
          <cell r="D694">
            <v>6.204897479010282E-3</v>
          </cell>
          <cell r="E694" t="str">
            <v>Gls</v>
          </cell>
          <cell r="F694">
            <v>2154.5508474576272</v>
          </cell>
          <cell r="G694">
            <v>387.82</v>
          </cell>
          <cell r="H694">
            <v>2084.7399999999998</v>
          </cell>
        </row>
        <row r="695">
          <cell r="B695" t="str">
            <v>Grout</v>
          </cell>
        </row>
        <row r="696">
          <cell r="B696" t="str">
            <v>Mortero Listo Grout 640 kg/cm²</v>
          </cell>
          <cell r="C696">
            <v>0</v>
          </cell>
          <cell r="D696">
            <v>0</v>
          </cell>
          <cell r="E696" t="str">
            <v>fdas</v>
          </cell>
          <cell r="F696">
            <v>650</v>
          </cell>
          <cell r="G696">
            <v>117</v>
          </cell>
          <cell r="H696">
            <v>0</v>
          </cell>
        </row>
        <row r="697">
          <cell r="B697" t="str">
            <v>Miscelaneos</v>
          </cell>
        </row>
        <row r="698">
          <cell r="B698" t="str">
            <v>Electrodo E70XX Universal 1/8''</v>
          </cell>
          <cell r="C698">
            <v>99.547695317612849</v>
          </cell>
          <cell r="D698">
            <v>5.2542333823277741E-4</v>
          </cell>
          <cell r="E698" t="str">
            <v>Lbs</v>
          </cell>
          <cell r="F698">
            <v>98</v>
          </cell>
          <cell r="G698">
            <v>17.64</v>
          </cell>
          <cell r="H698">
            <v>11517.74</v>
          </cell>
        </row>
        <row r="699">
          <cell r="B699" t="str">
            <v>Acetileno 390</v>
          </cell>
          <cell r="C699">
            <v>199.0953906352257</v>
          </cell>
          <cell r="D699">
            <v>2.3151539368231372E-5</v>
          </cell>
          <cell r="E699" t="str">
            <v>p3</v>
          </cell>
          <cell r="F699">
            <v>9.6525423728813564</v>
          </cell>
          <cell r="G699">
            <v>1.74</v>
          </cell>
          <cell r="H699">
            <v>2268.2600000000002</v>
          </cell>
        </row>
        <row r="700">
          <cell r="B700" t="str">
            <v>Oxigeno Industrial 220</v>
          </cell>
          <cell r="C700">
            <v>65.701478909624484</v>
          </cell>
          <cell r="D700">
            <v>1.49952622087904E-3</v>
          </cell>
          <cell r="E700" t="str">
            <v>p3</v>
          </cell>
          <cell r="F700">
            <v>2.6864406779661016</v>
          </cell>
          <cell r="G700">
            <v>0.48</v>
          </cell>
          <cell r="H700">
            <v>208.35</v>
          </cell>
        </row>
        <row r="701">
          <cell r="B701" t="str">
            <v>Disco p/ esmerilar</v>
          </cell>
          <cell r="C701">
            <v>15</v>
          </cell>
          <cell r="D701">
            <v>0</v>
          </cell>
          <cell r="E701" t="str">
            <v>Ud</v>
          </cell>
          <cell r="F701">
            <v>150</v>
          </cell>
          <cell r="G701">
            <v>27</v>
          </cell>
          <cell r="H701">
            <v>2655</v>
          </cell>
        </row>
        <row r="702">
          <cell r="B702" t="str">
            <v>Mano de Obra</v>
          </cell>
        </row>
        <row r="703">
          <cell r="B703" t="str">
            <v>Frabricación</v>
          </cell>
        </row>
        <row r="704">
          <cell r="B704" t="str">
            <v>SandBlasting Superficie Metálicas</v>
          </cell>
          <cell r="C704">
            <v>12.224150399999999</v>
          </cell>
          <cell r="D704">
            <v>4.7852814376377696E-4</v>
          </cell>
          <cell r="E704" t="str">
            <v>m2</v>
          </cell>
          <cell r="F704">
            <v>169.5</v>
          </cell>
          <cell r="G704">
            <v>30.51</v>
          </cell>
          <cell r="H704">
            <v>2446.12</v>
          </cell>
        </row>
        <row r="705">
          <cell r="B705" t="str">
            <v>Fabricación Estructura Metalica - Columna</v>
          </cell>
          <cell r="C705">
            <v>0.44048556430446184</v>
          </cell>
          <cell r="D705">
            <v>2.1599880828243968E-2</v>
          </cell>
          <cell r="E705" t="str">
            <v>ton</v>
          </cell>
          <cell r="F705">
            <v>11999.999999999998</v>
          </cell>
          <cell r="G705">
            <v>2160</v>
          </cell>
          <cell r="H705">
            <v>6372</v>
          </cell>
        </row>
        <row r="706">
          <cell r="B706" t="str">
            <v>Fabricación Estructura Metalica - Placa</v>
          </cell>
          <cell r="C706">
            <v>0.22316573781295712</v>
          </cell>
          <cell r="D706">
            <v>3.0624155186272001E-2</v>
          </cell>
          <cell r="E706" t="str">
            <v>ton</v>
          </cell>
          <cell r="F706">
            <v>22000</v>
          </cell>
          <cell r="G706">
            <v>3960</v>
          </cell>
          <cell r="H706">
            <v>5970.8</v>
          </cell>
        </row>
        <row r="707">
          <cell r="B707" t="str">
            <v>Pintura de Taller E Instalación</v>
          </cell>
        </row>
        <row r="708">
          <cell r="B708" t="str">
            <v>MO-1001-11 [SEM] Soldadores - Estructura Metálica</v>
          </cell>
          <cell r="C708">
            <v>3.1243203293813995</v>
          </cell>
          <cell r="D708">
            <v>2.4222762918034373E-2</v>
          </cell>
          <cell r="E708" t="str">
            <v>Día</v>
          </cell>
          <cell r="F708">
            <v>1283.4162895927611</v>
          </cell>
          <cell r="G708">
            <v>231.01</v>
          </cell>
          <cell r="H708">
            <v>4846.16</v>
          </cell>
        </row>
        <row r="709">
          <cell r="B709" t="str">
            <v>MO-1001-12 [PEM] Pintor Estructura Metálica</v>
          </cell>
          <cell r="C709">
            <v>1.785325902503657</v>
          </cell>
          <cell r="D709">
            <v>8.2192822474399831E-3</v>
          </cell>
          <cell r="E709" t="str">
            <v>Día</v>
          </cell>
          <cell r="F709">
            <v>737.38099547511399</v>
          </cell>
          <cell r="G709">
            <v>132.72999999999999</v>
          </cell>
          <cell r="H709">
            <v>1566.2</v>
          </cell>
        </row>
        <row r="710">
          <cell r="B710" t="str">
            <v>MO-1001-14 [AyEM] Ayudante Estructuras Metálica</v>
          </cell>
          <cell r="C710">
            <v>3.5706518050073139</v>
          </cell>
          <cell r="D710">
            <v>8.2192822474399831E-3</v>
          </cell>
          <cell r="E710" t="str">
            <v>Día</v>
          </cell>
          <cell r="F710">
            <v>866.50045248868685</v>
          </cell>
          <cell r="G710">
            <v>155.97</v>
          </cell>
          <cell r="H710">
            <v>3680.89</v>
          </cell>
        </row>
        <row r="711">
          <cell r="B711" t="str">
            <v>Servicios, Herramientas y Equipos</v>
          </cell>
        </row>
        <row r="712">
          <cell r="B712" t="str">
            <v>Compresor p/ Pintura</v>
          </cell>
          <cell r="C712">
            <v>14.282607220029256</v>
          </cell>
          <cell r="D712">
            <v>1.2177594540550088E-3</v>
          </cell>
          <cell r="E712" t="str">
            <v>Hr</v>
          </cell>
          <cell r="F712">
            <v>63.56</v>
          </cell>
          <cell r="G712">
            <v>11.44</v>
          </cell>
          <cell r="H712">
            <v>1072.5</v>
          </cell>
        </row>
        <row r="713">
          <cell r="A713">
            <v>55.833333333333329</v>
          </cell>
          <cell r="B713" t="str">
            <v>Base para Tanque W10X49 + Placa Base Plate 1/2 '' + Esparragos y Pernos: Conector de cortante Ø 3/4'' x 3'' Autosoldable ( incluye Frabricación &amp; Pintura de Taller E Instalación)</v>
          </cell>
          <cell r="C713">
            <v>2</v>
          </cell>
          <cell r="E713" t="str">
            <v>Ud</v>
          </cell>
          <cell r="I713">
            <v>45606.38</v>
          </cell>
        </row>
        <row r="715">
          <cell r="A715">
            <v>56.833333333333329</v>
          </cell>
          <cell r="B715" t="str">
            <v>Análisis de Precio Unitario de 1.00 Ud de Conexión Shear plate Viga + columna [ W6 @ Pipe ]:</v>
          </cell>
        </row>
        <row r="716">
          <cell r="B716" t="str">
            <v>Materiales</v>
          </cell>
        </row>
        <row r="717">
          <cell r="A717" t="str">
            <v>lbm</v>
          </cell>
          <cell r="B717" t="str">
            <v>Placa Base</v>
          </cell>
          <cell r="I717" t="str">
            <v>Perimeter</v>
          </cell>
        </row>
        <row r="718">
          <cell r="A718">
            <v>10.208333333333332</v>
          </cell>
          <cell r="B718" t="str">
            <v>Plate 1/4 ''</v>
          </cell>
          <cell r="C718">
            <v>6.25E-2</v>
          </cell>
          <cell r="D718">
            <v>0.05</v>
          </cell>
          <cell r="E718" t="str">
            <v>p2</v>
          </cell>
          <cell r="F718">
            <v>275.62499999999994</v>
          </cell>
          <cell r="G718">
            <v>49.61</v>
          </cell>
          <cell r="H718">
            <v>21.34</v>
          </cell>
          <cell r="I718">
            <v>2</v>
          </cell>
        </row>
        <row r="719">
          <cell r="A719">
            <v>0</v>
          </cell>
          <cell r="B719" t="str">
            <v>Perno ø 1 3/8'' x 20'' F1554 A36</v>
          </cell>
          <cell r="C719">
            <v>0</v>
          </cell>
          <cell r="D719">
            <v>0</v>
          </cell>
          <cell r="E719" t="str">
            <v>Ud</v>
          </cell>
          <cell r="F719">
            <v>1560</v>
          </cell>
          <cell r="G719">
            <v>280.8</v>
          </cell>
          <cell r="H719">
            <v>0</v>
          </cell>
        </row>
        <row r="720">
          <cell r="B720" t="str">
            <v>Esparragos y Pernos:</v>
          </cell>
        </row>
        <row r="721">
          <cell r="A721">
            <v>0</v>
          </cell>
          <cell r="B721" t="str">
            <v>Perno Ø  - A325   3/8'' x 2 3/4''</v>
          </cell>
          <cell r="C721">
            <v>2</v>
          </cell>
          <cell r="D721">
            <v>0</v>
          </cell>
          <cell r="E721" t="str">
            <v>Ud</v>
          </cell>
          <cell r="F721">
            <v>31.194915254237291</v>
          </cell>
          <cell r="G721">
            <v>5.62</v>
          </cell>
          <cell r="H721">
            <v>73.63</v>
          </cell>
        </row>
        <row r="722">
          <cell r="B722" t="str">
            <v>Conexión Clipconn</v>
          </cell>
        </row>
        <row r="723">
          <cell r="A723">
            <v>19.399999999999999</v>
          </cell>
          <cell r="B723" t="str">
            <v>2L4X4X3/8</v>
          </cell>
          <cell r="C723">
            <v>0</v>
          </cell>
          <cell r="D723">
            <v>0</v>
          </cell>
          <cell r="E723" t="str">
            <v>pl</v>
          </cell>
          <cell r="F723">
            <v>523.79999999999995</v>
          </cell>
          <cell r="G723">
            <v>94.28</v>
          </cell>
          <cell r="H723">
            <v>0</v>
          </cell>
          <cell r="I723">
            <v>1.3333333333333333</v>
          </cell>
        </row>
        <row r="724">
          <cell r="A724">
            <v>7.2</v>
          </cell>
          <cell r="B724" t="str">
            <v>L3X3X3/8</v>
          </cell>
          <cell r="C724">
            <v>0</v>
          </cell>
          <cell r="D724">
            <v>0</v>
          </cell>
          <cell r="E724" t="str">
            <v>pl</v>
          </cell>
          <cell r="F724">
            <v>194.4</v>
          </cell>
          <cell r="G724">
            <v>34.99</v>
          </cell>
          <cell r="H724">
            <v>0</v>
          </cell>
          <cell r="I724">
            <v>1</v>
          </cell>
        </row>
        <row r="725">
          <cell r="B725" t="str">
            <v>Pinturas</v>
          </cell>
        </row>
        <row r="726">
          <cell r="B726" t="str">
            <v>Pintura Multi-Purpose Epoxy Haze Gray</v>
          </cell>
          <cell r="C726">
            <v>7.7419200000000004E-4</v>
          </cell>
          <cell r="D726">
            <v>0.29166925000516664</v>
          </cell>
          <cell r="E726" t="str">
            <v>cub</v>
          </cell>
          <cell r="F726">
            <v>5925.0254237288136</v>
          </cell>
          <cell r="G726">
            <v>1066.5</v>
          </cell>
          <cell r="H726">
            <v>6.99</v>
          </cell>
        </row>
        <row r="727">
          <cell r="B727" t="str">
            <v>Pintura High Gloss Urethane Gris Perla</v>
          </cell>
          <cell r="C727">
            <v>3.8709600000000002E-4</v>
          </cell>
          <cell r="D727">
            <v>3.3335400004133334E-2</v>
          </cell>
          <cell r="E727" t="str">
            <v>Gls</v>
          </cell>
          <cell r="F727">
            <v>2154.5508474576272</v>
          </cell>
          <cell r="G727">
            <v>387.82</v>
          </cell>
          <cell r="H727">
            <v>1.02</v>
          </cell>
        </row>
        <row r="728">
          <cell r="B728" t="str">
            <v>Miscelaneos</v>
          </cell>
        </row>
        <row r="729">
          <cell r="B729" t="str">
            <v>Electrodo E70XX Universal 1/8''</v>
          </cell>
          <cell r="C729">
            <v>0</v>
          </cell>
          <cell r="D729">
            <v>0</v>
          </cell>
          <cell r="E729" t="str">
            <v>Lbs</v>
          </cell>
          <cell r="F729">
            <v>98</v>
          </cell>
          <cell r="G729">
            <v>17.64</v>
          </cell>
          <cell r="H729">
            <v>0</v>
          </cell>
        </row>
        <row r="730">
          <cell r="B730" t="str">
            <v>Acetileno 390</v>
          </cell>
          <cell r="C730">
            <v>0</v>
          </cell>
          <cell r="D730">
            <v>0</v>
          </cell>
          <cell r="E730" t="str">
            <v>p3</v>
          </cell>
          <cell r="F730">
            <v>9.6525423728813564</v>
          </cell>
          <cell r="G730">
            <v>1.74</v>
          </cell>
          <cell r="H730">
            <v>0</v>
          </cell>
        </row>
        <row r="731">
          <cell r="B731" t="str">
            <v>Oxigeno Industrial 220</v>
          </cell>
          <cell r="C731">
            <v>0</v>
          </cell>
          <cell r="D731">
            <v>0</v>
          </cell>
          <cell r="E731" t="str">
            <v>p3</v>
          </cell>
          <cell r="F731">
            <v>2.6864406779661016</v>
          </cell>
          <cell r="G731">
            <v>0.48</v>
          </cell>
          <cell r="H731">
            <v>0</v>
          </cell>
        </row>
        <row r="732">
          <cell r="B732" t="str">
            <v>Disco p/ esmerilar</v>
          </cell>
          <cell r="C732">
            <v>0.05</v>
          </cell>
          <cell r="D732">
            <v>0</v>
          </cell>
          <cell r="E732" t="str">
            <v>Ud</v>
          </cell>
          <cell r="F732">
            <v>150</v>
          </cell>
          <cell r="G732">
            <v>27</v>
          </cell>
          <cell r="H732">
            <v>8.85</v>
          </cell>
        </row>
        <row r="733">
          <cell r="B733" t="str">
            <v>Mano de Obra</v>
          </cell>
        </row>
        <row r="734">
          <cell r="B734" t="str">
            <v>Fabricación</v>
          </cell>
        </row>
        <row r="735">
          <cell r="B735" t="str">
            <v>SandBlasting Superficie Metálicas</v>
          </cell>
          <cell r="C735">
            <v>1.1612880000000001E-2</v>
          </cell>
          <cell r="D735">
            <v>0.72222566667355548</v>
          </cell>
          <cell r="E735" t="str">
            <v>m2</v>
          </cell>
          <cell r="F735">
            <v>169.5</v>
          </cell>
          <cell r="G735">
            <v>30.51</v>
          </cell>
          <cell r="H735">
            <v>4</v>
          </cell>
        </row>
        <row r="736">
          <cell r="B736" t="str">
            <v>Fabricación Estructura Metalica - Placa</v>
          </cell>
          <cell r="C736">
            <v>3.1901041666666666E-4</v>
          </cell>
          <cell r="D736">
            <v>2.1346938775510207</v>
          </cell>
          <cell r="E736" t="str">
            <v>ton</v>
          </cell>
          <cell r="F736">
            <v>22000</v>
          </cell>
          <cell r="G736">
            <v>3960</v>
          </cell>
          <cell r="H736">
            <v>25.96</v>
          </cell>
        </row>
        <row r="737">
          <cell r="B737" t="str">
            <v>Pintura de Taller</v>
          </cell>
        </row>
        <row r="738">
          <cell r="B738" t="str">
            <v>MO-1001-12 [PEM] Pintor Estructura Metálica</v>
          </cell>
          <cell r="C738">
            <v>6.25E-2</v>
          </cell>
          <cell r="D738">
            <v>0.12000000000000011</v>
          </cell>
          <cell r="E738" t="str">
            <v>Día</v>
          </cell>
          <cell r="F738">
            <v>737.38099547511399</v>
          </cell>
          <cell r="G738">
            <v>132.72999999999999</v>
          </cell>
          <cell r="H738">
            <v>60.91</v>
          </cell>
        </row>
        <row r="739">
          <cell r="B739" t="str">
            <v>MO-1001-13 [AEM] Armadores Estructuras Metálica</v>
          </cell>
          <cell r="C739">
            <v>6.25E-2</v>
          </cell>
          <cell r="D739">
            <v>0.12000000000000011</v>
          </cell>
          <cell r="E739" t="str">
            <v>Día</v>
          </cell>
          <cell r="F739">
            <v>1124.7393665158368</v>
          </cell>
          <cell r="G739">
            <v>202.45</v>
          </cell>
          <cell r="H739">
            <v>92.9</v>
          </cell>
        </row>
        <row r="740">
          <cell r="B740" t="str">
            <v>MO-1001-14 [AyEM] Ayudante Estructuras Metálica</v>
          </cell>
          <cell r="C740">
            <v>6.25E-2</v>
          </cell>
          <cell r="D740">
            <v>0.12000000000000011</v>
          </cell>
          <cell r="E740" t="str">
            <v>Día</v>
          </cell>
          <cell r="F740">
            <v>866.50045248868685</v>
          </cell>
          <cell r="G740">
            <v>155.97</v>
          </cell>
          <cell r="H740">
            <v>71.569999999999993</v>
          </cell>
        </row>
        <row r="741">
          <cell r="B741" t="str">
            <v>Servicios, Herramientas y Equipos</v>
          </cell>
        </row>
        <row r="742">
          <cell r="B742" t="str">
            <v>Compresor p/ Pintura</v>
          </cell>
          <cell r="C742">
            <v>0.5</v>
          </cell>
          <cell r="D742">
            <v>0</v>
          </cell>
          <cell r="E742" t="str">
            <v>Hr</v>
          </cell>
          <cell r="F742">
            <v>63.56</v>
          </cell>
          <cell r="G742">
            <v>11.44</v>
          </cell>
          <cell r="H742">
            <v>37.5</v>
          </cell>
        </row>
        <row r="743">
          <cell r="A743">
            <v>56.833333333333329</v>
          </cell>
          <cell r="B743" t="str">
            <v>Conexión Shear plate Viga + columna [ W6 @ Pipe ]</v>
          </cell>
          <cell r="C743">
            <v>1</v>
          </cell>
          <cell r="E743" t="str">
            <v>Ud</v>
          </cell>
          <cell r="G743">
            <v>634.25828571428576</v>
          </cell>
          <cell r="I743">
            <v>404.67</v>
          </cell>
        </row>
        <row r="745">
          <cell r="A745">
            <v>57.833333333333329</v>
          </cell>
          <cell r="B745" t="str">
            <v>Análisis de Precio Unitario de 4.00 Ud de Columna Pipe4STD de 2.98 m + Placa Base Plate 1/2 '' + Esparragos y Pernos: Perno ø 3/4'' x 12'' F1554 A36 (4)ud ( incluye Frabricación &amp; Pintura de Taller):</v>
          </cell>
          <cell r="H745" t="str">
            <v>Caballeria - Cafeteria</v>
          </cell>
        </row>
        <row r="746">
          <cell r="B746" t="str">
            <v>Materiales</v>
          </cell>
        </row>
        <row r="747">
          <cell r="A747" t="str">
            <v>lbm</v>
          </cell>
          <cell r="B747" t="str">
            <v>Columna</v>
          </cell>
          <cell r="C747">
            <v>2.98</v>
          </cell>
          <cell r="D747" t="str">
            <v>m</v>
          </cell>
          <cell r="I747" t="str">
            <v>perimeter</v>
          </cell>
        </row>
        <row r="748">
          <cell r="A748">
            <v>10.8</v>
          </cell>
          <cell r="B748" t="str">
            <v>Pipe4STD</v>
          </cell>
          <cell r="C748">
            <v>39.107611548556427</v>
          </cell>
          <cell r="D748">
            <v>2.2818791946308807E-2</v>
          </cell>
          <cell r="E748" t="str">
            <v>pl</v>
          </cell>
          <cell r="F748">
            <v>291.60000000000002</v>
          </cell>
          <cell r="G748">
            <v>52.49</v>
          </cell>
          <cell r="H748">
            <v>13763.6</v>
          </cell>
          <cell r="I748">
            <v>1.1780972450961724</v>
          </cell>
        </row>
        <row r="749">
          <cell r="B749" t="str">
            <v>Placa Base</v>
          </cell>
        </row>
        <row r="750">
          <cell r="A750">
            <v>20.416666666666664</v>
          </cell>
          <cell r="B750" t="str">
            <v>Plate 1/2 ''</v>
          </cell>
          <cell r="C750">
            <v>3.3611111111111112</v>
          </cell>
          <cell r="D750">
            <v>0.19008264462809915</v>
          </cell>
          <cell r="E750" t="str">
            <v>p2</v>
          </cell>
          <cell r="F750">
            <v>551.24999999999989</v>
          </cell>
          <cell r="G750">
            <v>99.23</v>
          </cell>
          <cell r="H750">
            <v>2601.92</v>
          </cell>
          <cell r="I750">
            <v>2</v>
          </cell>
        </row>
        <row r="751">
          <cell r="B751" t="str">
            <v>Esparragos y Pernos:</v>
          </cell>
          <cell r="C751">
            <v>4</v>
          </cell>
        </row>
        <row r="752">
          <cell r="A752">
            <v>0</v>
          </cell>
          <cell r="B752" t="str">
            <v>Perno ø 3/4'' x 12'' F1554 A36</v>
          </cell>
          <cell r="C752">
            <v>16</v>
          </cell>
          <cell r="D752">
            <v>5.0000000000000044E-2</v>
          </cell>
          <cell r="E752" t="str">
            <v>Ud</v>
          </cell>
          <cell r="F752">
            <v>135</v>
          </cell>
          <cell r="G752">
            <v>24.3</v>
          </cell>
          <cell r="H752">
            <v>2676.24</v>
          </cell>
        </row>
        <row r="753">
          <cell r="B753" t="str">
            <v>Conexión Shear plate</v>
          </cell>
        </row>
        <row r="754">
          <cell r="A754">
            <v>31.3</v>
          </cell>
          <cell r="B754" t="str">
            <v>2L4X4X5/8</v>
          </cell>
          <cell r="C754">
            <v>0</v>
          </cell>
          <cell r="D754">
            <v>0</v>
          </cell>
          <cell r="E754" t="str">
            <v>pl</v>
          </cell>
          <cell r="F754">
            <v>845.1</v>
          </cell>
          <cell r="G754">
            <v>152.12</v>
          </cell>
          <cell r="H754">
            <v>0</v>
          </cell>
          <cell r="I754">
            <v>1.3333333333333333</v>
          </cell>
        </row>
        <row r="755">
          <cell r="B755" t="str">
            <v>Tornillería (para Vigas Girder)</v>
          </cell>
        </row>
        <row r="756">
          <cell r="A756">
            <v>0</v>
          </cell>
          <cell r="B756" t="str">
            <v>Perno Ø  - A325   3/4'' x 1 3/4''</v>
          </cell>
          <cell r="C756">
            <v>0</v>
          </cell>
          <cell r="D756">
            <v>0</v>
          </cell>
          <cell r="E756" t="str">
            <v>Ud</v>
          </cell>
          <cell r="F756">
            <v>31.194915254237291</v>
          </cell>
          <cell r="G756">
            <v>5.62</v>
          </cell>
          <cell r="H756">
            <v>0</v>
          </cell>
          <cell r="I756">
            <v>0</v>
          </cell>
        </row>
        <row r="757">
          <cell r="B757" t="str">
            <v>Perno Ø  - A325   3/4'' x 2 1/4''</v>
          </cell>
          <cell r="C757">
            <v>0</v>
          </cell>
          <cell r="D757">
            <v>0</v>
          </cell>
          <cell r="E757" t="str">
            <v>Ud</v>
          </cell>
          <cell r="F757">
            <v>33.33898305084746</v>
          </cell>
          <cell r="G757">
            <v>6</v>
          </cell>
          <cell r="H757">
            <v>0</v>
          </cell>
        </row>
        <row r="758">
          <cell r="B758" t="str">
            <v>Conectores de Cortante</v>
          </cell>
        </row>
        <row r="759">
          <cell r="A759">
            <v>0</v>
          </cell>
          <cell r="B759" t="str">
            <v>Conectores de cortantes Ø 1/2'' x 3''</v>
          </cell>
          <cell r="C759">
            <v>0</v>
          </cell>
          <cell r="D759">
            <v>0</v>
          </cell>
          <cell r="E759" t="str">
            <v>UD</v>
          </cell>
          <cell r="F759">
            <v>42.37</v>
          </cell>
          <cell r="G759">
            <v>7.63</v>
          </cell>
          <cell r="H759">
            <v>0</v>
          </cell>
          <cell r="I759">
            <v>0</v>
          </cell>
        </row>
        <row r="760">
          <cell r="B760" t="str">
            <v>Pinturas</v>
          </cell>
        </row>
        <row r="761">
          <cell r="B761" t="str">
            <v>Pintura Multi-Purpose Epoxy Haze Gray</v>
          </cell>
          <cell r="C761">
            <v>6.539728853919112E-2</v>
          </cell>
          <cell r="D761">
            <v>7.038076904443194E-2</v>
          </cell>
          <cell r="E761" t="str">
            <v>cub</v>
          </cell>
          <cell r="F761">
            <v>5925.0254237288136</v>
          </cell>
          <cell r="G761">
            <v>1066.5</v>
          </cell>
          <cell r="H761">
            <v>489.41</v>
          </cell>
        </row>
        <row r="762">
          <cell r="B762" t="str">
            <v>Pintura High Gloss Urethane Gris Perla</v>
          </cell>
          <cell r="C762">
            <v>6.539728853919112E-2</v>
          </cell>
          <cell r="D762">
            <v>7.038076904443194E-2</v>
          </cell>
          <cell r="E762" t="str">
            <v>Gls</v>
          </cell>
          <cell r="F762">
            <v>2154.5508474576272</v>
          </cell>
          <cell r="G762">
            <v>387.82</v>
          </cell>
          <cell r="H762">
            <v>177.97</v>
          </cell>
        </row>
        <row r="763">
          <cell r="B763" t="str">
            <v>Grout</v>
          </cell>
        </row>
        <row r="764">
          <cell r="B764" t="str">
            <v>Mortero Listo Grout 640 kg/cm²</v>
          </cell>
          <cell r="C764">
            <v>1.2202059963076921</v>
          </cell>
          <cell r="D764">
            <v>6.5393879339851038E-2</v>
          </cell>
          <cell r="E764" t="str">
            <v>fdas</v>
          </cell>
          <cell r="F764">
            <v>650</v>
          </cell>
          <cell r="G764">
            <v>117</v>
          </cell>
          <cell r="H764">
            <v>997.1</v>
          </cell>
        </row>
        <row r="765">
          <cell r="B765" t="str">
            <v>Miscelaneos</v>
          </cell>
        </row>
        <row r="766">
          <cell r="B766" t="str">
            <v>Electrodo E70XX Universal 1/8''</v>
          </cell>
          <cell r="C766">
            <v>14.729546697287837</v>
          </cell>
          <cell r="D766">
            <v>4.783127692934098E-3</v>
          </cell>
          <cell r="E766" t="str">
            <v>Lbs</v>
          </cell>
          <cell r="F766">
            <v>98</v>
          </cell>
          <cell r="G766">
            <v>17.64</v>
          </cell>
          <cell r="H766">
            <v>1711.47</v>
          </cell>
        </row>
        <row r="767">
          <cell r="B767" t="str">
            <v>Acetileno 390</v>
          </cell>
          <cell r="C767">
            <v>29.459093394575675</v>
          </cell>
          <cell r="D767">
            <v>1.38859009937684E-3</v>
          </cell>
          <cell r="E767" t="str">
            <v>p3</v>
          </cell>
          <cell r="F767">
            <v>9.6525423728813564</v>
          </cell>
          <cell r="G767">
            <v>1.74</v>
          </cell>
          <cell r="H767">
            <v>336.08</v>
          </cell>
        </row>
        <row r="768">
          <cell r="B768" t="str">
            <v>Oxigeno Industrial 220</v>
          </cell>
          <cell r="C768">
            <v>9.7215008202099735</v>
          </cell>
          <cell r="D768">
            <v>8.0748005109288964E-3</v>
          </cell>
          <cell r="E768" t="str">
            <v>p3</v>
          </cell>
          <cell r="F768">
            <v>2.6864406779661016</v>
          </cell>
          <cell r="G768">
            <v>0.48</v>
          </cell>
          <cell r="H768">
            <v>31.03</v>
          </cell>
        </row>
        <row r="769">
          <cell r="B769" t="str">
            <v>Disco p/ esmerilar</v>
          </cell>
          <cell r="C769">
            <v>3</v>
          </cell>
          <cell r="D769">
            <v>0</v>
          </cell>
          <cell r="E769" t="str">
            <v>Ud</v>
          </cell>
          <cell r="F769">
            <v>150</v>
          </cell>
          <cell r="G769">
            <v>27</v>
          </cell>
          <cell r="H769">
            <v>531</v>
          </cell>
        </row>
        <row r="770">
          <cell r="B770" t="str">
            <v>Mano de Obra</v>
          </cell>
        </row>
        <row r="771">
          <cell r="B771" t="str">
            <v>Frabricación</v>
          </cell>
        </row>
        <row r="772">
          <cell r="B772" t="str">
            <v>SandBlasting Superficie Metálicas</v>
          </cell>
          <cell r="C772">
            <v>4.9047966404393346</v>
          </cell>
          <cell r="D772">
            <v>1.0608716206018799E-3</v>
          </cell>
          <cell r="E772" t="str">
            <v>m2</v>
          </cell>
          <cell r="F772">
            <v>169.5</v>
          </cell>
          <cell r="G772">
            <v>30.51</v>
          </cell>
          <cell r="H772">
            <v>982.05</v>
          </cell>
        </row>
        <row r="773">
          <cell r="B773" t="str">
            <v>Fabricación Estructura Metalica - Columna</v>
          </cell>
          <cell r="C773">
            <v>0.21118110236220472</v>
          </cell>
          <cell r="D773">
            <v>4.1759880686055212E-2</v>
          </cell>
          <cell r="E773" t="str">
            <v>ton</v>
          </cell>
          <cell r="F773">
            <v>11999.999999999998</v>
          </cell>
          <cell r="G773">
            <v>2160</v>
          </cell>
          <cell r="H773">
            <v>3115.2</v>
          </cell>
        </row>
        <row r="774">
          <cell r="B774" t="str">
            <v>Fabricación Estructura Metalica - Placa</v>
          </cell>
          <cell r="C774">
            <v>3.4311342592592588E-2</v>
          </cell>
          <cell r="D774">
            <v>0.16579524371732182</v>
          </cell>
          <cell r="E774" t="str">
            <v>ton</v>
          </cell>
          <cell r="F774">
            <v>22000</v>
          </cell>
          <cell r="G774">
            <v>3960</v>
          </cell>
          <cell r="H774">
            <v>1038.4000000000001</v>
          </cell>
        </row>
        <row r="775">
          <cell r="B775" t="str">
            <v>Pintura de Taller</v>
          </cell>
        </row>
        <row r="776">
          <cell r="B776" t="str">
            <v>MO-1001-12 [PEM] Pintor Estructura Metálica</v>
          </cell>
          <cell r="C776">
            <v>4</v>
          </cell>
          <cell r="D776">
            <v>0</v>
          </cell>
          <cell r="E776" t="str">
            <v>Día</v>
          </cell>
          <cell r="F776">
            <v>737.38099547511399</v>
          </cell>
          <cell r="G776">
            <v>132.72999999999999</v>
          </cell>
          <cell r="H776">
            <v>3480.44</v>
          </cell>
        </row>
        <row r="777">
          <cell r="B777" t="str">
            <v>MO-1001-14 [AyEM] Ayudante Estructuras Metálica</v>
          </cell>
          <cell r="C777">
            <v>4</v>
          </cell>
          <cell r="D777">
            <v>0</v>
          </cell>
          <cell r="E777" t="str">
            <v>Día</v>
          </cell>
          <cell r="F777">
            <v>866.50045248868685</v>
          </cell>
          <cell r="G777">
            <v>155.97</v>
          </cell>
          <cell r="H777">
            <v>4089.88</v>
          </cell>
        </row>
        <row r="778">
          <cell r="B778" t="str">
            <v>Servicios, Herramientas y Equipos</v>
          </cell>
        </row>
        <row r="779">
          <cell r="B779" t="str">
            <v>Compresor p/ Pintura</v>
          </cell>
          <cell r="C779">
            <v>32</v>
          </cell>
          <cell r="D779">
            <v>0</v>
          </cell>
          <cell r="E779" t="str">
            <v>Hr</v>
          </cell>
          <cell r="F779">
            <v>63.56</v>
          </cell>
          <cell r="G779">
            <v>11.44</v>
          </cell>
          <cell r="H779">
            <v>2400</v>
          </cell>
        </row>
        <row r="780">
          <cell r="A780">
            <v>57.833333333333329</v>
          </cell>
          <cell r="B780" t="str">
            <v>Columna Pipe4STD de 2.98 m + Placa Base Plate 1/2 '' + Esparragos y Pernos: Perno ø 3/4'' x 12'' F1554 A36 (4)ud ( incluye Frabricación &amp; Pintura de Taller)</v>
          </cell>
          <cell r="C780">
            <v>4</v>
          </cell>
          <cell r="E780" t="str">
            <v>Ud</v>
          </cell>
          <cell r="G780">
            <v>78.254526340056273</v>
          </cell>
          <cell r="I780">
            <v>9605.4500000000007</v>
          </cell>
        </row>
        <row r="782">
          <cell r="A782">
            <v>58.833333333333329</v>
          </cell>
          <cell r="B782" t="str">
            <v>Análisis de Precio Unitario de 2.00 Ud de Columna Pipe4STD de 4.00 m + Placa Base Plate 1/2 '' + Esparragos y Pernos: Perno ø 3/4'' x 12'' F1554 A36 (4)ud ( incluye Frabricación &amp; Pintura de Taller):</v>
          </cell>
          <cell r="H782" t="str">
            <v>Caballeria - Cafeteria</v>
          </cell>
        </row>
        <row r="783">
          <cell r="B783" t="str">
            <v>Materiales</v>
          </cell>
        </row>
        <row r="784">
          <cell r="A784" t="str">
            <v>lbm</v>
          </cell>
          <cell r="B784" t="str">
            <v>Columna</v>
          </cell>
          <cell r="C784">
            <v>4</v>
          </cell>
          <cell r="D784" t="str">
            <v>m</v>
          </cell>
          <cell r="I784" t="str">
            <v>perimeter</v>
          </cell>
        </row>
        <row r="785">
          <cell r="A785">
            <v>10.8</v>
          </cell>
          <cell r="B785" t="str">
            <v>Pipe4STD</v>
          </cell>
          <cell r="C785">
            <v>26.246719160104988</v>
          </cell>
          <cell r="D785">
            <v>0.14299999999999996</v>
          </cell>
          <cell r="E785" t="str">
            <v>pl</v>
          </cell>
          <cell r="F785">
            <v>291.60000000000002</v>
          </cell>
          <cell r="G785">
            <v>52.49</v>
          </cell>
          <cell r="H785">
            <v>10322.700000000001</v>
          </cell>
          <cell r="I785">
            <v>1.1780972450961724</v>
          </cell>
        </row>
        <row r="786">
          <cell r="B786" t="str">
            <v>Placa Base</v>
          </cell>
        </row>
        <row r="787">
          <cell r="A787">
            <v>20.416666666666664</v>
          </cell>
          <cell r="B787" t="str">
            <v>Plate 1/2 ''</v>
          </cell>
          <cell r="C787">
            <v>1.6805555555555556</v>
          </cell>
          <cell r="D787">
            <v>0.19008264462809915</v>
          </cell>
          <cell r="E787" t="str">
            <v>p2</v>
          </cell>
          <cell r="F787">
            <v>551.24999999999989</v>
          </cell>
          <cell r="G787">
            <v>99.23</v>
          </cell>
          <cell r="H787">
            <v>1300.96</v>
          </cell>
          <cell r="I787">
            <v>2</v>
          </cell>
        </row>
        <row r="788">
          <cell r="B788" t="str">
            <v>Esparragos y Pernos:</v>
          </cell>
          <cell r="C788">
            <v>4</v>
          </cell>
        </row>
        <row r="789">
          <cell r="A789">
            <v>0</v>
          </cell>
          <cell r="B789" t="str">
            <v>Perno ø 3/4'' x 12'' F1554 A36</v>
          </cell>
          <cell r="C789">
            <v>8</v>
          </cell>
          <cell r="D789">
            <v>5.0000000000000044E-2</v>
          </cell>
          <cell r="E789" t="str">
            <v>Ud</v>
          </cell>
          <cell r="F789">
            <v>135</v>
          </cell>
          <cell r="G789">
            <v>24.3</v>
          </cell>
          <cell r="H789">
            <v>1338.12</v>
          </cell>
        </row>
        <row r="790">
          <cell r="B790" t="str">
            <v>Conexión Shear plate</v>
          </cell>
        </row>
        <row r="791">
          <cell r="A791">
            <v>31.3</v>
          </cell>
          <cell r="B791" t="str">
            <v>2L4X4X5/8</v>
          </cell>
          <cell r="C791">
            <v>0</v>
          </cell>
          <cell r="D791">
            <v>0</v>
          </cell>
          <cell r="E791" t="str">
            <v>pl</v>
          </cell>
          <cell r="F791">
            <v>845.1</v>
          </cell>
          <cell r="G791">
            <v>152.12</v>
          </cell>
          <cell r="H791">
            <v>0</v>
          </cell>
          <cell r="I791">
            <v>1.3333333333333333</v>
          </cell>
        </row>
        <row r="792">
          <cell r="B792" t="str">
            <v>Tornillería (para Vigas Girder)</v>
          </cell>
        </row>
        <row r="793">
          <cell r="A793">
            <v>0</v>
          </cell>
          <cell r="B793" t="str">
            <v>Perno Ø  - A325   3/4'' x 1 3/4''</v>
          </cell>
          <cell r="C793">
            <v>0</v>
          </cell>
          <cell r="D793">
            <v>0</v>
          </cell>
          <cell r="E793" t="str">
            <v>Ud</v>
          </cell>
          <cell r="F793">
            <v>31.194915254237291</v>
          </cell>
          <cell r="G793">
            <v>5.62</v>
          </cell>
          <cell r="H793">
            <v>0</v>
          </cell>
          <cell r="I793">
            <v>0</v>
          </cell>
        </row>
        <row r="794">
          <cell r="B794" t="str">
            <v>Perno Ø  - A325   3/4'' x 2 1/4''</v>
          </cell>
          <cell r="C794">
            <v>0</v>
          </cell>
          <cell r="D794">
            <v>0</v>
          </cell>
          <cell r="E794" t="str">
            <v>Ud</v>
          </cell>
          <cell r="F794">
            <v>33.33898305084746</v>
          </cell>
          <cell r="G794">
            <v>6</v>
          </cell>
          <cell r="H794">
            <v>0</v>
          </cell>
        </row>
        <row r="795">
          <cell r="B795" t="str">
            <v>Conectores de Cortante</v>
          </cell>
        </row>
        <row r="796">
          <cell r="A796">
            <v>0</v>
          </cell>
          <cell r="B796" t="str">
            <v>Conectores de cortantes Ø 1/2'' x 3''</v>
          </cell>
          <cell r="C796">
            <v>0</v>
          </cell>
          <cell r="D796">
            <v>0</v>
          </cell>
          <cell r="E796" t="str">
            <v>UD</v>
          </cell>
          <cell r="F796">
            <v>42.37</v>
          </cell>
          <cell r="G796">
            <v>7.63</v>
          </cell>
          <cell r="H796">
            <v>0</v>
          </cell>
          <cell r="I796">
            <v>0</v>
          </cell>
        </row>
        <row r="797">
          <cell r="B797" t="str">
            <v>Pinturas</v>
          </cell>
        </row>
        <row r="798">
          <cell r="B798" t="str">
            <v>Pintura Multi-Purpose Epoxy Haze Gray</v>
          </cell>
          <cell r="C798">
            <v>4.2465730165900092E-2</v>
          </cell>
          <cell r="D798">
            <v>0.17741999971897141</v>
          </cell>
          <cell r="E798" t="str">
            <v>cub</v>
          </cell>
          <cell r="F798">
            <v>5925.0254237288136</v>
          </cell>
          <cell r="G798">
            <v>1066.5</v>
          </cell>
          <cell r="H798">
            <v>349.58</v>
          </cell>
        </row>
        <row r="799">
          <cell r="B799" t="str">
            <v>Pintura High Gloss Urethane Gris Perla</v>
          </cell>
          <cell r="C799">
            <v>4.2465730165900092E-2</v>
          </cell>
          <cell r="D799">
            <v>0.17741999971897141</v>
          </cell>
          <cell r="E799" t="str">
            <v>Gls</v>
          </cell>
          <cell r="F799">
            <v>2154.5508474576272</v>
          </cell>
          <cell r="G799">
            <v>387.82</v>
          </cell>
          <cell r="H799">
            <v>127.12</v>
          </cell>
        </row>
        <row r="800">
          <cell r="B800" t="str">
            <v>Grout</v>
          </cell>
        </row>
        <row r="801">
          <cell r="B801" t="str">
            <v>Mortero Listo Grout 640 kg/cm²</v>
          </cell>
          <cell r="C801">
            <v>0.61010299815384605</v>
          </cell>
          <cell r="D801">
            <v>0.14734725467368581</v>
          </cell>
          <cell r="E801" t="str">
            <v>fdas</v>
          </cell>
          <cell r="F801">
            <v>650</v>
          </cell>
          <cell r="G801">
            <v>117</v>
          </cell>
          <cell r="H801">
            <v>536.9</v>
          </cell>
        </row>
        <row r="802">
          <cell r="B802" t="str">
            <v>Miscelaneos</v>
          </cell>
        </row>
        <row r="803">
          <cell r="B803" t="str">
            <v>Electrodo E70XX Universal 1/8''</v>
          </cell>
          <cell r="C803">
            <v>9.5332772856517938</v>
          </cell>
          <cell r="D803">
            <v>6.9989272680266732E-3</v>
          </cell>
          <cell r="E803" t="str">
            <v>Lbs</v>
          </cell>
          <cell r="F803">
            <v>98</v>
          </cell>
          <cell r="G803">
            <v>17.64</v>
          </cell>
          <cell r="H803">
            <v>1110.1400000000001</v>
          </cell>
        </row>
        <row r="804">
          <cell r="B804" t="str">
            <v>Acetileno 390</v>
          </cell>
          <cell r="C804">
            <v>19.066554571303588</v>
          </cell>
          <cell r="D804">
            <v>1.754141188505627E-3</v>
          </cell>
          <cell r="E804" t="str">
            <v>p3</v>
          </cell>
          <cell r="F804">
            <v>9.6525423728813564</v>
          </cell>
          <cell r="G804">
            <v>1.74</v>
          </cell>
          <cell r="H804">
            <v>217.6</v>
          </cell>
        </row>
        <row r="805">
          <cell r="B805" t="str">
            <v>Oxigeno Industrial 220</v>
          </cell>
          <cell r="C805">
            <v>6.2919630085301845</v>
          </cell>
          <cell r="D805">
            <v>1.277342454003657E-3</v>
          </cell>
          <cell r="E805" t="str">
            <v>p3</v>
          </cell>
          <cell r="F805">
            <v>2.6864406779661016</v>
          </cell>
          <cell r="G805">
            <v>0.48</v>
          </cell>
          <cell r="H805">
            <v>19.95</v>
          </cell>
        </row>
        <row r="806">
          <cell r="B806" t="str">
            <v>Disco p/ esmerilar</v>
          </cell>
          <cell r="C806">
            <v>3</v>
          </cell>
          <cell r="D806">
            <v>0</v>
          </cell>
          <cell r="E806" t="str">
            <v>Ud</v>
          </cell>
          <cell r="F806">
            <v>150</v>
          </cell>
          <cell r="G806">
            <v>27</v>
          </cell>
          <cell r="H806">
            <v>531</v>
          </cell>
        </row>
        <row r="807">
          <cell r="B807" t="str">
            <v>Mano de Obra</v>
          </cell>
        </row>
        <row r="808">
          <cell r="B808" t="str">
            <v>Frabricación</v>
          </cell>
        </row>
        <row r="809">
          <cell r="B809" t="str">
            <v>SandBlasting Superficie Metálicas</v>
          </cell>
          <cell r="C809">
            <v>3.1849297624425073</v>
          </cell>
          <cell r="D809">
            <v>1.5919464276048447E-3</v>
          </cell>
          <cell r="E809" t="str">
            <v>m2</v>
          </cell>
          <cell r="F809">
            <v>169.5</v>
          </cell>
          <cell r="G809">
            <v>30.51</v>
          </cell>
          <cell r="H809">
            <v>638.03</v>
          </cell>
        </row>
        <row r="810">
          <cell r="B810" t="str">
            <v>Fabricación Estructura Metalica - Columna</v>
          </cell>
          <cell r="C810">
            <v>0.14173228346456695</v>
          </cell>
          <cell r="D810">
            <v>5.8333333333333098E-2</v>
          </cell>
          <cell r="E810" t="str">
            <v>ton</v>
          </cell>
          <cell r="F810">
            <v>11999.999999999998</v>
          </cell>
          <cell r="G810">
            <v>2160</v>
          </cell>
          <cell r="H810">
            <v>2124</v>
          </cell>
        </row>
        <row r="811">
          <cell r="B811" t="str">
            <v>Fabricación Estructura Metalica - Placa</v>
          </cell>
          <cell r="C811">
            <v>1.7155671296296294E-2</v>
          </cell>
          <cell r="D811">
            <v>0.16579524371732182</v>
          </cell>
          <cell r="E811" t="str">
            <v>ton</v>
          </cell>
          <cell r="F811">
            <v>22000</v>
          </cell>
          <cell r="G811">
            <v>3960</v>
          </cell>
          <cell r="H811">
            <v>519.20000000000005</v>
          </cell>
        </row>
        <row r="812">
          <cell r="B812" t="str">
            <v>Pintura de Taller</v>
          </cell>
        </row>
        <row r="813">
          <cell r="B813" t="str">
            <v>MO-1001-12 [PEM] Pintor Estructura Metálica</v>
          </cell>
          <cell r="C813">
            <v>2</v>
          </cell>
          <cell r="D813">
            <v>0</v>
          </cell>
          <cell r="E813" t="str">
            <v>Día</v>
          </cell>
          <cell r="F813">
            <v>737.38099547511399</v>
          </cell>
          <cell r="G813">
            <v>132.72999999999999</v>
          </cell>
          <cell r="H813">
            <v>1740.22</v>
          </cell>
        </row>
        <row r="814">
          <cell r="B814" t="str">
            <v>MO-1001-14 [AyEM] Ayudante Estructuras Metálica</v>
          </cell>
          <cell r="C814">
            <v>2</v>
          </cell>
          <cell r="D814">
            <v>0</v>
          </cell>
          <cell r="E814" t="str">
            <v>Día</v>
          </cell>
          <cell r="F814">
            <v>866.50045248868685</v>
          </cell>
          <cell r="G814">
            <v>155.97</v>
          </cell>
          <cell r="H814">
            <v>2044.94</v>
          </cell>
        </row>
        <row r="815">
          <cell r="B815" t="str">
            <v>Servicios, Herramientas y Equipos</v>
          </cell>
        </row>
        <row r="816">
          <cell r="B816" t="str">
            <v>Compresor p/ Pintura</v>
          </cell>
          <cell r="C816">
            <v>16</v>
          </cell>
          <cell r="D816">
            <v>0</v>
          </cell>
          <cell r="E816" t="str">
            <v>Hr</v>
          </cell>
          <cell r="F816">
            <v>63.56</v>
          </cell>
          <cell r="G816">
            <v>11.44</v>
          </cell>
          <cell r="H816">
            <v>1200</v>
          </cell>
        </row>
        <row r="817">
          <cell r="A817">
            <v>58.833333333333329</v>
          </cell>
          <cell r="B817" t="str">
            <v>Columna Pipe4STD de 4.00 m + Placa Base Plate 1/2 '' + Esparragos y Pernos: Perno ø 3/4'' x 12'' F1554 A36 (4)ud ( incluye Frabricación &amp; Pintura de Taller)</v>
          </cell>
          <cell r="C817">
            <v>2</v>
          </cell>
          <cell r="E817" t="str">
            <v>Ud</v>
          </cell>
          <cell r="G817">
            <v>75.903991703785422</v>
          </cell>
          <cell r="I817">
            <v>12060.23</v>
          </cell>
        </row>
        <row r="819">
          <cell r="A819">
            <v>59.833333333333329</v>
          </cell>
          <cell r="B819" t="str">
            <v>Análisis de Precio Unitario de 4.00 Ud de Viga Principal W6X9 de 5.97 m + Shear Plate Plate 1/4 '' + Esparragos y Pernos: Perno Ø  - A325   3/4'' x 2 1/2'' (1)ud ( incluye Frabricación &amp; Pintura de Taller):</v>
          </cell>
          <cell r="H819" t="str">
            <v>Caballeria - Cafeteria</v>
          </cell>
        </row>
        <row r="820">
          <cell r="B820" t="str">
            <v>Materiales</v>
          </cell>
        </row>
        <row r="821">
          <cell r="A821" t="str">
            <v>lbm</v>
          </cell>
          <cell r="B821" t="str">
            <v>Viga Principal</v>
          </cell>
          <cell r="C821">
            <v>5.97</v>
          </cell>
          <cell r="D821" t="str">
            <v>m</v>
          </cell>
          <cell r="I821" t="str">
            <v>perimeter</v>
          </cell>
        </row>
        <row r="822">
          <cell r="A822">
            <v>9</v>
          </cell>
          <cell r="B822" t="str">
            <v>W6X9</v>
          </cell>
          <cell r="C822">
            <v>78.346456692913392</v>
          </cell>
          <cell r="D822">
            <v>2.1105527638190871E-2</v>
          </cell>
          <cell r="E822" t="str">
            <v>pl</v>
          </cell>
          <cell r="F822">
            <v>243</v>
          </cell>
          <cell r="G822">
            <v>43.74</v>
          </cell>
          <cell r="H822">
            <v>22939.200000000001</v>
          </cell>
          <cell r="I822">
            <v>2.2400000000000002</v>
          </cell>
        </row>
        <row r="823">
          <cell r="B823" t="str">
            <v>Shear Plate</v>
          </cell>
        </row>
        <row r="824">
          <cell r="A824">
            <v>10.208333333333332</v>
          </cell>
          <cell r="B824" t="str">
            <v>Plate 1/4 ''</v>
          </cell>
          <cell r="C824">
            <v>0.125</v>
          </cell>
          <cell r="D824">
            <v>0</v>
          </cell>
          <cell r="E824" t="str">
            <v>p2</v>
          </cell>
          <cell r="F824">
            <v>275.62499999999994</v>
          </cell>
          <cell r="G824">
            <v>49.61</v>
          </cell>
          <cell r="H824">
            <v>40.65</v>
          </cell>
          <cell r="I824">
            <v>2</v>
          </cell>
        </row>
        <row r="825">
          <cell r="B825" t="str">
            <v>Esparragos y Pernos:</v>
          </cell>
          <cell r="C825">
            <v>1</v>
          </cell>
        </row>
        <row r="826">
          <cell r="A826">
            <v>0</v>
          </cell>
          <cell r="B826" t="str">
            <v>Perno Ø  - A325   3/4'' x 2 1/2''</v>
          </cell>
          <cell r="C826">
            <v>4</v>
          </cell>
          <cell r="D826">
            <v>5.0000000000000044E-2</v>
          </cell>
          <cell r="E826" t="str">
            <v>Ud</v>
          </cell>
          <cell r="F826">
            <v>36.347457627118644</v>
          </cell>
          <cell r="G826">
            <v>6.54</v>
          </cell>
          <cell r="H826">
            <v>180.13</v>
          </cell>
        </row>
        <row r="827">
          <cell r="B827" t="str">
            <v>Conexión Shear plate</v>
          </cell>
        </row>
        <row r="828">
          <cell r="A828">
            <v>31.3</v>
          </cell>
          <cell r="B828" t="str">
            <v>2L4X4X5/8</v>
          </cell>
          <cell r="C828">
            <v>0</v>
          </cell>
          <cell r="D828">
            <v>0</v>
          </cell>
          <cell r="E828" t="str">
            <v>pl</v>
          </cell>
          <cell r="F828">
            <v>845.1</v>
          </cell>
          <cell r="G828">
            <v>152.12</v>
          </cell>
          <cell r="H828">
            <v>0</v>
          </cell>
          <cell r="I828">
            <v>1.3333333333333333</v>
          </cell>
        </row>
        <row r="829">
          <cell r="B829" t="str">
            <v>Tornillería (para Vigas Secundarias)</v>
          </cell>
        </row>
        <row r="830">
          <cell r="A830">
            <v>0</v>
          </cell>
          <cell r="B830" t="str">
            <v>Perno Ø  - A325   3/4'' x 1 3/4''</v>
          </cell>
          <cell r="C830">
            <v>0</v>
          </cell>
          <cell r="D830">
            <v>0</v>
          </cell>
          <cell r="E830" t="str">
            <v>Ud</v>
          </cell>
          <cell r="F830">
            <v>31.194915254237291</v>
          </cell>
          <cell r="G830">
            <v>5.62</v>
          </cell>
          <cell r="H830">
            <v>0</v>
          </cell>
          <cell r="I830">
            <v>0</v>
          </cell>
        </row>
        <row r="831">
          <cell r="B831" t="str">
            <v>Perno Ø  - A325   3/4'' x 2 1/4''</v>
          </cell>
          <cell r="C831">
            <v>0</v>
          </cell>
          <cell r="D831">
            <v>0</v>
          </cell>
          <cell r="E831" t="str">
            <v>Ud</v>
          </cell>
          <cell r="F831">
            <v>33.33898305084746</v>
          </cell>
          <cell r="G831">
            <v>6</v>
          </cell>
          <cell r="H831">
            <v>0</v>
          </cell>
        </row>
        <row r="832">
          <cell r="B832" t="str">
            <v>Conectores de Cortante</v>
          </cell>
        </row>
        <row r="833">
          <cell r="A833">
            <v>0</v>
          </cell>
          <cell r="B833" t="str">
            <v>Conectores de cortantes Ø 1/2'' x 3''</v>
          </cell>
          <cell r="C833">
            <v>0</v>
          </cell>
          <cell r="D833">
            <v>0</v>
          </cell>
          <cell r="E833" t="str">
            <v>UD</v>
          </cell>
          <cell r="F833">
            <v>42.37</v>
          </cell>
          <cell r="G833">
            <v>7.63</v>
          </cell>
          <cell r="H833">
            <v>0</v>
          </cell>
          <cell r="I833">
            <v>0</v>
          </cell>
        </row>
        <row r="834">
          <cell r="B834" t="str">
            <v>Pinturas</v>
          </cell>
        </row>
        <row r="835">
          <cell r="B835" t="str">
            <v>Pintura Multi-Purpose Epoxy Haze Gray</v>
          </cell>
          <cell r="C835">
            <v>0.21769791360000004</v>
          </cell>
          <cell r="D835">
            <v>1.0574682880194393E-2</v>
          </cell>
          <cell r="E835" t="str">
            <v>cub</v>
          </cell>
          <cell r="F835">
            <v>5925.0254237288136</v>
          </cell>
          <cell r="G835">
            <v>1066.5</v>
          </cell>
          <cell r="H835">
            <v>1538.14</v>
          </cell>
        </row>
        <row r="836">
          <cell r="B836" t="str">
            <v>Pintura High Gloss Urethane Gris Perla</v>
          </cell>
          <cell r="C836">
            <v>0.21769791360000004</v>
          </cell>
          <cell r="D836">
            <v>1.0574682880194393E-2</v>
          </cell>
          <cell r="E836" t="str">
            <v>Gls</v>
          </cell>
          <cell r="F836">
            <v>2154.5508474576272</v>
          </cell>
          <cell r="G836">
            <v>387.82</v>
          </cell>
          <cell r="H836">
            <v>559.32000000000005</v>
          </cell>
        </row>
        <row r="837">
          <cell r="B837" t="str">
            <v>Grout</v>
          </cell>
        </row>
        <row r="838">
          <cell r="B838" t="str">
            <v>Mortero Listo Grout 640 kg/cm²</v>
          </cell>
          <cell r="C838">
            <v>4.5379561846153847E-2</v>
          </cell>
          <cell r="D838">
            <v>1.2036352034208881</v>
          </cell>
          <cell r="E838" t="str">
            <v>fdas</v>
          </cell>
          <cell r="F838">
            <v>650</v>
          </cell>
          <cell r="G838">
            <v>117</v>
          </cell>
          <cell r="H838">
            <v>76.7</v>
          </cell>
        </row>
        <row r="839">
          <cell r="B839" t="str">
            <v>Miscelaneos</v>
          </cell>
        </row>
        <row r="840">
          <cell r="B840" t="str">
            <v>Electrodo E70XX Universal 1/8''</v>
          </cell>
          <cell r="C840">
            <v>21.191824557086619</v>
          </cell>
          <cell r="D840">
            <v>3.8578287071793893E-4</v>
          </cell>
          <cell r="E840" t="str">
            <v>Lbs</v>
          </cell>
          <cell r="F840">
            <v>98</v>
          </cell>
          <cell r="G840">
            <v>17.64</v>
          </cell>
          <cell r="H840">
            <v>2451.5700000000002</v>
          </cell>
        </row>
        <row r="841">
          <cell r="B841" t="str">
            <v>Acetileno 390</v>
          </cell>
          <cell r="C841">
            <v>42.383649114173238</v>
          </cell>
          <cell r="D841">
            <v>3.8578287071793893E-4</v>
          </cell>
          <cell r="E841" t="str">
            <v>p3</v>
          </cell>
          <cell r="F841">
            <v>9.6525423728813564</v>
          </cell>
          <cell r="G841">
            <v>1.74</v>
          </cell>
          <cell r="H841">
            <v>483.04</v>
          </cell>
        </row>
        <row r="842">
          <cell r="B842" t="str">
            <v>Oxigeno Industrial 220</v>
          </cell>
          <cell r="C842">
            <v>13.986604207677169</v>
          </cell>
          <cell r="D842">
            <v>9.5775873285079628E-4</v>
          </cell>
          <cell r="E842" t="str">
            <v>p3</v>
          </cell>
          <cell r="F842">
            <v>2.6864406779661016</v>
          </cell>
          <cell r="G842">
            <v>0.48</v>
          </cell>
          <cell r="H842">
            <v>44.33</v>
          </cell>
        </row>
        <row r="843">
          <cell r="B843" t="str">
            <v>Disco p/ esmerilar</v>
          </cell>
          <cell r="C843">
            <v>3</v>
          </cell>
          <cell r="D843">
            <v>0</v>
          </cell>
          <cell r="E843" t="str">
            <v>Ud</v>
          </cell>
          <cell r="F843">
            <v>150</v>
          </cell>
          <cell r="G843">
            <v>27</v>
          </cell>
          <cell r="H843">
            <v>531</v>
          </cell>
        </row>
        <row r="844">
          <cell r="B844" t="str">
            <v>Mano de Obra</v>
          </cell>
        </row>
        <row r="845">
          <cell r="B845" t="str">
            <v>Frabricación</v>
          </cell>
        </row>
        <row r="846">
          <cell r="B846" t="str">
            <v>SandBlasting Superficie Metálicas</v>
          </cell>
          <cell r="C846">
            <v>16.327343520000003</v>
          </cell>
          <cell r="D846">
            <v>1.6270129900463137E-4</v>
          </cell>
          <cell r="E846" t="str">
            <v>m2</v>
          </cell>
          <cell r="F846">
            <v>169.5</v>
          </cell>
          <cell r="G846">
            <v>30.51</v>
          </cell>
          <cell r="H846">
            <v>3266.16</v>
          </cell>
        </row>
        <row r="847">
          <cell r="B847" t="str">
            <v>Fabricación Estructura Metalica - Columna</v>
          </cell>
          <cell r="C847">
            <v>0.35255905511811031</v>
          </cell>
          <cell r="D847">
            <v>2.1105527638190704E-2</v>
          </cell>
          <cell r="E847" t="str">
            <v>ton</v>
          </cell>
          <cell r="F847">
            <v>11999.999999999998</v>
          </cell>
          <cell r="G847">
            <v>2160</v>
          </cell>
          <cell r="H847">
            <v>5097.6000000000004</v>
          </cell>
        </row>
        <row r="848">
          <cell r="B848" t="str">
            <v>Fabricación Estructura Metalica - Placa</v>
          </cell>
          <cell r="C848">
            <v>6.3802083333333332E-4</v>
          </cell>
          <cell r="D848">
            <v>14.673469387755102</v>
          </cell>
          <cell r="E848" t="str">
            <v>ton</v>
          </cell>
          <cell r="F848">
            <v>22000</v>
          </cell>
          <cell r="G848">
            <v>3960</v>
          </cell>
          <cell r="H848">
            <v>259.60000000000002</v>
          </cell>
        </row>
        <row r="849">
          <cell r="B849" t="str">
            <v>Pintura de Taller</v>
          </cell>
        </row>
        <row r="850">
          <cell r="B850" t="str">
            <v>MO-1001-12 [PEM] Pintor Estructura Metálica</v>
          </cell>
          <cell r="C850">
            <v>4</v>
          </cell>
          <cell r="D850">
            <v>0</v>
          </cell>
          <cell r="E850" t="str">
            <v>Día</v>
          </cell>
          <cell r="F850">
            <v>737.38099547511399</v>
          </cell>
          <cell r="G850">
            <v>132.72999999999999</v>
          </cell>
          <cell r="H850">
            <v>3480.44</v>
          </cell>
        </row>
        <row r="851">
          <cell r="B851" t="str">
            <v>MO-1001-14 [AyEM] Ayudante Estructuras Metálica</v>
          </cell>
          <cell r="C851">
            <v>4</v>
          </cell>
          <cell r="D851">
            <v>0</v>
          </cell>
          <cell r="E851" t="str">
            <v>Día</v>
          </cell>
          <cell r="F851">
            <v>866.50045248868685</v>
          </cell>
          <cell r="G851">
            <v>155.97</v>
          </cell>
          <cell r="H851">
            <v>4089.88</v>
          </cell>
        </row>
        <row r="852">
          <cell r="B852" t="str">
            <v>Servicios, Herramientas y Equipos</v>
          </cell>
        </row>
        <row r="853">
          <cell r="B853" t="str">
            <v>Compresor p/ Pintura</v>
          </cell>
          <cell r="C853">
            <v>32</v>
          </cell>
          <cell r="D853">
            <v>0</v>
          </cell>
          <cell r="E853" t="str">
            <v>Hr</v>
          </cell>
          <cell r="F853">
            <v>63.56</v>
          </cell>
          <cell r="G853">
            <v>11.44</v>
          </cell>
          <cell r="H853">
            <v>2400</v>
          </cell>
        </row>
        <row r="854">
          <cell r="A854">
            <v>59.833333333333329</v>
          </cell>
          <cell r="B854" t="str">
            <v>Viga Principal W6X9 de 5.97 m + Shear Plate Plate 1/4 '' + Esparragos y Pernos: Perno Ø  - A325   3/4'' x 2 1/2'' (1)ud ( incluye Frabricación &amp; Pintura de Taller)</v>
          </cell>
          <cell r="C854">
            <v>4</v>
          </cell>
          <cell r="E854" t="str">
            <v>Ud</v>
          </cell>
          <cell r="G854">
            <v>67.15480284231117</v>
          </cell>
          <cell r="I854">
            <v>11859.44</v>
          </cell>
        </row>
        <row r="856">
          <cell r="A856">
            <v>60.833333333333329</v>
          </cell>
          <cell r="B856" t="str">
            <v>Análisis de Precio Unitario de 3.00 Ud de Viga Principal W6X9 de 2.72 m + Shear Plate Plate 1/4 '' + Esparragos y Pernos: Perno Ø  - A325   3/4'' x 2 1/2'' (1)ud ( incluye Frabricación &amp; Pintura de Taller):</v>
          </cell>
          <cell r="H856" t="str">
            <v>Caballeria - Cafeteria</v>
          </cell>
        </row>
        <row r="857">
          <cell r="B857" t="str">
            <v>Materiales</v>
          </cell>
        </row>
        <row r="858">
          <cell r="A858" t="str">
            <v>lbm</v>
          </cell>
          <cell r="B858" t="str">
            <v>Viga Principal</v>
          </cell>
          <cell r="C858">
            <v>2.72</v>
          </cell>
          <cell r="D858" t="str">
            <v>m</v>
          </cell>
          <cell r="I858" t="str">
            <v>perimeter</v>
          </cell>
        </row>
        <row r="859">
          <cell r="A859">
            <v>9</v>
          </cell>
          <cell r="B859" t="str">
            <v>W6X9</v>
          </cell>
          <cell r="C859">
            <v>26.771653543307085</v>
          </cell>
          <cell r="D859">
            <v>0.1205882352941177</v>
          </cell>
          <cell r="E859" t="str">
            <v>pl</v>
          </cell>
          <cell r="F859">
            <v>243</v>
          </cell>
          <cell r="G859">
            <v>43.74</v>
          </cell>
          <cell r="H859">
            <v>8602.2000000000007</v>
          </cell>
          <cell r="I859">
            <v>2.2400000000000002</v>
          </cell>
        </row>
        <row r="860">
          <cell r="B860" t="str">
            <v>Shear Plate</v>
          </cell>
        </row>
        <row r="861">
          <cell r="A861">
            <v>10.208333333333332</v>
          </cell>
          <cell r="B861" t="str">
            <v>Plate 1/4 ''</v>
          </cell>
          <cell r="C861">
            <v>0.125</v>
          </cell>
          <cell r="D861">
            <v>0</v>
          </cell>
          <cell r="E861" t="str">
            <v>p2</v>
          </cell>
          <cell r="F861">
            <v>275.62499999999994</v>
          </cell>
          <cell r="G861">
            <v>49.61</v>
          </cell>
          <cell r="H861">
            <v>40.65</v>
          </cell>
          <cell r="I861">
            <v>2</v>
          </cell>
        </row>
        <row r="862">
          <cell r="B862" t="str">
            <v>Esparragos y Pernos:</v>
          </cell>
          <cell r="C862">
            <v>1</v>
          </cell>
        </row>
        <row r="863">
          <cell r="A863">
            <v>0</v>
          </cell>
          <cell r="B863" t="str">
            <v>Perno Ø  - A325   3/4'' x 2 1/2''</v>
          </cell>
          <cell r="C863">
            <v>3</v>
          </cell>
          <cell r="D863">
            <v>5.0000000000000121E-2</v>
          </cell>
          <cell r="E863" t="str">
            <v>Ud</v>
          </cell>
          <cell r="F863">
            <v>36.347457627118644</v>
          </cell>
          <cell r="G863">
            <v>6.54</v>
          </cell>
          <cell r="H863">
            <v>135.1</v>
          </cell>
        </row>
        <row r="864">
          <cell r="B864" t="str">
            <v>Conexión Shear plate</v>
          </cell>
        </row>
        <row r="865">
          <cell r="A865">
            <v>31.3</v>
          </cell>
          <cell r="B865" t="str">
            <v>2L4X4X5/8</v>
          </cell>
          <cell r="C865">
            <v>0</v>
          </cell>
          <cell r="D865">
            <v>0</v>
          </cell>
          <cell r="E865" t="str">
            <v>pl</v>
          </cell>
          <cell r="F865">
            <v>845.1</v>
          </cell>
          <cell r="G865">
            <v>152.12</v>
          </cell>
          <cell r="H865">
            <v>0</v>
          </cell>
          <cell r="I865">
            <v>1.3333333333333333</v>
          </cell>
        </row>
        <row r="866">
          <cell r="B866" t="str">
            <v>Tornillería (para Vigas Secundarias)</v>
          </cell>
        </row>
        <row r="867">
          <cell r="A867">
            <v>0</v>
          </cell>
          <cell r="B867" t="str">
            <v>Perno Ø  - A325   3/4'' x 1 3/4''</v>
          </cell>
          <cell r="C867">
            <v>0</v>
          </cell>
          <cell r="D867">
            <v>0</v>
          </cell>
          <cell r="E867" t="str">
            <v>Ud</v>
          </cell>
          <cell r="F867">
            <v>31.194915254237291</v>
          </cell>
          <cell r="G867">
            <v>5.62</v>
          </cell>
          <cell r="H867">
            <v>0</v>
          </cell>
          <cell r="I867">
            <v>0</v>
          </cell>
        </row>
        <row r="868">
          <cell r="B868" t="str">
            <v>Perno Ø  - A325   3/4'' x 2 1/4''</v>
          </cell>
          <cell r="C868">
            <v>0</v>
          </cell>
          <cell r="D868">
            <v>0</v>
          </cell>
          <cell r="E868" t="str">
            <v>Ud</v>
          </cell>
          <cell r="F868">
            <v>33.33898305084746</v>
          </cell>
          <cell r="G868">
            <v>6</v>
          </cell>
          <cell r="H868">
            <v>0</v>
          </cell>
        </row>
        <row r="869">
          <cell r="B869" t="str">
            <v>Conectores de Cortante</v>
          </cell>
        </row>
        <row r="870">
          <cell r="A870">
            <v>0</v>
          </cell>
          <cell r="B870" t="str">
            <v>Conectores de cortantes Ø 1/2'' x 3''</v>
          </cell>
          <cell r="C870">
            <v>0</v>
          </cell>
          <cell r="D870">
            <v>0</v>
          </cell>
          <cell r="E870" t="str">
            <v>UD</v>
          </cell>
          <cell r="F870">
            <v>42.37</v>
          </cell>
          <cell r="G870">
            <v>7.63</v>
          </cell>
          <cell r="H870">
            <v>0</v>
          </cell>
          <cell r="I870">
            <v>0</v>
          </cell>
        </row>
        <row r="871">
          <cell r="B871" t="str">
            <v>Pinturas</v>
          </cell>
        </row>
        <row r="872">
          <cell r="B872" t="str">
            <v>Pintura Multi-Purpose Epoxy Haze Gray</v>
          </cell>
          <cell r="C872">
            <v>7.459309439999999E-2</v>
          </cell>
          <cell r="D872">
            <v>7.2485337194967109E-2</v>
          </cell>
          <cell r="E872" t="str">
            <v>cub</v>
          </cell>
          <cell r="F872">
            <v>5925.0254237288136</v>
          </cell>
          <cell r="G872">
            <v>1066.5</v>
          </cell>
          <cell r="H872">
            <v>559.32000000000005</v>
          </cell>
        </row>
        <row r="873">
          <cell r="B873" t="str">
            <v>Pintura High Gloss Urethane Gris Perla</v>
          </cell>
          <cell r="C873">
            <v>7.459309439999999E-2</v>
          </cell>
          <cell r="D873">
            <v>7.2485337194967109E-2</v>
          </cell>
          <cell r="E873" t="str">
            <v>Gls</v>
          </cell>
          <cell r="F873">
            <v>2154.5508474576272</v>
          </cell>
          <cell r="G873">
            <v>387.82</v>
          </cell>
          <cell r="H873">
            <v>203.39</v>
          </cell>
        </row>
        <row r="874">
          <cell r="B874" t="str">
            <v>Grout</v>
          </cell>
        </row>
        <row r="875">
          <cell r="B875" t="str">
            <v>Mortero Listo Grout 640 kg/cm²</v>
          </cell>
          <cell r="C875">
            <v>4.5379561846153847E-2</v>
          </cell>
          <cell r="D875">
            <v>1.2036352034208881</v>
          </cell>
          <cell r="E875" t="str">
            <v>fdas</v>
          </cell>
          <cell r="F875">
            <v>650</v>
          </cell>
          <cell r="G875">
            <v>117</v>
          </cell>
          <cell r="H875">
            <v>76.7</v>
          </cell>
        </row>
        <row r="876">
          <cell r="B876" t="str">
            <v>Miscelaneos</v>
          </cell>
        </row>
        <row r="877">
          <cell r="B877" t="str">
            <v>Electrodo E70XX Universal 1/8''</v>
          </cell>
          <cell r="C877">
            <v>2.4222092355643046</v>
          </cell>
          <cell r="D877">
            <v>3.2115625394175513E-2</v>
          </cell>
          <cell r="E877" t="str">
            <v>Lbs</v>
          </cell>
          <cell r="F877">
            <v>98</v>
          </cell>
          <cell r="G877">
            <v>17.64</v>
          </cell>
          <cell r="H877">
            <v>289.10000000000002</v>
          </cell>
        </row>
        <row r="878">
          <cell r="B878" t="str">
            <v>Acetileno 390</v>
          </cell>
          <cell r="C878">
            <v>4.8444184711286091</v>
          </cell>
          <cell r="D878">
            <v>1.1473312886292076E-2</v>
          </cell>
          <cell r="E878" t="str">
            <v>p3</v>
          </cell>
          <cell r="F878">
            <v>9.6525423728813564</v>
          </cell>
          <cell r="G878">
            <v>1.74</v>
          </cell>
          <cell r="H878">
            <v>55.82</v>
          </cell>
        </row>
        <row r="879">
          <cell r="B879" t="str">
            <v>Oxigeno Industrial 220</v>
          </cell>
          <cell r="C879">
            <v>1.598658095472441</v>
          </cell>
          <cell r="D879">
            <v>8.3939432162481752E-4</v>
          </cell>
          <cell r="E879" t="str">
            <v>p3</v>
          </cell>
          <cell r="F879">
            <v>2.6864406779661016</v>
          </cell>
          <cell r="G879">
            <v>0.48</v>
          </cell>
          <cell r="H879">
            <v>5.07</v>
          </cell>
        </row>
        <row r="880">
          <cell r="B880" t="str">
            <v>Disco p/ esmerilar</v>
          </cell>
          <cell r="C880">
            <v>3</v>
          </cell>
          <cell r="D880">
            <v>0</v>
          </cell>
          <cell r="E880" t="str">
            <v>Ud</v>
          </cell>
          <cell r="F880">
            <v>150</v>
          </cell>
          <cell r="G880">
            <v>27</v>
          </cell>
          <cell r="H880">
            <v>531</v>
          </cell>
        </row>
        <row r="881">
          <cell r="B881" t="str">
            <v>Mano de Obra</v>
          </cell>
        </row>
        <row r="882">
          <cell r="B882" t="str">
            <v>Frabricación</v>
          </cell>
        </row>
        <row r="883">
          <cell r="B883" t="str">
            <v>SandBlasting Superficie Metálicas</v>
          </cell>
          <cell r="C883">
            <v>5.5944820799999997</v>
          </cell>
          <cell r="D883">
            <v>9.8631471530262601E-4</v>
          </cell>
          <cell r="E883" t="str">
            <v>m2</v>
          </cell>
          <cell r="F883">
            <v>169.5</v>
          </cell>
          <cell r="G883">
            <v>30.51</v>
          </cell>
          <cell r="H883">
            <v>1120.06</v>
          </cell>
        </row>
        <row r="884">
          <cell r="B884" t="str">
            <v>Fabricación Estructura Metalica - Columna</v>
          </cell>
          <cell r="C884">
            <v>0.12047244094488188</v>
          </cell>
          <cell r="D884">
            <v>7.9084967320261546E-2</v>
          </cell>
          <cell r="E884" t="str">
            <v>ton</v>
          </cell>
          <cell r="F884">
            <v>11999.999999999998</v>
          </cell>
          <cell r="G884">
            <v>2160</v>
          </cell>
          <cell r="H884">
            <v>1840.8</v>
          </cell>
        </row>
        <row r="885">
          <cell r="B885" t="str">
            <v>Fabricación Estructura Metalica - Placa</v>
          </cell>
          <cell r="C885">
            <v>6.3802083333333332E-4</v>
          </cell>
          <cell r="D885">
            <v>14.673469387755102</v>
          </cell>
          <cell r="E885" t="str">
            <v>ton</v>
          </cell>
          <cell r="F885">
            <v>22000</v>
          </cell>
          <cell r="G885">
            <v>3960</v>
          </cell>
          <cell r="H885">
            <v>259.60000000000002</v>
          </cell>
        </row>
        <row r="886">
          <cell r="B886" t="str">
            <v>Pintura de Taller</v>
          </cell>
        </row>
        <row r="887">
          <cell r="B887" t="str">
            <v>MO-1001-12 [PEM] Pintor Estructura Metálica</v>
          </cell>
          <cell r="C887">
            <v>3</v>
          </cell>
          <cell r="D887">
            <v>0</v>
          </cell>
          <cell r="E887" t="str">
            <v>Día</v>
          </cell>
          <cell r="F887">
            <v>737.38099547511399</v>
          </cell>
          <cell r="G887">
            <v>132.72999999999999</v>
          </cell>
          <cell r="H887">
            <v>2610.33</v>
          </cell>
        </row>
        <row r="888">
          <cell r="B888" t="str">
            <v>MO-1001-14 [AyEM] Ayudante Estructuras Metálica</v>
          </cell>
          <cell r="C888">
            <v>3</v>
          </cell>
          <cell r="D888">
            <v>0</v>
          </cell>
          <cell r="E888" t="str">
            <v>Día</v>
          </cell>
          <cell r="F888">
            <v>866.50045248868685</v>
          </cell>
          <cell r="G888">
            <v>155.97</v>
          </cell>
          <cell r="H888">
            <v>3067.41</v>
          </cell>
        </row>
        <row r="889">
          <cell r="B889" t="str">
            <v>Servicios, Herramientas y Equipos</v>
          </cell>
        </row>
        <row r="890">
          <cell r="B890" t="str">
            <v>Compresor p/ Pintura</v>
          </cell>
          <cell r="C890">
            <v>24</v>
          </cell>
          <cell r="D890">
            <v>0</v>
          </cell>
          <cell r="E890" t="str">
            <v>Hr</v>
          </cell>
          <cell r="F890">
            <v>63.56</v>
          </cell>
          <cell r="G890">
            <v>11.44</v>
          </cell>
          <cell r="H890">
            <v>1800</v>
          </cell>
        </row>
        <row r="891">
          <cell r="A891">
            <v>60.833333333333329</v>
          </cell>
          <cell r="B891" t="str">
            <v>Viga Principal W6X9 de 2.72 m + Shear Plate Plate 1/4 '' + Esparragos y Pernos: Perno Ø  - A325   3/4'' x 2 1/2'' (1)ud ( incluye Frabricación &amp; Pintura de Taller)</v>
          </cell>
          <cell r="C891">
            <v>3</v>
          </cell>
          <cell r="E891" t="str">
            <v>Ud</v>
          </cell>
          <cell r="G891">
            <v>87.509161837795659</v>
          </cell>
          <cell r="I891">
            <v>7065.52</v>
          </cell>
        </row>
        <row r="893">
          <cell r="A893">
            <v>61.833333333333329</v>
          </cell>
          <cell r="B893" t="str">
            <v>Análisis de Precio Unitario de 42.03 m2 de Cubierta con Aluzinc cal. 26:</v>
          </cell>
          <cell r="I893" t="str">
            <v>Caballeria - Cafeteria</v>
          </cell>
        </row>
        <row r="894">
          <cell r="A894" t="str">
            <v>a)</v>
          </cell>
          <cell r="B894" t="str">
            <v>Materiales</v>
          </cell>
        </row>
        <row r="895">
          <cell r="B895" t="str">
            <v>Cubierta con</v>
          </cell>
        </row>
        <row r="896">
          <cell r="B896" t="str">
            <v>Aluzinc cal. 26</v>
          </cell>
          <cell r="C896">
            <v>150.79749434164074</v>
          </cell>
          <cell r="D896">
            <v>1.3428980318497109E-3</v>
          </cell>
          <cell r="E896" t="str">
            <v>pl</v>
          </cell>
          <cell r="F896">
            <v>146</v>
          </cell>
          <cell r="G896">
            <v>26.28</v>
          </cell>
          <cell r="H896">
            <v>26014.28</v>
          </cell>
        </row>
        <row r="897">
          <cell r="B897" t="str">
            <v xml:space="preserve">Caballete </v>
          </cell>
          <cell r="C897">
            <v>1.6951006124234471</v>
          </cell>
          <cell r="D897">
            <v>0.17987096774193545</v>
          </cell>
          <cell r="E897" t="str">
            <v xml:space="preserve"> Ud </v>
          </cell>
          <cell r="F897">
            <v>359.90000000000003</v>
          </cell>
          <cell r="G897">
            <v>64.78</v>
          </cell>
          <cell r="H897">
            <v>849.36</v>
          </cell>
        </row>
        <row r="898">
          <cell r="B898" t="str">
            <v>Placa Anclaje</v>
          </cell>
        </row>
        <row r="899">
          <cell r="B899" t="str">
            <v>Tornillo Autotaladrante 1 1/4" x 12</v>
          </cell>
          <cell r="C899">
            <v>1.910392588461985</v>
          </cell>
          <cell r="D899">
            <v>5.0290247125328496E-3</v>
          </cell>
          <cell r="E899" t="str">
            <v>ud</v>
          </cell>
          <cell r="F899">
            <v>2.77</v>
          </cell>
          <cell r="G899">
            <v>0.5</v>
          </cell>
          <cell r="H899">
            <v>6.28</v>
          </cell>
        </row>
        <row r="900">
          <cell r="A900" t="str">
            <v>c)</v>
          </cell>
          <cell r="B900" t="str">
            <v>Operación Instalación:</v>
          </cell>
        </row>
        <row r="901">
          <cell r="B901" t="str">
            <v>Izaje:</v>
          </cell>
        </row>
        <row r="902">
          <cell r="B902" t="str">
            <v>MO-1001-9 [MAM] Maestro de Carpintería Metálica</v>
          </cell>
          <cell r="C902">
            <v>1</v>
          </cell>
          <cell r="D902">
            <v>0</v>
          </cell>
          <cell r="E902" t="str">
            <v>Día</v>
          </cell>
          <cell r="F902">
            <v>2022.3529411764707</v>
          </cell>
          <cell r="G902">
            <v>364.02</v>
          </cell>
          <cell r="H902">
            <v>2386.37</v>
          </cell>
        </row>
        <row r="903">
          <cell r="B903" t="str">
            <v>Tornillería:</v>
          </cell>
        </row>
        <row r="904">
          <cell r="B904" t="str">
            <v>MO-1001-13 [AEM] Armadores Estructuras Metálica</v>
          </cell>
          <cell r="C904">
            <v>1</v>
          </cell>
          <cell r="D904">
            <v>0</v>
          </cell>
          <cell r="E904" t="str">
            <v>Día</v>
          </cell>
          <cell r="F904">
            <v>1124.7393665158368</v>
          </cell>
          <cell r="G904">
            <v>202.45</v>
          </cell>
          <cell r="H904">
            <v>1327.19</v>
          </cell>
        </row>
        <row r="905">
          <cell r="B905" t="str">
            <v>MO-1001-14 [AyEM] Ayudante Estructuras Metálica</v>
          </cell>
          <cell r="C905">
            <v>1</v>
          </cell>
          <cell r="D905">
            <v>0</v>
          </cell>
          <cell r="E905" t="str">
            <v>Día</v>
          </cell>
          <cell r="F905">
            <v>866.50045248868685</v>
          </cell>
          <cell r="G905">
            <v>155.97</v>
          </cell>
          <cell r="H905">
            <v>1022.47</v>
          </cell>
        </row>
        <row r="906">
          <cell r="B906" t="str">
            <v>Servicios, Herramientas y Equipos</v>
          </cell>
        </row>
        <row r="907">
          <cell r="B907" t="str">
            <v>Herramientas Menores Varilleros</v>
          </cell>
          <cell r="C907">
            <v>31605.949999999997</v>
          </cell>
          <cell r="D907">
            <v>1.1510423850862618E-16</v>
          </cell>
          <cell r="E907" t="str">
            <v>%</v>
          </cell>
          <cell r="F907">
            <v>1.6E-2</v>
          </cell>
          <cell r="G907">
            <v>0</v>
          </cell>
          <cell r="H907">
            <v>505.7</v>
          </cell>
        </row>
        <row r="908">
          <cell r="A908">
            <v>61.833333333333329</v>
          </cell>
          <cell r="B908" t="str">
            <v>Cubierta con Aluzinc cal. 26</v>
          </cell>
          <cell r="C908">
            <v>42.028636946163672</v>
          </cell>
          <cell r="E908" t="str">
            <v>m2</v>
          </cell>
          <cell r="G908">
            <v>114.71321342578247</v>
          </cell>
          <cell r="I908">
            <v>764.04</v>
          </cell>
        </row>
        <row r="910">
          <cell r="A910">
            <v>62.833333333333329</v>
          </cell>
          <cell r="B910" t="str">
            <v>Análisis de Precio Unitario de 24.00 Ud de Tilla Tensora Barra HN 1/2" x 20' de 4':</v>
          </cell>
          <cell r="I910" t="str">
            <v>Caballeria - Cafeteria</v>
          </cell>
        </row>
        <row r="911">
          <cell r="A911" t="str">
            <v>a)</v>
          </cell>
          <cell r="B911" t="str">
            <v>Materiales</v>
          </cell>
        </row>
        <row r="912">
          <cell r="B912" t="str">
            <v>Tilla Tensora</v>
          </cell>
        </row>
        <row r="913">
          <cell r="B913" t="str">
            <v>Barra HN 1/2" x 20'</v>
          </cell>
          <cell r="C913">
            <v>4.7244094488188981</v>
          </cell>
          <cell r="D913">
            <v>1.1833333333333199E-3</v>
          </cell>
          <cell r="E913" t="str">
            <v>pl</v>
          </cell>
          <cell r="F913">
            <v>305</v>
          </cell>
          <cell r="G913">
            <v>54.9</v>
          </cell>
          <cell r="H913">
            <v>1702.33</v>
          </cell>
        </row>
        <row r="914">
          <cell r="B914" t="str">
            <v>Placa Anclaje</v>
          </cell>
        </row>
        <row r="915">
          <cell r="B915" t="str">
            <v>L2-1/2X2X3/8</v>
          </cell>
          <cell r="C915">
            <v>0</v>
          </cell>
          <cell r="D915">
            <v>0</v>
          </cell>
          <cell r="E915" t="str">
            <v>pl</v>
          </cell>
          <cell r="F915">
            <v>0</v>
          </cell>
          <cell r="G915">
            <v>0</v>
          </cell>
          <cell r="H915">
            <v>0</v>
          </cell>
        </row>
        <row r="916">
          <cell r="B916" t="str">
            <v>Espárragos, Tuercas, Contratuercas y Pernos</v>
          </cell>
        </row>
        <row r="917">
          <cell r="B917" t="str">
            <v>Tuerca Hexagonal 1/2''</v>
          </cell>
          <cell r="C917">
            <v>96</v>
          </cell>
          <cell r="D917">
            <v>0</v>
          </cell>
          <cell r="E917" t="str">
            <v>ud</v>
          </cell>
          <cell r="F917">
            <v>15</v>
          </cell>
          <cell r="G917">
            <v>2.7</v>
          </cell>
          <cell r="H917">
            <v>1699.2</v>
          </cell>
        </row>
        <row r="918">
          <cell r="B918" t="str">
            <v>Pintura</v>
          </cell>
        </row>
        <row r="919">
          <cell r="B919" t="str">
            <v>Pintura Multi-Purpose Epoxy Haze Gray</v>
          </cell>
          <cell r="C919">
            <v>5.4048797770399749E-4</v>
          </cell>
          <cell r="D919">
            <v>0.11010794828186686</v>
          </cell>
          <cell r="E919" t="str">
            <v>cub</v>
          </cell>
          <cell r="F919">
            <v>5925.0254237288136</v>
          </cell>
          <cell r="G919">
            <v>1066.5</v>
          </cell>
          <cell r="H919">
            <v>4.1900000000000004</v>
          </cell>
        </row>
        <row r="920">
          <cell r="B920" t="str">
            <v>Pintura High Gloss Urethane Gris Perla</v>
          </cell>
          <cell r="C920">
            <v>2.7024398885199877E-3</v>
          </cell>
          <cell r="D920">
            <v>0.11010794828186669</v>
          </cell>
          <cell r="E920" t="str">
            <v>Gls</v>
          </cell>
          <cell r="F920">
            <v>2154.5508474576272</v>
          </cell>
          <cell r="G920">
            <v>387.82</v>
          </cell>
          <cell r="H920">
            <v>7.63</v>
          </cell>
        </row>
        <row r="921">
          <cell r="B921" t="str">
            <v>Misceláneos</v>
          </cell>
        </row>
        <row r="922">
          <cell r="B922" t="str">
            <v>Electrodo E70XX Universal 1/8''</v>
          </cell>
          <cell r="C922">
            <v>5.3450708342326347E-2</v>
          </cell>
          <cell r="D922">
            <v>0.12252955780732698</v>
          </cell>
          <cell r="E922" t="str">
            <v>Lbs</v>
          </cell>
          <cell r="F922">
            <v>98</v>
          </cell>
          <cell r="G922">
            <v>17.64</v>
          </cell>
          <cell r="H922">
            <v>6.94</v>
          </cell>
        </row>
        <row r="923">
          <cell r="B923" t="str">
            <v>Acetileno 390</v>
          </cell>
          <cell r="C923">
            <v>8.0176062513489521E-2</v>
          </cell>
          <cell r="D923">
            <v>0.12252955780732698</v>
          </cell>
          <cell r="E923" t="str">
            <v>p3</v>
          </cell>
          <cell r="F923">
            <v>9.6525423728813564</v>
          </cell>
          <cell r="G923">
            <v>1.74</v>
          </cell>
          <cell r="H923">
            <v>1.03</v>
          </cell>
        </row>
        <row r="924">
          <cell r="B924" t="str">
            <v>Oxigeno Industrial 220</v>
          </cell>
          <cell r="C924">
            <v>6.4140850010791617E-2</v>
          </cell>
          <cell r="D924">
            <v>9.1348181201568041E-2</v>
          </cell>
          <cell r="E924" t="str">
            <v>p3</v>
          </cell>
          <cell r="F924">
            <v>2.6864406779661016</v>
          </cell>
          <cell r="G924">
            <v>0.48</v>
          </cell>
          <cell r="H924">
            <v>0.22</v>
          </cell>
        </row>
        <row r="925">
          <cell r="B925" t="str">
            <v>Disco p/ esmerilar</v>
          </cell>
          <cell r="C925">
            <v>5.3450708342326347E-3</v>
          </cell>
          <cell r="D925">
            <v>0.14123838377078254</v>
          </cell>
          <cell r="E925" t="str">
            <v>Ud</v>
          </cell>
          <cell r="F925">
            <v>150</v>
          </cell>
          <cell r="G925">
            <v>27</v>
          </cell>
          <cell r="H925">
            <v>1.08</v>
          </cell>
        </row>
        <row r="926">
          <cell r="A926" t="str">
            <v>b)</v>
          </cell>
          <cell r="B926" t="str">
            <v>Fabricación:</v>
          </cell>
        </row>
        <row r="927">
          <cell r="B927" t="str">
            <v>SandBlasting Superficie Metálicas</v>
          </cell>
          <cell r="C927">
            <v>4.0536598327799815E-2</v>
          </cell>
          <cell r="D927">
            <v>0.23345327586874082</v>
          </cell>
          <cell r="E927" t="str">
            <v>m2</v>
          </cell>
          <cell r="F927">
            <v>169.5</v>
          </cell>
          <cell r="G927">
            <v>30.51</v>
          </cell>
          <cell r="H927">
            <v>10</v>
          </cell>
        </row>
        <row r="928">
          <cell r="B928" t="str">
            <v>Fabricación Estructura Metalica - Tilla</v>
          </cell>
          <cell r="C928">
            <v>2.6725354171163174E-2</v>
          </cell>
          <cell r="D928">
            <v>1.0276602026594304E-2</v>
          </cell>
          <cell r="E928" t="str">
            <v>ton</v>
          </cell>
          <cell r="F928">
            <v>20000</v>
          </cell>
          <cell r="G928">
            <v>3600</v>
          </cell>
          <cell r="H928">
            <v>637.20000000000005</v>
          </cell>
        </row>
        <row r="929">
          <cell r="B929" t="str">
            <v>Fabricación Estructura Metalica - Placa</v>
          </cell>
          <cell r="C929">
            <v>0</v>
          </cell>
          <cell r="D929">
            <v>0</v>
          </cell>
          <cell r="E929" t="str">
            <v>ton</v>
          </cell>
          <cell r="F929">
            <v>22000</v>
          </cell>
          <cell r="G929">
            <v>3960</v>
          </cell>
          <cell r="H929">
            <v>0</v>
          </cell>
        </row>
        <row r="930">
          <cell r="A930" t="str">
            <v>c)</v>
          </cell>
          <cell r="B930" t="str">
            <v>Operación Instalación:</v>
          </cell>
        </row>
        <row r="931">
          <cell r="B931" t="str">
            <v>Izaje:</v>
          </cell>
        </row>
        <row r="932">
          <cell r="B932" t="str">
            <v>MO-1001-9 [MAM] Maestro de Carpintería Metálica</v>
          </cell>
          <cell r="C932">
            <v>0.5</v>
          </cell>
          <cell r="D932">
            <v>0</v>
          </cell>
          <cell r="E932" t="str">
            <v>Día</v>
          </cell>
          <cell r="F932">
            <v>2022.3529411764707</v>
          </cell>
          <cell r="G932">
            <v>364.02</v>
          </cell>
          <cell r="H932">
            <v>1193.19</v>
          </cell>
        </row>
        <row r="933">
          <cell r="B933" t="str">
            <v>Tornillería:</v>
          </cell>
        </row>
        <row r="934">
          <cell r="B934" t="str">
            <v>MO-1001-13 [AEM] Armadores Estructuras Metálica</v>
          </cell>
          <cell r="C934">
            <v>0.5</v>
          </cell>
          <cell r="D934">
            <v>0</v>
          </cell>
          <cell r="E934" t="str">
            <v>Día</v>
          </cell>
          <cell r="F934">
            <v>1124.7393665158368</v>
          </cell>
          <cell r="G934">
            <v>202.45</v>
          </cell>
          <cell r="H934">
            <v>663.59</v>
          </cell>
        </row>
        <row r="935">
          <cell r="B935" t="str">
            <v>MO-1001-14 [AyEM] Ayudante Estructuras Metálica</v>
          </cell>
          <cell r="C935">
            <v>0.5</v>
          </cell>
          <cell r="D935">
            <v>0</v>
          </cell>
          <cell r="E935" t="str">
            <v>Día</v>
          </cell>
          <cell r="F935">
            <v>866.50045248868685</v>
          </cell>
          <cell r="G935">
            <v>155.97</v>
          </cell>
          <cell r="H935">
            <v>511.24</v>
          </cell>
        </row>
        <row r="936">
          <cell r="B936" t="str">
            <v>Pintura:</v>
          </cell>
        </row>
        <row r="937">
          <cell r="B937" t="str">
            <v>MO-1001-12 [PEM] Pintor Estructura Metálica</v>
          </cell>
          <cell r="C937">
            <v>0.5</v>
          </cell>
          <cell r="D937">
            <v>0</v>
          </cell>
          <cell r="E937" t="str">
            <v>Día</v>
          </cell>
          <cell r="F937">
            <v>737.38099547511399</v>
          </cell>
          <cell r="G937">
            <v>132.72999999999999</v>
          </cell>
          <cell r="H937">
            <v>435.06</v>
          </cell>
        </row>
        <row r="938">
          <cell r="B938" t="str">
            <v>Servicios, Herramientas y Equipos</v>
          </cell>
        </row>
        <row r="939">
          <cell r="B939" t="str">
            <v>Pistola Neumática P/ Tornilleria</v>
          </cell>
          <cell r="C939">
            <v>4</v>
          </cell>
          <cell r="D939">
            <v>0</v>
          </cell>
          <cell r="E939" t="str">
            <v>Hr</v>
          </cell>
          <cell r="F939">
            <v>74.152542372881356</v>
          </cell>
          <cell r="G939">
            <v>13.35</v>
          </cell>
          <cell r="H939">
            <v>350.01</v>
          </cell>
        </row>
        <row r="940">
          <cell r="B940" t="str">
            <v>Compresor p/ Pintura</v>
          </cell>
          <cell r="C940">
            <v>4</v>
          </cell>
          <cell r="D940">
            <v>0</v>
          </cell>
          <cell r="E940" t="str">
            <v>Hr</v>
          </cell>
          <cell r="F940">
            <v>63.56</v>
          </cell>
          <cell r="G940">
            <v>11.44</v>
          </cell>
          <cell r="H940">
            <v>300</v>
          </cell>
        </row>
        <row r="941">
          <cell r="A941">
            <v>62.833333333333329</v>
          </cell>
          <cell r="B941" t="str">
            <v>Tilla Tensora Barra HN 1/2" x 20' de 4'</v>
          </cell>
          <cell r="C941">
            <v>24</v>
          </cell>
          <cell r="E941" t="str">
            <v>Ud</v>
          </cell>
          <cell r="G941">
            <v>43.683506666666666</v>
          </cell>
          <cell r="H941">
            <v>128.58388996423298</v>
          </cell>
          <cell r="I941">
            <v>318.81</v>
          </cell>
        </row>
        <row r="943">
          <cell r="A943">
            <v>63.833333333333329</v>
          </cell>
          <cell r="B943" t="str">
            <v>Análisis de Precio Unitario de 4.00 Ud de Tilla Tensora Barra HN 1/2" x 20' de 25':</v>
          </cell>
          <cell r="I943" t="str">
            <v>Caballeria - Cafeteria</v>
          </cell>
        </row>
        <row r="944">
          <cell r="A944" t="str">
            <v>a)</v>
          </cell>
          <cell r="B944" t="str">
            <v>Materiales</v>
          </cell>
        </row>
        <row r="945">
          <cell r="B945" t="str">
            <v>Tilla Tensora</v>
          </cell>
        </row>
        <row r="946">
          <cell r="B946" t="str">
            <v>Barra HN 1/2" x 20'</v>
          </cell>
          <cell r="C946">
            <v>4.5679283608345695</v>
          </cell>
          <cell r="D946">
            <v>9.458809443467063E-2</v>
          </cell>
          <cell r="E946" t="str">
            <v>pl</v>
          </cell>
          <cell r="F946">
            <v>305</v>
          </cell>
          <cell r="G946">
            <v>54.9</v>
          </cell>
          <cell r="H946">
            <v>1799.5</v>
          </cell>
        </row>
        <row r="947">
          <cell r="B947" t="str">
            <v>Placa Anclaje</v>
          </cell>
        </row>
        <row r="948">
          <cell r="B948" t="str">
            <v>L2-1/2X2X3/8</v>
          </cell>
          <cell r="C948">
            <v>0</v>
          </cell>
          <cell r="D948">
            <v>0</v>
          </cell>
          <cell r="E948" t="str">
            <v>pl</v>
          </cell>
          <cell r="F948">
            <v>0</v>
          </cell>
          <cell r="G948">
            <v>0</v>
          </cell>
          <cell r="H948">
            <v>0</v>
          </cell>
        </row>
        <row r="949">
          <cell r="B949" t="str">
            <v>Espárragos, Tuercas, Contratuercas y Pernos</v>
          </cell>
        </row>
        <row r="950">
          <cell r="B950" t="str">
            <v>Tuerca Hexagonal 1/2''</v>
          </cell>
          <cell r="C950">
            <v>16</v>
          </cell>
          <cell r="D950">
            <v>0</v>
          </cell>
          <cell r="E950" t="str">
            <v>ud</v>
          </cell>
          <cell r="F950">
            <v>15</v>
          </cell>
          <cell r="G950">
            <v>2.7</v>
          </cell>
          <cell r="H950">
            <v>283.2</v>
          </cell>
        </row>
        <row r="951">
          <cell r="B951" t="str">
            <v>Pintura</v>
          </cell>
        </row>
        <row r="952">
          <cell r="B952" t="str">
            <v>Pintura Multi-Purpose Epoxy Haze Gray</v>
          </cell>
          <cell r="C952">
            <v>5.4048797770399749E-4</v>
          </cell>
          <cell r="D952">
            <v>0.85017991380311131</v>
          </cell>
          <cell r="E952" t="str">
            <v>cub</v>
          </cell>
          <cell r="F952">
            <v>5925.0254237288136</v>
          </cell>
          <cell r="G952">
            <v>1066.5</v>
          </cell>
          <cell r="H952">
            <v>6.99</v>
          </cell>
        </row>
        <row r="953">
          <cell r="B953" t="str">
            <v>Pintura High Gloss Urethane Gris Perla</v>
          </cell>
          <cell r="C953">
            <v>2.7024398885199877E-3</v>
          </cell>
          <cell r="D953">
            <v>0.11010794828186669</v>
          </cell>
          <cell r="E953" t="str">
            <v>Gls</v>
          </cell>
          <cell r="F953">
            <v>2154.5508474576272</v>
          </cell>
          <cell r="G953">
            <v>387.82</v>
          </cell>
          <cell r="H953">
            <v>7.63</v>
          </cell>
        </row>
        <row r="954">
          <cell r="B954" t="str">
            <v>Misceláneos</v>
          </cell>
        </row>
        <row r="955">
          <cell r="B955" t="str">
            <v>Electrodo E70XX Universal 1/8''</v>
          </cell>
          <cell r="C955">
            <v>5.3450708342326347E-2</v>
          </cell>
          <cell r="D955">
            <v>0.12252955780732698</v>
          </cell>
          <cell r="E955" t="str">
            <v>Lbs</v>
          </cell>
          <cell r="F955">
            <v>98</v>
          </cell>
          <cell r="G955">
            <v>17.64</v>
          </cell>
          <cell r="H955">
            <v>6.94</v>
          </cell>
        </row>
        <row r="956">
          <cell r="B956" t="str">
            <v>Acetileno 390</v>
          </cell>
          <cell r="C956">
            <v>8.0176062513489521E-2</v>
          </cell>
          <cell r="D956">
            <v>0.12252955780732698</v>
          </cell>
          <cell r="E956" t="str">
            <v>p3</v>
          </cell>
          <cell r="F956">
            <v>9.6525423728813564</v>
          </cell>
          <cell r="G956">
            <v>1.74</v>
          </cell>
          <cell r="H956">
            <v>1.03</v>
          </cell>
        </row>
        <row r="957">
          <cell r="B957" t="str">
            <v>Oxigeno Industrial 220</v>
          </cell>
          <cell r="C957">
            <v>6.4140850010791617E-2</v>
          </cell>
          <cell r="D957">
            <v>9.1348181201568041E-2</v>
          </cell>
          <cell r="E957" t="str">
            <v>p3</v>
          </cell>
          <cell r="F957">
            <v>2.6864406779661016</v>
          </cell>
          <cell r="G957">
            <v>0.48</v>
          </cell>
          <cell r="H957">
            <v>0.22</v>
          </cell>
        </row>
        <row r="958">
          <cell r="B958" t="str">
            <v>Disco p/ esmerilar</v>
          </cell>
          <cell r="C958">
            <v>5.3450708342326347E-3</v>
          </cell>
          <cell r="D958">
            <v>0.12252955780732704</v>
          </cell>
          <cell r="E958" t="str">
            <v>Ud</v>
          </cell>
          <cell r="F958">
            <v>150</v>
          </cell>
          <cell r="G958">
            <v>27</v>
          </cell>
          <cell r="H958">
            <v>1.06</v>
          </cell>
        </row>
        <row r="959">
          <cell r="A959" t="str">
            <v>b)</v>
          </cell>
          <cell r="B959" t="str">
            <v>Fabricación:</v>
          </cell>
        </row>
        <row r="960">
          <cell r="B960" t="str">
            <v>SandBlasting Superficie Metálicas</v>
          </cell>
          <cell r="C960">
            <v>4.0536598327799815E-2</v>
          </cell>
          <cell r="D960">
            <v>0.23345327586874082</v>
          </cell>
          <cell r="E960" t="str">
            <v>m2</v>
          </cell>
          <cell r="F960">
            <v>169.5</v>
          </cell>
          <cell r="G960">
            <v>30.51</v>
          </cell>
          <cell r="H960">
            <v>10</v>
          </cell>
        </row>
        <row r="961">
          <cell r="B961" t="str">
            <v>Fabricación Estructura Metalica - Tilla</v>
          </cell>
          <cell r="C961">
            <v>2.6725354171163174E-2</v>
          </cell>
          <cell r="D961">
            <v>0.12252955780732698</v>
          </cell>
          <cell r="E961" t="str">
            <v>ton</v>
          </cell>
          <cell r="F961">
            <v>20000</v>
          </cell>
          <cell r="G961">
            <v>3600</v>
          </cell>
          <cell r="H961">
            <v>708</v>
          </cell>
        </row>
        <row r="962">
          <cell r="B962" t="str">
            <v>Fabricación Estructura Metalica - Placa</v>
          </cell>
          <cell r="C962">
            <v>0</v>
          </cell>
          <cell r="D962">
            <v>0</v>
          </cell>
          <cell r="E962" t="str">
            <v>ton</v>
          </cell>
          <cell r="F962">
            <v>22000</v>
          </cell>
          <cell r="G962">
            <v>3960</v>
          </cell>
          <cell r="H962">
            <v>0</v>
          </cell>
        </row>
        <row r="963">
          <cell r="A963" t="str">
            <v>c)</v>
          </cell>
          <cell r="B963" t="str">
            <v>Operación Instalación:</v>
          </cell>
        </row>
        <row r="964">
          <cell r="B964" t="str">
            <v>Izaje:</v>
          </cell>
        </row>
        <row r="965">
          <cell r="B965" t="str">
            <v>MO-1001-9 [MAM] Maestro de Carpintería Metálica</v>
          </cell>
          <cell r="C965">
            <v>0.5</v>
          </cell>
          <cell r="D965">
            <v>0</v>
          </cell>
          <cell r="E965" t="str">
            <v>Día</v>
          </cell>
          <cell r="F965">
            <v>2022.3529411764707</v>
          </cell>
          <cell r="G965">
            <v>364.02</v>
          </cell>
          <cell r="H965">
            <v>1193.19</v>
          </cell>
        </row>
        <row r="966">
          <cell r="B966" t="str">
            <v>Tornillería:</v>
          </cell>
        </row>
        <row r="967">
          <cell r="B967" t="str">
            <v>MO-1001-13 [AEM] Armadores Estructuras Metálica</v>
          </cell>
          <cell r="C967">
            <v>0.5</v>
          </cell>
          <cell r="D967">
            <v>0</v>
          </cell>
          <cell r="E967" t="str">
            <v>Día</v>
          </cell>
          <cell r="F967">
            <v>1124.7393665158368</v>
          </cell>
          <cell r="G967">
            <v>202.45</v>
          </cell>
          <cell r="H967">
            <v>663.59</v>
          </cell>
        </row>
        <row r="968">
          <cell r="B968" t="str">
            <v>MO-1001-14 [AyEM] Ayudante Estructuras Metálica</v>
          </cell>
          <cell r="C968">
            <v>0.5</v>
          </cell>
          <cell r="D968">
            <v>0</v>
          </cell>
          <cell r="E968" t="str">
            <v>Día</v>
          </cell>
          <cell r="F968">
            <v>866.50045248868685</v>
          </cell>
          <cell r="G968">
            <v>155.97</v>
          </cell>
          <cell r="H968">
            <v>511.24</v>
          </cell>
        </row>
        <row r="969">
          <cell r="B969" t="str">
            <v>Pintura:</v>
          </cell>
        </row>
        <row r="970">
          <cell r="B970" t="str">
            <v>MO-1001-12 [PEM] Pintor Estructura Metálica</v>
          </cell>
          <cell r="C970">
            <v>0.5</v>
          </cell>
          <cell r="D970">
            <v>0</v>
          </cell>
          <cell r="E970" t="str">
            <v>Día</v>
          </cell>
          <cell r="F970">
            <v>737.38099547511399</v>
          </cell>
          <cell r="G970">
            <v>132.72999999999999</v>
          </cell>
          <cell r="H970">
            <v>435.06</v>
          </cell>
        </row>
        <row r="971">
          <cell r="B971" t="str">
            <v>Servicios, Herramientas y Equipos</v>
          </cell>
        </row>
        <row r="972">
          <cell r="B972" t="str">
            <v>Pistola Neumática P/ Tornilleria</v>
          </cell>
          <cell r="C972">
            <v>4</v>
          </cell>
          <cell r="D972">
            <v>0</v>
          </cell>
          <cell r="E972" t="str">
            <v>Hr</v>
          </cell>
          <cell r="F972">
            <v>74.152542372881356</v>
          </cell>
          <cell r="G972">
            <v>13.35</v>
          </cell>
          <cell r="H972">
            <v>350.01</v>
          </cell>
        </row>
        <row r="973">
          <cell r="B973" t="str">
            <v>Compresor p/ Pintura</v>
          </cell>
          <cell r="C973">
            <v>4</v>
          </cell>
          <cell r="D973">
            <v>0</v>
          </cell>
          <cell r="E973" t="str">
            <v>Hr</v>
          </cell>
          <cell r="F973">
            <v>63.56</v>
          </cell>
          <cell r="G973">
            <v>11.44</v>
          </cell>
          <cell r="H973">
            <v>300</v>
          </cell>
        </row>
        <row r="974">
          <cell r="A974">
            <v>63.833333333333329</v>
          </cell>
          <cell r="B974" t="str">
            <v>Tilla Tensora Barra HN 1/2" x 20' de 25'</v>
          </cell>
          <cell r="C974">
            <v>4</v>
          </cell>
          <cell r="E974" t="str">
            <v>Ud</v>
          </cell>
          <cell r="G974">
            <v>214.61276500000002</v>
          </cell>
          <cell r="H974">
            <v>105.28672443324007</v>
          </cell>
          <cell r="I974">
            <v>1595.74</v>
          </cell>
        </row>
        <row r="976">
          <cell r="A976">
            <v>64.833333333333329</v>
          </cell>
          <cell r="B976" t="str">
            <v>Análisis de Precio Unitario de 10.00 Ud de Correas en  Perfil Z8'' x 20' HN:</v>
          </cell>
          <cell r="I976" t="str">
            <v>Caballeria - Cafeteria</v>
          </cell>
        </row>
        <row r="977">
          <cell r="A977" t="str">
            <v>a)</v>
          </cell>
          <cell r="B977" t="str">
            <v>Materiales</v>
          </cell>
        </row>
        <row r="978">
          <cell r="B978" t="str">
            <v xml:space="preserve">Correas en </v>
          </cell>
        </row>
        <row r="979">
          <cell r="B979" t="str">
            <v>Perfil Z8'' x 20' HN</v>
          </cell>
          <cell r="C979">
            <v>4.6967813233872091</v>
          </cell>
          <cell r="D979">
            <v>6.4558823529411558E-2</v>
          </cell>
          <cell r="E979" t="str">
            <v>Ud</v>
          </cell>
          <cell r="F979">
            <v>1500</v>
          </cell>
          <cell r="G979">
            <v>270</v>
          </cell>
          <cell r="H979">
            <v>8850</v>
          </cell>
        </row>
        <row r="980">
          <cell r="B980" t="str">
            <v>Placa Anclaje</v>
          </cell>
        </row>
        <row r="981">
          <cell r="B981" t="str">
            <v>L3X3X1/4</v>
          </cell>
          <cell r="C981">
            <v>6.5616797900262469</v>
          </cell>
          <cell r="D981">
            <v>1.2680000000000148E-3</v>
          </cell>
          <cell r="E981" t="str">
            <v>pl</v>
          </cell>
          <cell r="F981">
            <v>132.30000000000001</v>
          </cell>
          <cell r="G981">
            <v>23.81</v>
          </cell>
          <cell r="H981">
            <v>1025.6400000000001</v>
          </cell>
        </row>
        <row r="982">
          <cell r="B982" t="str">
            <v>Espárragos, Tuercas, Contratuercas y Pernos</v>
          </cell>
        </row>
        <row r="983">
          <cell r="B983" t="str">
            <v>Tuerca Hexagonal 1/2''</v>
          </cell>
          <cell r="C983">
            <v>40</v>
          </cell>
          <cell r="D983">
            <v>0</v>
          </cell>
          <cell r="E983" t="str">
            <v>ud</v>
          </cell>
          <cell r="F983">
            <v>15</v>
          </cell>
          <cell r="G983">
            <v>2.7</v>
          </cell>
          <cell r="H983">
            <v>708</v>
          </cell>
        </row>
        <row r="984">
          <cell r="B984" t="str">
            <v>Pintura</v>
          </cell>
        </row>
        <row r="985">
          <cell r="B985" t="str">
            <v>Pintura Multi-Purpose Epoxy Haze Gray</v>
          </cell>
          <cell r="C985">
            <v>5.4048797770399749E-4</v>
          </cell>
          <cell r="D985">
            <v>0.85017991380311131</v>
          </cell>
          <cell r="E985" t="str">
            <v>cub</v>
          </cell>
          <cell r="F985">
            <v>5925.0254237288136</v>
          </cell>
          <cell r="G985">
            <v>1066.5</v>
          </cell>
          <cell r="H985">
            <v>6.99</v>
          </cell>
        </row>
        <row r="986">
          <cell r="B986" t="str">
            <v>Pintura High Gloss Urethane Gris Perla</v>
          </cell>
          <cell r="C986">
            <v>2.7024398885199877E-3</v>
          </cell>
          <cell r="D986">
            <v>0.11010794828186669</v>
          </cell>
          <cell r="E986" t="str">
            <v>Gls</v>
          </cell>
          <cell r="F986">
            <v>2154.5508474576272</v>
          </cell>
          <cell r="G986">
            <v>387.82</v>
          </cell>
          <cell r="H986">
            <v>7.63</v>
          </cell>
        </row>
        <row r="987">
          <cell r="B987" t="str">
            <v>Misceláneos</v>
          </cell>
        </row>
        <row r="988">
          <cell r="B988" t="str">
            <v>Electrodo E70XX Universal 1/8''</v>
          </cell>
          <cell r="C988">
            <v>5.3450708342326347E-2</v>
          </cell>
          <cell r="D988">
            <v>0.12252955780732698</v>
          </cell>
          <cell r="E988" t="str">
            <v>Lbs</v>
          </cell>
          <cell r="F988">
            <v>98</v>
          </cell>
          <cell r="G988">
            <v>17.64</v>
          </cell>
          <cell r="H988">
            <v>6.94</v>
          </cell>
        </row>
        <row r="989">
          <cell r="B989" t="str">
            <v>Acetileno 390</v>
          </cell>
          <cell r="C989">
            <v>8.0176062513489521E-2</v>
          </cell>
          <cell r="D989">
            <v>0.12252955780732698</v>
          </cell>
          <cell r="E989" t="str">
            <v>p3</v>
          </cell>
          <cell r="F989">
            <v>9.6525423728813564</v>
          </cell>
          <cell r="G989">
            <v>1.74</v>
          </cell>
          <cell r="H989">
            <v>1.03</v>
          </cell>
        </row>
        <row r="990">
          <cell r="B990" t="str">
            <v>Oxigeno Industrial 220</v>
          </cell>
          <cell r="C990">
            <v>6.4140850010791617E-2</v>
          </cell>
          <cell r="D990">
            <v>9.1348181201568041E-2</v>
          </cell>
          <cell r="E990" t="str">
            <v>p3</v>
          </cell>
          <cell r="F990">
            <v>2.6864406779661016</v>
          </cell>
          <cell r="G990">
            <v>0.48</v>
          </cell>
          <cell r="H990">
            <v>0.22</v>
          </cell>
        </row>
        <row r="991">
          <cell r="B991" t="str">
            <v>Disco p/ esmerilar</v>
          </cell>
          <cell r="C991">
            <v>5.3450708342326347E-3</v>
          </cell>
          <cell r="D991">
            <v>0.8708825963455451</v>
          </cell>
          <cell r="E991" t="str">
            <v>Ud</v>
          </cell>
          <cell r="F991">
            <v>150</v>
          </cell>
          <cell r="G991">
            <v>27</v>
          </cell>
          <cell r="H991">
            <v>1.77</v>
          </cell>
        </row>
        <row r="992">
          <cell r="A992" t="str">
            <v>b)</v>
          </cell>
          <cell r="B992" t="str">
            <v>Fabricación:</v>
          </cell>
        </row>
        <row r="993">
          <cell r="B993" t="str">
            <v>SandBlasting Superficie Metálicas</v>
          </cell>
          <cell r="C993">
            <v>4.0536598327799815E-2</v>
          </cell>
          <cell r="D993">
            <v>0.23345327586874082</v>
          </cell>
          <cell r="E993" t="str">
            <v>m2</v>
          </cell>
          <cell r="F993">
            <v>169.5</v>
          </cell>
          <cell r="G993">
            <v>30.51</v>
          </cell>
          <cell r="H993">
            <v>10</v>
          </cell>
        </row>
        <row r="994">
          <cell r="B994" t="str">
            <v>Fabricación Estructura Metalica - Tilla</v>
          </cell>
          <cell r="C994">
            <v>2.6725354171163174E-2</v>
          </cell>
          <cell r="D994">
            <v>0.12252955780732698</v>
          </cell>
          <cell r="E994" t="str">
            <v>ton</v>
          </cell>
          <cell r="F994">
            <v>20000</v>
          </cell>
          <cell r="G994">
            <v>3600</v>
          </cell>
          <cell r="H994">
            <v>708</v>
          </cell>
        </row>
        <row r="995">
          <cell r="B995" t="str">
            <v>Fabricación Estructura Metalica - Placa</v>
          </cell>
          <cell r="C995">
            <v>6.6983814523184609E-2</v>
          </cell>
          <cell r="D995">
            <v>2.4163265306117283E-4</v>
          </cell>
          <cell r="E995" t="str">
            <v>ton</v>
          </cell>
          <cell r="F995">
            <v>22000</v>
          </cell>
          <cell r="G995">
            <v>3960</v>
          </cell>
          <cell r="H995">
            <v>1739.32</v>
          </cell>
        </row>
        <row r="996">
          <cell r="A996" t="str">
            <v>c)</v>
          </cell>
          <cell r="B996" t="str">
            <v>Operación Instalación:</v>
          </cell>
        </row>
        <row r="997">
          <cell r="B997" t="str">
            <v>Izaje:</v>
          </cell>
        </row>
        <row r="998">
          <cell r="B998" t="str">
            <v>MO-1001-9 [MAM] Maestro de Carpintería Metálica</v>
          </cell>
          <cell r="C998">
            <v>1</v>
          </cell>
          <cell r="D998">
            <v>0</v>
          </cell>
          <cell r="E998" t="str">
            <v>Día</v>
          </cell>
          <cell r="F998">
            <v>2022.3529411764707</v>
          </cell>
          <cell r="G998">
            <v>364.02</v>
          </cell>
          <cell r="H998">
            <v>2386.37</v>
          </cell>
        </row>
        <row r="999">
          <cell r="B999" t="str">
            <v>Tornillería:</v>
          </cell>
        </row>
        <row r="1000">
          <cell r="B1000" t="str">
            <v>MO-1001-13 [AEM] Armadores Estructuras Metálica</v>
          </cell>
          <cell r="C1000">
            <v>1</v>
          </cell>
          <cell r="D1000">
            <v>0</v>
          </cell>
          <cell r="E1000" t="str">
            <v>Día</v>
          </cell>
          <cell r="F1000">
            <v>1124.7393665158368</v>
          </cell>
          <cell r="G1000">
            <v>202.45</v>
          </cell>
          <cell r="H1000">
            <v>1327.19</v>
          </cell>
        </row>
        <row r="1001">
          <cell r="B1001" t="str">
            <v>MO-1001-14 [AyEM] Ayudante Estructuras Metálica</v>
          </cell>
          <cell r="C1001">
            <v>1</v>
          </cell>
          <cell r="D1001">
            <v>0</v>
          </cell>
          <cell r="E1001" t="str">
            <v>Día</v>
          </cell>
          <cell r="F1001">
            <v>866.50045248868685</v>
          </cell>
          <cell r="G1001">
            <v>155.97</v>
          </cell>
          <cell r="H1001">
            <v>1022.47</v>
          </cell>
        </row>
        <row r="1002">
          <cell r="B1002" t="str">
            <v>Pintura:</v>
          </cell>
        </row>
        <row r="1003">
          <cell r="B1003" t="str">
            <v>MO-1001-12 [PEM] Pintor Estructura Metálica</v>
          </cell>
          <cell r="C1003">
            <v>1</v>
          </cell>
          <cell r="D1003">
            <v>0</v>
          </cell>
          <cell r="E1003" t="str">
            <v>Día</v>
          </cell>
          <cell r="F1003">
            <v>737.38099547511399</v>
          </cell>
          <cell r="G1003">
            <v>132.72999999999999</v>
          </cell>
          <cell r="H1003">
            <v>870.11</v>
          </cell>
        </row>
        <row r="1004">
          <cell r="B1004" t="str">
            <v>Servicios, Herramientas y Equipos</v>
          </cell>
        </row>
        <row r="1005">
          <cell r="B1005" t="str">
            <v>Pistola Neumática P/ Tornilleria</v>
          </cell>
          <cell r="C1005">
            <v>8</v>
          </cell>
          <cell r="D1005">
            <v>0</v>
          </cell>
          <cell r="E1005" t="str">
            <v>Hr</v>
          </cell>
          <cell r="F1005">
            <v>74.152542372881356</v>
          </cell>
          <cell r="G1005">
            <v>13.35</v>
          </cell>
          <cell r="H1005">
            <v>700.02</v>
          </cell>
        </row>
        <row r="1006">
          <cell r="B1006" t="str">
            <v>Compresor p/ Pintura</v>
          </cell>
          <cell r="C1006">
            <v>8</v>
          </cell>
          <cell r="D1006">
            <v>0</v>
          </cell>
          <cell r="E1006" t="str">
            <v>Hr</v>
          </cell>
          <cell r="F1006">
            <v>63.56</v>
          </cell>
          <cell r="G1006">
            <v>11.44</v>
          </cell>
          <cell r="H1006">
            <v>600</v>
          </cell>
        </row>
        <row r="1007">
          <cell r="A1007">
            <v>64.833333333333329</v>
          </cell>
          <cell r="B1007" t="str">
            <v>Correas en  Perfil Z8'' x 20' HN</v>
          </cell>
          <cell r="C1007">
            <v>10</v>
          </cell>
          <cell r="E1007" t="str">
            <v>Ud</v>
          </cell>
          <cell r="G1007">
            <v>284.81957599999998</v>
          </cell>
          <cell r="H1007">
            <v>99.625683698580374</v>
          </cell>
          <cell r="I1007">
            <v>2007.13</v>
          </cell>
        </row>
        <row r="1009">
          <cell r="A1009">
            <v>65.833333333333329</v>
          </cell>
          <cell r="B1009" t="str">
            <v>Análisis de Precio Unitario de 1.00 Sem de Izaje de Estructuras Metalicas:</v>
          </cell>
        </row>
        <row r="1010">
          <cell r="B1010" t="str">
            <v>Materiales</v>
          </cell>
        </row>
        <row r="1011">
          <cell r="B1011" t="str">
            <v>Mano de Obra</v>
          </cell>
        </row>
        <row r="1012">
          <cell r="B1012" t="str">
            <v>Izaje</v>
          </cell>
        </row>
        <row r="1013">
          <cell r="B1013" t="str">
            <v>Grúa de 40 Tonelada</v>
          </cell>
          <cell r="C1013">
            <v>0</v>
          </cell>
          <cell r="D1013">
            <v>0</v>
          </cell>
          <cell r="E1013" t="str">
            <v>hr</v>
          </cell>
          <cell r="F1013">
            <v>5750</v>
          </cell>
          <cell r="G1013">
            <v>1035</v>
          </cell>
          <cell r="H1013">
            <v>0</v>
          </cell>
        </row>
        <row r="1014">
          <cell r="B1014" t="str">
            <v>Grúa de 80 Tonelada</v>
          </cell>
          <cell r="C1014">
            <v>0</v>
          </cell>
          <cell r="D1014">
            <v>0</v>
          </cell>
          <cell r="E1014" t="str">
            <v>hr</v>
          </cell>
          <cell r="F1014">
            <v>7500</v>
          </cell>
          <cell r="G1014">
            <v>1350</v>
          </cell>
          <cell r="H1014">
            <v>0</v>
          </cell>
        </row>
        <row r="1015">
          <cell r="B1015" t="str">
            <v>Grúa de 20 Tonelada</v>
          </cell>
          <cell r="C1015">
            <v>0</v>
          </cell>
          <cell r="D1015">
            <v>0</v>
          </cell>
          <cell r="E1015" t="str">
            <v>hr</v>
          </cell>
          <cell r="F1015">
            <v>3177.9661016949153</v>
          </cell>
          <cell r="G1015">
            <v>572.03</v>
          </cell>
          <cell r="H1015">
            <v>0</v>
          </cell>
        </row>
        <row r="1016">
          <cell r="B1016" t="str">
            <v>Operadores</v>
          </cell>
        </row>
        <row r="1017">
          <cell r="B1017" t="str">
            <v>MO-1001-10 [OPE] Operador de Equipo Pesado (GRÚA)</v>
          </cell>
          <cell r="C1017">
            <v>0</v>
          </cell>
          <cell r="D1017">
            <v>0</v>
          </cell>
          <cell r="E1017" t="str">
            <v>Día</v>
          </cell>
          <cell r="F1017">
            <v>1605.4371040723984</v>
          </cell>
          <cell r="G1017">
            <v>288.98</v>
          </cell>
          <cell r="H1017">
            <v>0</v>
          </cell>
        </row>
        <row r="1018">
          <cell r="B1018" t="str">
            <v>MO-1001-11 [SEM] Soldadores - Estructura Metálica</v>
          </cell>
          <cell r="C1018">
            <v>6</v>
          </cell>
          <cell r="D1018">
            <v>0</v>
          </cell>
          <cell r="E1018" t="str">
            <v>Día</v>
          </cell>
          <cell r="F1018">
            <v>1283.4162895927611</v>
          </cell>
          <cell r="G1018">
            <v>231.01</v>
          </cell>
          <cell r="H1018">
            <v>9086.56</v>
          </cell>
        </row>
        <row r="1019">
          <cell r="B1019" t="str">
            <v>MO-1001-13 [AEM] Armadores Estructuras Metálica</v>
          </cell>
          <cell r="C1019">
            <v>12</v>
          </cell>
          <cell r="D1019">
            <v>0</v>
          </cell>
          <cell r="E1019" t="str">
            <v>Día</v>
          </cell>
          <cell r="F1019">
            <v>1124.7393665158368</v>
          </cell>
          <cell r="G1019">
            <v>202.45</v>
          </cell>
          <cell r="H1019">
            <v>15926.27</v>
          </cell>
        </row>
        <row r="1020">
          <cell r="B1020" t="str">
            <v>MO-1001-14 [AyEM] Ayudante Estructuras Metálica</v>
          </cell>
          <cell r="C1020">
            <v>5</v>
          </cell>
          <cell r="D1020">
            <v>0</v>
          </cell>
          <cell r="E1020" t="str">
            <v>Día</v>
          </cell>
          <cell r="F1020">
            <v>866.50045248868685</v>
          </cell>
          <cell r="G1020">
            <v>155.97</v>
          </cell>
          <cell r="H1020">
            <v>5112.3500000000004</v>
          </cell>
        </row>
        <row r="1021">
          <cell r="B1021" t="str">
            <v>Servicios, Herramientas y Equipos</v>
          </cell>
        </row>
        <row r="1022">
          <cell r="B1022" t="str">
            <v>Andamios</v>
          </cell>
          <cell r="C1022">
            <v>40</v>
          </cell>
          <cell r="D1022">
            <v>0</v>
          </cell>
          <cell r="E1022" t="str">
            <v>Hr</v>
          </cell>
          <cell r="F1022">
            <v>38</v>
          </cell>
          <cell r="G1022">
            <v>6.84</v>
          </cell>
          <cell r="H1022">
            <v>1793.6</v>
          </cell>
        </row>
        <row r="1023">
          <cell r="B1023" t="str">
            <v>Pistola Neumática P/ Tornilleria</v>
          </cell>
          <cell r="C1023">
            <v>40</v>
          </cell>
          <cell r="D1023">
            <v>0</v>
          </cell>
          <cell r="E1023" t="str">
            <v>Hr</v>
          </cell>
          <cell r="F1023">
            <v>74.152542372881356</v>
          </cell>
          <cell r="G1023">
            <v>13.35</v>
          </cell>
          <cell r="H1023">
            <v>3500.1</v>
          </cell>
        </row>
        <row r="1024">
          <cell r="A1024">
            <v>65.833333333333329</v>
          </cell>
          <cell r="B1024" t="str">
            <v>Izaje de Estructuras Metalicas</v>
          </cell>
          <cell r="C1024">
            <v>1</v>
          </cell>
          <cell r="E1024" t="str">
            <v>Sem</v>
          </cell>
          <cell r="I1024">
            <v>35418.879999999997</v>
          </cell>
        </row>
        <row r="1027">
          <cell r="A1027">
            <v>66.833333333333329</v>
          </cell>
          <cell r="B1027" t="str">
            <v>Análisis de Precio Unitario de 39.00 Ud de Combinación Especial:</v>
          </cell>
        </row>
        <row r="1028">
          <cell r="B1028" t="str">
            <v>Servicios, Herramientas y Equipos</v>
          </cell>
        </row>
        <row r="1029">
          <cell r="B1029" t="str">
            <v>Viga Principal W6X9 de 2.72 m + Placa Base Plate 1/2 '' + Esparragos y Pernos: Perno ø 3/4'' x 12'' F1554 A36 (4)ud ( incluye Frabricación &amp; Pintura de Taller)</v>
          </cell>
          <cell r="C1029">
            <v>13</v>
          </cell>
          <cell r="D1029">
            <v>7.6923076923076927E-2</v>
          </cell>
          <cell r="E1029" t="str">
            <v>Ud</v>
          </cell>
          <cell r="F1029">
            <v>0</v>
          </cell>
          <cell r="G1029">
            <v>0</v>
          </cell>
          <cell r="H1029">
            <v>0</v>
          </cell>
        </row>
        <row r="1030">
          <cell r="B1030" t="str">
            <v>Viga Principal W6X9 de 2.72 m + Placa Base Plate 1/2 '' + Esparragos y Pernos: Perno ø 3/4'' x 12'' F1554 A36 (4)ud ( incluye Frabricación &amp; Pintura de Taller)</v>
          </cell>
          <cell r="C1030">
            <v>13</v>
          </cell>
          <cell r="D1030">
            <v>7.6923076923076927E-2</v>
          </cell>
          <cell r="E1030" t="str">
            <v>Ud</v>
          </cell>
          <cell r="F1030">
            <v>0</v>
          </cell>
          <cell r="G1030">
            <v>0</v>
          </cell>
          <cell r="H1030">
            <v>0</v>
          </cell>
        </row>
        <row r="1031">
          <cell r="A1031">
            <v>66.833333333333329</v>
          </cell>
          <cell r="B1031" t="str">
            <v>Combinación Especial</v>
          </cell>
          <cell r="C1031">
            <v>39</v>
          </cell>
          <cell r="E1031" t="str">
            <v>Ud</v>
          </cell>
          <cell r="I1031">
            <v>0</v>
          </cell>
        </row>
        <row r="1033">
          <cell r="A1033">
            <v>67.833333333333329</v>
          </cell>
          <cell r="B1033" t="str">
            <v>Análisis de Precio Unitario de 112.00 m2 de Estructura de Fachada HSS8X8X3/8 + HSS4X4X1/4 de 5.00 m + Plate 3/8 '' + Plate 3/8 '' ( incluye Frabricación &amp; Pintura de Taller):</v>
          </cell>
          <cell r="H1033" t="str">
            <v>Terminal</v>
          </cell>
        </row>
        <row r="1034">
          <cell r="B1034" t="str">
            <v>Materiales</v>
          </cell>
        </row>
        <row r="1035">
          <cell r="A1035" t="str">
            <v>lbm</v>
          </cell>
          <cell r="B1035" t="str">
            <v>Estructura de Fachada</v>
          </cell>
          <cell r="C1035">
            <v>5</v>
          </cell>
          <cell r="D1035" t="str">
            <v>m</v>
          </cell>
          <cell r="I1035" t="str">
            <v>perimeter</v>
          </cell>
        </row>
        <row r="1036">
          <cell r="A1036">
            <v>37.614126502748881</v>
          </cell>
          <cell r="B1036" t="str">
            <v>HSS8X8X3/8</v>
          </cell>
          <cell r="C1036">
            <v>0</v>
          </cell>
          <cell r="D1036">
            <v>0</v>
          </cell>
          <cell r="E1036" t="str">
            <v>pl</v>
          </cell>
          <cell r="F1036">
            <v>1015.5814155742198</v>
          </cell>
          <cell r="G1036">
            <v>182.8</v>
          </cell>
          <cell r="H1036">
            <v>0</v>
          </cell>
          <cell r="I1036">
            <v>2.6666666666666665</v>
          </cell>
        </row>
        <row r="1037">
          <cell r="A1037">
            <v>12.180793525340155</v>
          </cell>
          <cell r="B1037" t="str">
            <v>HSS4X4X1/4</v>
          </cell>
          <cell r="C1037">
            <v>0</v>
          </cell>
          <cell r="D1037">
            <v>0</v>
          </cell>
          <cell r="E1037" t="str">
            <v>pl</v>
          </cell>
          <cell r="F1037">
            <v>328.8814251841842</v>
          </cell>
          <cell r="G1037">
            <v>59.2</v>
          </cell>
          <cell r="H1037">
            <v>0</v>
          </cell>
          <cell r="I1037">
            <v>1.3333333333333333</v>
          </cell>
        </row>
        <row r="1038">
          <cell r="A1038" t="str">
            <v>lbm</v>
          </cell>
          <cell r="B1038" t="str">
            <v>Viga</v>
          </cell>
          <cell r="C1038">
            <v>22.4</v>
          </cell>
          <cell r="D1038" t="str">
            <v>m</v>
          </cell>
          <cell r="I1038" t="str">
            <v>perimeter</v>
          </cell>
        </row>
        <row r="1039">
          <cell r="A1039">
            <v>37.614126502748881</v>
          </cell>
          <cell r="B1039" t="str">
            <v>HSS8X8X3/8</v>
          </cell>
          <cell r="C1039">
            <v>0</v>
          </cell>
          <cell r="D1039">
            <v>0</v>
          </cell>
          <cell r="E1039" t="str">
            <v>pl</v>
          </cell>
          <cell r="F1039">
            <v>1015.5814155742198</v>
          </cell>
          <cell r="G1039">
            <v>182.8</v>
          </cell>
          <cell r="H1039">
            <v>0</v>
          </cell>
          <cell r="I1039">
            <v>2.6666666666666665</v>
          </cell>
        </row>
        <row r="1040">
          <cell r="A1040" t="str">
            <v>lbm</v>
          </cell>
          <cell r="B1040" t="str">
            <v>Riostra</v>
          </cell>
          <cell r="C1040">
            <v>5.3851648071345037</v>
          </cell>
          <cell r="D1040" t="str">
            <v>m</v>
          </cell>
          <cell r="I1040" t="str">
            <v>perimeter</v>
          </cell>
        </row>
        <row r="1041">
          <cell r="A1041">
            <v>12.180793525340155</v>
          </cell>
          <cell r="B1041" t="str">
            <v>HSS4X4X1/4</v>
          </cell>
          <cell r="C1041">
            <v>0</v>
          </cell>
          <cell r="D1041">
            <v>0</v>
          </cell>
          <cell r="E1041" t="str">
            <v>pl</v>
          </cell>
          <cell r="F1041">
            <v>328.8814251841842</v>
          </cell>
          <cell r="G1041">
            <v>59.2</v>
          </cell>
          <cell r="H1041">
            <v>0</v>
          </cell>
          <cell r="I1041">
            <v>1.3333333333333333</v>
          </cell>
        </row>
        <row r="1042">
          <cell r="A1042" t="str">
            <v>lbm</v>
          </cell>
          <cell r="B1042" t="str">
            <v>Riostra</v>
          </cell>
          <cell r="C1042">
            <v>6.2801273872430325</v>
          </cell>
          <cell r="D1042" t="str">
            <v>m</v>
          </cell>
          <cell r="I1042" t="str">
            <v>perimeter</v>
          </cell>
        </row>
        <row r="1043">
          <cell r="A1043">
            <v>12.180793525340155</v>
          </cell>
          <cell r="B1043" t="str">
            <v>HSS4X4X1/4</v>
          </cell>
          <cell r="C1043">
            <v>0</v>
          </cell>
          <cell r="D1043">
            <v>0</v>
          </cell>
          <cell r="E1043" t="str">
            <v>pl</v>
          </cell>
          <cell r="F1043">
            <v>328.8814251841842</v>
          </cell>
          <cell r="G1043">
            <v>59.2</v>
          </cell>
          <cell r="H1043">
            <v>0</v>
          </cell>
          <cell r="I1043">
            <v>1.3333333333333333</v>
          </cell>
        </row>
        <row r="1044">
          <cell r="A1044" t="str">
            <v>lbm</v>
          </cell>
          <cell r="B1044" t="str">
            <v>Riostra</v>
          </cell>
          <cell r="C1044">
            <v>5.2497618993626753</v>
          </cell>
          <cell r="D1044" t="str">
            <v>m</v>
          </cell>
          <cell r="I1044" t="str">
            <v>perimeter</v>
          </cell>
        </row>
        <row r="1045">
          <cell r="A1045">
            <v>12.180793525340155</v>
          </cell>
          <cell r="B1045" t="str">
            <v>HSS4X4X1/4</v>
          </cell>
          <cell r="C1045">
            <v>0</v>
          </cell>
          <cell r="D1045">
            <v>0</v>
          </cell>
          <cell r="E1045" t="str">
            <v>pl</v>
          </cell>
          <cell r="F1045">
            <v>328.8814251841842</v>
          </cell>
          <cell r="G1045">
            <v>59.2</v>
          </cell>
          <cell r="H1045">
            <v>0</v>
          </cell>
          <cell r="I1045">
            <v>1.3333333333333333</v>
          </cell>
        </row>
        <row r="1046">
          <cell r="B1046" t="str">
            <v>Conexión  Plate</v>
          </cell>
        </row>
        <row r="1047">
          <cell r="A1047">
            <v>15.3125</v>
          </cell>
          <cell r="B1047" t="str">
            <v>Plate 3/8 ''</v>
          </cell>
          <cell r="C1047">
            <v>12.083333333333334</v>
          </cell>
          <cell r="D1047">
            <v>1.3793103448276548E-3</v>
          </cell>
          <cell r="E1047" t="str">
            <v>p2</v>
          </cell>
          <cell r="F1047">
            <v>413.4375</v>
          </cell>
          <cell r="G1047">
            <v>74.42</v>
          </cell>
          <cell r="H1047">
            <v>5903.08</v>
          </cell>
          <cell r="I1047">
            <v>2</v>
          </cell>
        </row>
        <row r="1048">
          <cell r="A1048">
            <v>15.3125</v>
          </cell>
          <cell r="B1048" t="str">
            <v>Plate 3/8 ''</v>
          </cell>
          <cell r="C1048">
            <v>5.5555555555555554</v>
          </cell>
          <cell r="D1048">
            <v>8.000000000000132E-3</v>
          </cell>
          <cell r="E1048" t="str">
            <v>p2</v>
          </cell>
          <cell r="F1048">
            <v>413.4375</v>
          </cell>
          <cell r="G1048">
            <v>74.42</v>
          </cell>
          <cell r="H1048">
            <v>2732</v>
          </cell>
          <cell r="I1048">
            <v>2</v>
          </cell>
        </row>
        <row r="1049">
          <cell r="A1049">
            <v>15.3125</v>
          </cell>
          <cell r="B1049" t="str">
            <v>Plate 3/8 ''</v>
          </cell>
          <cell r="C1049">
            <v>0.88888888888888884</v>
          </cell>
          <cell r="D1049">
            <v>1.250000000000008E-2</v>
          </cell>
          <cell r="E1049" t="str">
            <v>p2</v>
          </cell>
          <cell r="F1049">
            <v>413.4375</v>
          </cell>
          <cell r="G1049">
            <v>74.42</v>
          </cell>
          <cell r="H1049">
            <v>439.07</v>
          </cell>
          <cell r="I1049">
            <v>2</v>
          </cell>
        </row>
        <row r="1050">
          <cell r="A1050">
            <v>15.3125</v>
          </cell>
          <cell r="B1050" t="str">
            <v>Plate 3/8 ''</v>
          </cell>
          <cell r="C1050">
            <v>6.25</v>
          </cell>
          <cell r="D1050">
            <v>8.0000000000001129E-3</v>
          </cell>
          <cell r="E1050" t="str">
            <v>p2</v>
          </cell>
          <cell r="F1050">
            <v>413.4375</v>
          </cell>
          <cell r="G1050">
            <v>74.42</v>
          </cell>
          <cell r="H1050">
            <v>3073.5</v>
          </cell>
          <cell r="I1050">
            <v>2</v>
          </cell>
        </row>
        <row r="1051">
          <cell r="B1051" t="str">
            <v>Casquillos</v>
          </cell>
        </row>
        <row r="1052">
          <cell r="A1052">
            <v>15.3125</v>
          </cell>
          <cell r="B1052" t="str">
            <v>Plate 3/8 ''</v>
          </cell>
          <cell r="C1052">
            <v>17.5</v>
          </cell>
          <cell r="D1052">
            <v>0</v>
          </cell>
          <cell r="E1052" t="str">
            <v>p2</v>
          </cell>
          <cell r="F1052">
            <v>413.4375</v>
          </cell>
          <cell r="G1052">
            <v>74.42</v>
          </cell>
          <cell r="H1052">
            <v>8537.51</v>
          </cell>
          <cell r="I1052">
            <v>2</v>
          </cell>
        </row>
        <row r="1053">
          <cell r="A1053">
            <v>0</v>
          </cell>
          <cell r="B1053" t="str">
            <v>Tornillo Autotaladrante 1 1/4" x 12</v>
          </cell>
          <cell r="C1053">
            <v>240</v>
          </cell>
          <cell r="D1053">
            <v>0</v>
          </cell>
          <cell r="E1053" t="str">
            <v>ud</v>
          </cell>
          <cell r="F1053">
            <v>2.77</v>
          </cell>
          <cell r="G1053">
            <v>0.5</v>
          </cell>
          <cell r="H1053">
            <v>784.8</v>
          </cell>
          <cell r="I1053">
            <v>0</v>
          </cell>
        </row>
        <row r="1054">
          <cell r="B1054" t="str">
            <v>Correa</v>
          </cell>
          <cell r="C1054">
            <v>22.4</v>
          </cell>
        </row>
        <row r="1055">
          <cell r="A1055">
            <v>4.8</v>
          </cell>
          <cell r="B1055" t="str">
            <v>C12x3/32</v>
          </cell>
          <cell r="C1055">
            <v>0</v>
          </cell>
          <cell r="D1055">
            <v>0</v>
          </cell>
          <cell r="E1055" t="str">
            <v>pl</v>
          </cell>
          <cell r="F1055">
            <v>121.875</v>
          </cell>
          <cell r="G1055">
            <v>21.94</v>
          </cell>
          <cell r="H1055">
            <v>0</v>
          </cell>
          <cell r="I1055">
            <v>0.20833333333333334</v>
          </cell>
        </row>
        <row r="1056">
          <cell r="B1056" t="str">
            <v>Conexión  Plate</v>
          </cell>
          <cell r="C1056">
            <v>22.4</v>
          </cell>
        </row>
        <row r="1057">
          <cell r="A1057">
            <v>0</v>
          </cell>
          <cell r="B1057" t="str">
            <v>Conexión Shear plate Viga + Fachada [ HSS8 @ W24 ]</v>
          </cell>
          <cell r="C1057">
            <v>8</v>
          </cell>
          <cell r="D1057">
            <v>0</v>
          </cell>
          <cell r="E1057" t="str">
            <v>Ud</v>
          </cell>
          <cell r="F1057">
            <v>5369.04</v>
          </cell>
          <cell r="G1057">
            <v>0</v>
          </cell>
          <cell r="H1057">
            <v>42952.32</v>
          </cell>
          <cell r="I1057">
            <v>0</v>
          </cell>
        </row>
        <row r="1058">
          <cell r="A1058">
            <v>0</v>
          </cell>
          <cell r="B1058" t="str">
            <v>Conexión Shear plate Viga + Fachada [ HSS4 @ W24 ]</v>
          </cell>
          <cell r="C1058">
            <v>6</v>
          </cell>
          <cell r="D1058">
            <v>0</v>
          </cell>
          <cell r="E1058" t="str">
            <v>Ud</v>
          </cell>
          <cell r="F1058">
            <v>5369.04</v>
          </cell>
          <cell r="G1058">
            <v>0</v>
          </cell>
          <cell r="H1058">
            <v>32214.240000000002</v>
          </cell>
          <cell r="I1058">
            <v>0</v>
          </cell>
        </row>
        <row r="1059">
          <cell r="B1059" t="str">
            <v>Casquillos</v>
          </cell>
        </row>
        <row r="1060">
          <cell r="A1060">
            <v>15.3125</v>
          </cell>
          <cell r="B1060" t="str">
            <v>Plate 3/8 ''</v>
          </cell>
          <cell r="C1060">
            <v>17.5</v>
          </cell>
          <cell r="D1060">
            <v>0</v>
          </cell>
          <cell r="E1060" t="str">
            <v>p2</v>
          </cell>
          <cell r="F1060">
            <v>413.4375</v>
          </cell>
          <cell r="G1060">
            <v>74.42</v>
          </cell>
          <cell r="H1060">
            <v>8537.51</v>
          </cell>
          <cell r="I1060">
            <v>2</v>
          </cell>
        </row>
        <row r="1061">
          <cell r="A1061">
            <v>0</v>
          </cell>
          <cell r="B1061" t="str">
            <v>Tornillo Autotaladrante 1 1/4" x 12</v>
          </cell>
          <cell r="C1061">
            <v>240</v>
          </cell>
          <cell r="D1061">
            <v>0</v>
          </cell>
          <cell r="E1061" t="str">
            <v>ud</v>
          </cell>
          <cell r="F1061">
            <v>2.77</v>
          </cell>
          <cell r="G1061">
            <v>0.5</v>
          </cell>
          <cell r="H1061">
            <v>784.8</v>
          </cell>
          <cell r="I1061">
            <v>0</v>
          </cell>
        </row>
        <row r="1062">
          <cell r="B1062" t="str">
            <v>Cubierta</v>
          </cell>
        </row>
        <row r="1063">
          <cell r="A1063">
            <v>0</v>
          </cell>
          <cell r="B1063" t="str">
            <v>STANDING SEAM NATURAL</v>
          </cell>
          <cell r="C1063">
            <v>112</v>
          </cell>
          <cell r="D1063">
            <v>0</v>
          </cell>
          <cell r="E1063" t="str">
            <v>m2</v>
          </cell>
          <cell r="F1063">
            <v>750</v>
          </cell>
          <cell r="G1063">
            <v>135</v>
          </cell>
          <cell r="H1063">
            <v>99120</v>
          </cell>
          <cell r="I1063">
            <v>0</v>
          </cell>
        </row>
        <row r="1064">
          <cell r="A1064">
            <v>0</v>
          </cell>
          <cell r="B1064" t="str">
            <v>Tornillo Autotaladrante 1 1/2" x 10</v>
          </cell>
          <cell r="C1064">
            <v>380</v>
          </cell>
          <cell r="D1064">
            <v>0</v>
          </cell>
          <cell r="E1064" t="str">
            <v>ud</v>
          </cell>
          <cell r="F1064">
            <v>2.2400000000000002</v>
          </cell>
          <cell r="G1064">
            <v>0.4</v>
          </cell>
          <cell r="H1064">
            <v>1003.2</v>
          </cell>
          <cell r="I1064">
            <v>0</v>
          </cell>
        </row>
        <row r="1065">
          <cell r="B1065" t="str">
            <v>Mano de Obra</v>
          </cell>
        </row>
        <row r="1066">
          <cell r="B1066" t="str">
            <v>Frabricación</v>
          </cell>
        </row>
        <row r="1067">
          <cell r="B1067" t="str">
            <v>SandBlasting Superficie Metálicas</v>
          </cell>
          <cell r="C1067">
            <v>7.85546816</v>
          </cell>
          <cell r="D1067">
            <v>5.7690259927172655E-4</v>
          </cell>
          <cell r="E1067" t="str">
            <v>m2</v>
          </cell>
          <cell r="F1067">
            <v>169.5</v>
          </cell>
          <cell r="G1067">
            <v>30.51</v>
          </cell>
          <cell r="H1067">
            <v>1572.08</v>
          </cell>
        </row>
        <row r="1068">
          <cell r="B1068" t="str">
            <v>Fabricación Estructura Metalica - Columna</v>
          </cell>
          <cell r="C1068">
            <v>0</v>
          </cell>
          <cell r="D1068">
            <v>0</v>
          </cell>
          <cell r="E1068" t="str">
            <v>ton</v>
          </cell>
          <cell r="F1068">
            <v>11999.999999999998</v>
          </cell>
          <cell r="G1068">
            <v>2160</v>
          </cell>
          <cell r="H1068">
            <v>0</v>
          </cell>
        </row>
        <row r="1069">
          <cell r="B1069" t="str">
            <v>Fabricación Estructura Metalica - Viga</v>
          </cell>
          <cell r="C1069">
            <v>0.13398437499999993</v>
          </cell>
          <cell r="D1069">
            <v>4.4897959183674091E-2</v>
          </cell>
          <cell r="E1069" t="str">
            <v>ton</v>
          </cell>
          <cell r="F1069">
            <v>11999.999999999998</v>
          </cell>
          <cell r="G1069">
            <v>2160</v>
          </cell>
          <cell r="H1069">
            <v>1982.4</v>
          </cell>
        </row>
        <row r="1070">
          <cell r="B1070" t="str">
            <v>Fabricación Estructura Metalica - Placa</v>
          </cell>
          <cell r="C1070">
            <v>0.18970486111111112</v>
          </cell>
          <cell r="D1070">
            <v>1.5557792623775472E-3</v>
          </cell>
          <cell r="E1070" t="str">
            <v>ton</v>
          </cell>
          <cell r="F1070">
            <v>22000</v>
          </cell>
          <cell r="G1070">
            <v>3960</v>
          </cell>
          <cell r="H1070">
            <v>4932.3999999999996</v>
          </cell>
        </row>
        <row r="1071">
          <cell r="B1071" t="str">
            <v>Pintura de Taller</v>
          </cell>
        </row>
        <row r="1072">
          <cell r="B1072" t="str">
            <v>MO-1001-13 [AEM] Armadores Estructuras Metálica</v>
          </cell>
          <cell r="C1072">
            <v>2</v>
          </cell>
          <cell r="D1072">
            <v>0</v>
          </cell>
          <cell r="E1072" t="str">
            <v>Día</v>
          </cell>
          <cell r="F1072">
            <v>1124.7393665158368</v>
          </cell>
          <cell r="G1072">
            <v>202.45</v>
          </cell>
          <cell r="H1072">
            <v>2654.38</v>
          </cell>
        </row>
        <row r="1073">
          <cell r="B1073" t="str">
            <v>MO-1001-11 [SEM] Soldadores - Estructura Metálica</v>
          </cell>
          <cell r="C1073">
            <v>7</v>
          </cell>
          <cell r="D1073">
            <v>0</v>
          </cell>
          <cell r="E1073" t="str">
            <v>Día</v>
          </cell>
          <cell r="F1073">
            <v>1283.4162895927611</v>
          </cell>
          <cell r="G1073">
            <v>231.01</v>
          </cell>
          <cell r="H1073">
            <v>10600.98</v>
          </cell>
        </row>
        <row r="1074">
          <cell r="B1074" t="str">
            <v>MO-1001-12 [PEM] Pintor Estructura Metálica</v>
          </cell>
          <cell r="C1074">
            <v>3</v>
          </cell>
          <cell r="D1074">
            <v>0</v>
          </cell>
          <cell r="E1074" t="str">
            <v>Día</v>
          </cell>
          <cell r="F1074">
            <v>737.38099547511399</v>
          </cell>
          <cell r="G1074">
            <v>132.72999999999999</v>
          </cell>
          <cell r="H1074">
            <v>2610.33</v>
          </cell>
        </row>
        <row r="1075">
          <cell r="B1075" t="str">
            <v>MO-1001-14 [AyEM] Ayudante Estructuras Metálica</v>
          </cell>
          <cell r="C1075">
            <v>3</v>
          </cell>
          <cell r="D1075">
            <v>0</v>
          </cell>
          <cell r="E1075" t="str">
            <v>Día</v>
          </cell>
          <cell r="F1075">
            <v>866.50045248868685</v>
          </cell>
          <cell r="G1075">
            <v>155.97</v>
          </cell>
          <cell r="H1075">
            <v>3067.41</v>
          </cell>
        </row>
        <row r="1076">
          <cell r="B1076" t="str">
            <v>Servicios, Herramientas y Equipos</v>
          </cell>
        </row>
        <row r="1077">
          <cell r="B1077" t="str">
            <v>Compresor p/ Pintura</v>
          </cell>
          <cell r="C1077">
            <v>24</v>
          </cell>
          <cell r="D1077">
            <v>0</v>
          </cell>
          <cell r="E1077" t="str">
            <v>Hr</v>
          </cell>
          <cell r="F1077">
            <v>63.56</v>
          </cell>
          <cell r="G1077">
            <v>11.44</v>
          </cell>
          <cell r="H1077">
            <v>1800</v>
          </cell>
        </row>
        <row r="1078">
          <cell r="A1078">
            <v>67.833333333333329</v>
          </cell>
          <cell r="B1078" t="str">
            <v>Estructura de Fachada HSS8X8X3/8 + HSS4X4X1/4 de 5.00 m + Plate 3/8 '' + Plate 3/8 '' ( incluye Frabricación &amp; Pintura de Taller)</v>
          </cell>
          <cell r="C1078">
            <v>112</v>
          </cell>
          <cell r="E1078" t="str">
            <v>m2</v>
          </cell>
          <cell r="G1078">
            <v>363.46900630212667</v>
          </cell>
          <cell r="I1078">
            <v>2100.91</v>
          </cell>
        </row>
        <row r="1080">
          <cell r="A1080">
            <v>68.833333333333329</v>
          </cell>
          <cell r="B1080" t="str">
            <v>Análisis de Precio Unitario de 6940.25 m2 de Metaldeck [ t = 127 ] mm Primer Nivel - Deck 2" AE 22 + L6x6x3/8 + Conectores C4x 5.4#:</v>
          </cell>
          <cell r="I1080" t="str">
            <v>Caballeria - Cafeteria</v>
          </cell>
        </row>
        <row r="1081">
          <cell r="B1081" t="str">
            <v>Materiales</v>
          </cell>
        </row>
        <row r="1082">
          <cell r="B1082" t="str">
            <v>Hormigones Industriales</v>
          </cell>
        </row>
        <row r="1083">
          <cell r="B1083" t="str">
            <v>Hormigón industrial f'c 210 Kg/cm² @ 28d</v>
          </cell>
          <cell r="C1083">
            <v>881.41174999999998</v>
          </cell>
          <cell r="D1083">
            <v>9.3599841391825444E-6</v>
          </cell>
          <cell r="E1083" t="str">
            <v>m3</v>
          </cell>
          <cell r="F1083">
            <v>4491.5254237288136</v>
          </cell>
          <cell r="G1083">
            <v>808.47</v>
          </cell>
          <cell r="H1083">
            <v>4671521.97</v>
          </cell>
        </row>
        <row r="1084">
          <cell r="B1084" t="str">
            <v>Aceros</v>
          </cell>
        </row>
        <row r="1085">
          <cell r="B1085" t="str">
            <v xml:space="preserve">Acero malla (D2.3 x D2.3, 100 x 100,Rollo 2.40 x 40.00 m., 4.85 qq) </v>
          </cell>
          <cell r="C1085">
            <v>72.294270833333343</v>
          </cell>
          <cell r="D1085">
            <v>1.0086091999460279E-5</v>
          </cell>
          <cell r="E1085" t="str">
            <v xml:space="preserve"> Rollo </v>
          </cell>
          <cell r="F1085">
            <v>8960.1694915254247</v>
          </cell>
          <cell r="G1085">
            <v>1612.83</v>
          </cell>
          <cell r="H1085">
            <v>764375</v>
          </cell>
        </row>
        <row r="1086">
          <cell r="B1086" t="str">
            <v>C4X5.4</v>
          </cell>
          <cell r="C1086">
            <v>2844.375</v>
          </cell>
          <cell r="D1086">
            <v>1.7578554164303719E-6</v>
          </cell>
          <cell r="E1086" t="str">
            <v>pl</v>
          </cell>
          <cell r="F1086">
            <v>145.80000000000001</v>
          </cell>
          <cell r="G1086">
            <v>26.24</v>
          </cell>
          <cell r="H1086">
            <v>489347.14</v>
          </cell>
        </row>
        <row r="1087">
          <cell r="B1087" t="str">
            <v>Metaldeck Cal 22</v>
          </cell>
          <cell r="C1087">
            <v>6940.25</v>
          </cell>
          <cell r="D1087">
            <v>0</v>
          </cell>
          <cell r="E1087" t="str">
            <v>pl</v>
          </cell>
          <cell r="F1087">
            <v>299.91666666666669</v>
          </cell>
          <cell r="G1087">
            <v>53.99</v>
          </cell>
          <cell r="H1087">
            <v>2456200.7400000002</v>
          </cell>
        </row>
        <row r="1088">
          <cell r="B1088" t="str">
            <v>L6X6X3/8</v>
          </cell>
          <cell r="C1088">
            <v>4325.2296587926512</v>
          </cell>
          <cell r="D1088">
            <v>7.8887683702951597E-8</v>
          </cell>
          <cell r="E1088" t="str">
            <v>pl</v>
          </cell>
          <cell r="F1088">
            <v>402.3</v>
          </cell>
          <cell r="G1088">
            <v>72.41</v>
          </cell>
          <cell r="H1088">
            <v>2053229.93</v>
          </cell>
        </row>
        <row r="1089">
          <cell r="B1089" t="str">
            <v>Acero ø3/8''</v>
          </cell>
          <cell r="C1089">
            <v>9.6664566929133855</v>
          </cell>
          <cell r="D1089">
            <v>3.6655697109904621E-4</v>
          </cell>
          <cell r="E1089" t="str">
            <v>QQ</v>
          </cell>
          <cell r="F1089">
            <v>1864.4067796610161</v>
          </cell>
          <cell r="G1089">
            <v>335.59</v>
          </cell>
          <cell r="H1089">
            <v>21273.97</v>
          </cell>
        </row>
        <row r="1090">
          <cell r="B1090" t="str">
            <v>Acero ø1/2''</v>
          </cell>
          <cell r="D1090">
            <v>0</v>
          </cell>
          <cell r="E1090" t="str">
            <v>QQ</v>
          </cell>
          <cell r="F1090">
            <v>1864.4067796610161</v>
          </cell>
          <cell r="G1090">
            <v>335.59</v>
          </cell>
          <cell r="H1090">
            <v>2200</v>
          </cell>
        </row>
        <row r="1091">
          <cell r="B1091" t="str">
            <v>Acero ø3/4''</v>
          </cell>
          <cell r="D1091">
            <v>0</v>
          </cell>
          <cell r="E1091" t="str">
            <v>QQ</v>
          </cell>
          <cell r="F1091">
            <v>1864.4067796610161</v>
          </cell>
          <cell r="G1091">
            <v>335.59</v>
          </cell>
          <cell r="H1091">
            <v>2200</v>
          </cell>
        </row>
        <row r="1092">
          <cell r="B1092" t="str">
            <v>Acero ø1''</v>
          </cell>
          <cell r="D1092">
            <v>0</v>
          </cell>
          <cell r="E1092" t="str">
            <v>QQ</v>
          </cell>
          <cell r="F1092">
            <v>1864.4067796610161</v>
          </cell>
          <cell r="G1092">
            <v>335.59</v>
          </cell>
          <cell r="H1092">
            <v>2200</v>
          </cell>
        </row>
        <row r="1093">
          <cell r="B1093" t="str">
            <v>Misceláneos</v>
          </cell>
        </row>
        <row r="1094">
          <cell r="B1094" t="str">
            <v xml:space="preserve">Alambre No.18 </v>
          </cell>
          <cell r="C1094">
            <v>19.332913385826771</v>
          </cell>
          <cell r="D1094">
            <v>3.6655697109904621E-4</v>
          </cell>
          <cell r="E1094" t="str">
            <v xml:space="preserve"> Lbs </v>
          </cell>
          <cell r="F1094">
            <v>32.203389830508478</v>
          </cell>
          <cell r="G1094">
            <v>5.8</v>
          </cell>
          <cell r="H1094">
            <v>734.99</v>
          </cell>
        </row>
        <row r="1095">
          <cell r="B1095" t="str">
            <v>Mano de Obra</v>
          </cell>
        </row>
        <row r="1096">
          <cell r="B1096" t="str">
            <v>M. O.1077-9 [9] Coloc. acero normal</v>
          </cell>
          <cell r="C1096">
            <v>9.6664566929133855</v>
          </cell>
          <cell r="D1096">
            <v>3.6655697109904621E-4</v>
          </cell>
          <cell r="E1096" t="str">
            <v>qq</v>
          </cell>
          <cell r="F1096">
            <v>321.74313473582782</v>
          </cell>
          <cell r="G1096">
            <v>0</v>
          </cell>
          <cell r="H1096">
            <v>3111.26</v>
          </cell>
        </row>
        <row r="1097">
          <cell r="B1097" t="str">
            <v>M. O.1077-8 [8] Coloc. acero malla electrosoldada</v>
          </cell>
          <cell r="C1097">
            <v>350.62721354166666</v>
          </cell>
          <cell r="D1097">
            <v>7.9470680703494436E-6</v>
          </cell>
          <cell r="E1097" t="str">
            <v>qq</v>
          </cell>
          <cell r="F1097">
            <v>482.36294691224271</v>
          </cell>
          <cell r="G1097">
            <v>0</v>
          </cell>
          <cell r="H1097">
            <v>169130.92</v>
          </cell>
        </row>
        <row r="1098">
          <cell r="B1098" t="str">
            <v>M. O.1014A-1 [1] Vaciado de Hormigón Industrial</v>
          </cell>
          <cell r="C1098">
            <v>881.41174999999998</v>
          </cell>
          <cell r="D1098">
            <v>9.3599841391825444E-6</v>
          </cell>
          <cell r="E1098" t="str">
            <v>m³</v>
          </cell>
          <cell r="F1098">
            <v>491.64407094362468</v>
          </cell>
          <cell r="G1098">
            <v>0</v>
          </cell>
          <cell r="H1098">
            <v>433344.92</v>
          </cell>
        </row>
        <row r="1099">
          <cell r="B1099" t="str">
            <v>Servicios, Herramientas y Equipos</v>
          </cell>
        </row>
        <row r="1100">
          <cell r="B1100" t="str">
            <v>Herramientas Menores Varilleros</v>
          </cell>
          <cell r="C1100">
            <v>11068870.84</v>
          </cell>
          <cell r="D1100">
            <v>0</v>
          </cell>
          <cell r="E1100" t="str">
            <v>%</v>
          </cell>
          <cell r="F1100">
            <v>1.6E-2</v>
          </cell>
          <cell r="G1100">
            <v>0</v>
          </cell>
          <cell r="H1100">
            <v>177101.93</v>
          </cell>
        </row>
        <row r="1101">
          <cell r="A1101">
            <v>68.833333333333329</v>
          </cell>
          <cell r="B1101" t="str">
            <v>Metaldeck [ t = 127 ] mm Primer Nivel - Deck 2" AE 22 + L6x6x3/8 + Conectores C4x 5.4#</v>
          </cell>
          <cell r="C1101">
            <v>6940.25</v>
          </cell>
          <cell r="E1101" t="str">
            <v>m2</v>
          </cell>
          <cell r="G1101">
            <v>229.8316389971543</v>
          </cell>
          <cell r="I1101">
            <v>1620.4</v>
          </cell>
        </row>
      </sheetData>
      <sheetData sheetId="8">
        <row r="1">
          <cell r="A1" t="str">
            <v>Fecha</v>
          </cell>
          <cell r="B1" t="str">
            <v>Proveedor</v>
          </cell>
          <cell r="C1" t="str">
            <v>ID Cotización</v>
          </cell>
          <cell r="D1" t="str">
            <v>Artículo</v>
          </cell>
          <cell r="E1" t="str">
            <v>UD</v>
          </cell>
          <cell r="F1" t="str">
            <v>Costo Unitario</v>
          </cell>
          <cell r="G1">
            <v>0.18</v>
          </cell>
          <cell r="H1" t="str">
            <v>Costo Unitario + ITBIS</v>
          </cell>
        </row>
        <row r="2">
          <cell r="D2" t="str">
            <v>Agregados</v>
          </cell>
        </row>
        <row r="3">
          <cell r="D3" t="str">
            <v xml:space="preserve">Agua Potable </v>
          </cell>
          <cell r="E3" t="str">
            <v xml:space="preserve"> Gls </v>
          </cell>
          <cell r="F3">
            <v>0.44067796610169496</v>
          </cell>
          <cell r="G3">
            <v>7.9322033898305097E-2</v>
          </cell>
          <cell r="H3">
            <v>0.52</v>
          </cell>
        </row>
        <row r="4">
          <cell r="D4" t="str">
            <v xml:space="preserve">Arena Itabo Lavada </v>
          </cell>
          <cell r="E4" t="str">
            <v xml:space="preserve"> m3 </v>
          </cell>
          <cell r="F4">
            <v>805.08474576271192</v>
          </cell>
          <cell r="G4">
            <v>144.91525423728814</v>
          </cell>
          <cell r="H4">
            <v>950</v>
          </cell>
        </row>
        <row r="5">
          <cell r="D5" t="str">
            <v xml:space="preserve">Arena triturada Fina </v>
          </cell>
          <cell r="E5" t="str">
            <v xml:space="preserve"> m3 </v>
          </cell>
          <cell r="F5">
            <v>805.08474576271192</v>
          </cell>
          <cell r="G5">
            <v>144.91525423728814</v>
          </cell>
          <cell r="H5">
            <v>950</v>
          </cell>
        </row>
        <row r="6">
          <cell r="D6" t="str">
            <v xml:space="preserve">Caliche </v>
          </cell>
          <cell r="E6" t="str">
            <v xml:space="preserve"> m3 </v>
          </cell>
          <cell r="F6">
            <v>0</v>
          </cell>
          <cell r="G6">
            <v>0</v>
          </cell>
          <cell r="H6">
            <v>0</v>
          </cell>
        </row>
        <row r="7">
          <cell r="D7" t="str">
            <v xml:space="preserve">Calzos de Hormigón Simple </v>
          </cell>
          <cell r="E7" t="str">
            <v>Ud</v>
          </cell>
          <cell r="F7">
            <v>1.8135593220338986</v>
          </cell>
          <cell r="G7">
            <v>0.32644067796610171</v>
          </cell>
          <cell r="H7">
            <v>2.14</v>
          </cell>
        </row>
        <row r="8">
          <cell r="D8" t="str">
            <v xml:space="preserve">Cemento Blanco </v>
          </cell>
          <cell r="E8" t="str">
            <v xml:space="preserve"> Fdas </v>
          </cell>
          <cell r="F8">
            <v>635.59322033898309</v>
          </cell>
          <cell r="G8">
            <v>114.40677966101696</v>
          </cell>
          <cell r="H8">
            <v>750</v>
          </cell>
        </row>
        <row r="9">
          <cell r="D9" t="str">
            <v xml:space="preserve">Cemento Portland Tipo I </v>
          </cell>
          <cell r="E9" t="str">
            <v xml:space="preserve"> Fdas </v>
          </cell>
          <cell r="F9">
            <v>207.62711864406782</v>
          </cell>
          <cell r="G9">
            <v>37.372881355932208</v>
          </cell>
          <cell r="H9">
            <v>245.00000000000003</v>
          </cell>
        </row>
        <row r="10">
          <cell r="D10" t="str">
            <v xml:space="preserve">Carbonato Cálcico </v>
          </cell>
          <cell r="E10" t="str">
            <v xml:space="preserve"> Fdas </v>
          </cell>
          <cell r="F10">
            <v>0</v>
          </cell>
          <cell r="G10">
            <v>0</v>
          </cell>
          <cell r="H10">
            <v>0</v>
          </cell>
        </row>
        <row r="11">
          <cell r="D11" t="str">
            <v xml:space="preserve">Derretido (rinde 25 m2/fdas) </v>
          </cell>
          <cell r="E11" t="str">
            <v xml:space="preserve"> Fdas </v>
          </cell>
          <cell r="F11">
            <v>295.76271186440681</v>
          </cell>
          <cell r="G11">
            <v>53.237288135593225</v>
          </cell>
          <cell r="H11">
            <v>349.00000000000006</v>
          </cell>
        </row>
        <row r="12">
          <cell r="D12" t="str">
            <v xml:space="preserve">Derretido Blanco </v>
          </cell>
          <cell r="E12" t="str">
            <v xml:space="preserve"> Fdas </v>
          </cell>
          <cell r="F12">
            <v>650</v>
          </cell>
          <cell r="G12">
            <v>117</v>
          </cell>
          <cell r="H12">
            <v>767</v>
          </cell>
        </row>
        <row r="13">
          <cell r="D13" t="str">
            <v xml:space="preserve">Derretido Colores Especiales </v>
          </cell>
          <cell r="E13" t="str">
            <v xml:space="preserve"> Fdas </v>
          </cell>
          <cell r="F13">
            <v>850</v>
          </cell>
          <cell r="G13">
            <v>153</v>
          </cell>
          <cell r="H13">
            <v>1003</v>
          </cell>
        </row>
        <row r="14">
          <cell r="D14" t="str">
            <v xml:space="preserve">Derretido gris </v>
          </cell>
          <cell r="E14" t="str">
            <v xml:space="preserve"> Fdas </v>
          </cell>
          <cell r="F14">
            <v>475</v>
          </cell>
          <cell r="G14">
            <v>85.5</v>
          </cell>
          <cell r="H14">
            <v>560.5</v>
          </cell>
        </row>
        <row r="15">
          <cell r="D15" t="str">
            <v xml:space="preserve">Grava 1 1/2'' </v>
          </cell>
          <cell r="E15" t="str">
            <v xml:space="preserve"> m3 </v>
          </cell>
          <cell r="F15">
            <v>932.20338983050851</v>
          </cell>
          <cell r="G15">
            <v>167.79661016949152</v>
          </cell>
          <cell r="H15">
            <v>1100</v>
          </cell>
        </row>
        <row r="16">
          <cell r="D16" t="str">
            <v xml:space="preserve">Grava 1/4'' </v>
          </cell>
          <cell r="E16" t="str">
            <v xml:space="preserve"> m3 </v>
          </cell>
          <cell r="F16">
            <v>932.20338983050851</v>
          </cell>
          <cell r="G16">
            <v>167.79661016949152</v>
          </cell>
          <cell r="H16">
            <v>1100</v>
          </cell>
        </row>
        <row r="17">
          <cell r="D17" t="str">
            <v xml:space="preserve">Grava 3/4'' </v>
          </cell>
          <cell r="E17" t="str">
            <v xml:space="preserve"> m3 </v>
          </cell>
          <cell r="F17">
            <v>932.20338983050851</v>
          </cell>
          <cell r="G17">
            <v>167.79661016949152</v>
          </cell>
          <cell r="H17">
            <v>1100</v>
          </cell>
        </row>
        <row r="18">
          <cell r="D18" t="str">
            <v xml:space="preserve">Grava Arena </v>
          </cell>
          <cell r="E18" t="str">
            <v xml:space="preserve"> m3 </v>
          </cell>
          <cell r="F18">
            <v>932.20338983050851</v>
          </cell>
          <cell r="G18">
            <v>167.79661016949152</v>
          </cell>
          <cell r="H18">
            <v>1100</v>
          </cell>
        </row>
        <row r="19">
          <cell r="D19" t="str">
            <v xml:space="preserve">Grava triturada para Imprimación </v>
          </cell>
          <cell r="E19" t="str">
            <v xml:space="preserve"> m3 </v>
          </cell>
          <cell r="F19">
            <v>0</v>
          </cell>
          <cell r="G19">
            <v>0</v>
          </cell>
          <cell r="H19">
            <v>0</v>
          </cell>
        </row>
        <row r="20">
          <cell r="D20" t="str">
            <v xml:space="preserve">Hidróxido de Cal </v>
          </cell>
          <cell r="E20" t="str">
            <v xml:space="preserve"> Fdas </v>
          </cell>
          <cell r="F20">
            <v>0</v>
          </cell>
          <cell r="G20">
            <v>0</v>
          </cell>
          <cell r="H20">
            <v>0</v>
          </cell>
        </row>
        <row r="21">
          <cell r="D21" t="str">
            <v xml:space="preserve">Material de Relleno </v>
          </cell>
          <cell r="E21" t="str">
            <v xml:space="preserve"> m3 </v>
          </cell>
          <cell r="F21">
            <v>425</v>
          </cell>
          <cell r="G21">
            <v>76.5</v>
          </cell>
          <cell r="H21">
            <v>501.5</v>
          </cell>
        </row>
        <row r="22">
          <cell r="D22" t="str">
            <v>Material de Relleno Piedra</v>
          </cell>
          <cell r="E22" t="str">
            <v xml:space="preserve"> m3 </v>
          </cell>
          <cell r="F22">
            <v>425</v>
          </cell>
          <cell r="G22">
            <v>76.5</v>
          </cell>
          <cell r="H22">
            <v>501.5</v>
          </cell>
        </row>
        <row r="23">
          <cell r="D23" t="str">
            <v>Material de Relleno Granzote</v>
          </cell>
          <cell r="E23" t="str">
            <v xml:space="preserve"> m3 </v>
          </cell>
          <cell r="F23">
            <v>425</v>
          </cell>
          <cell r="G23">
            <v>76.5</v>
          </cell>
          <cell r="H23">
            <v>501.5</v>
          </cell>
        </row>
        <row r="24">
          <cell r="D24" t="str">
            <v xml:space="preserve">Material para Imprimación de Carpeta Asfáltica (RC2) </v>
          </cell>
          <cell r="E24" t="str">
            <v xml:space="preserve"> Ud </v>
          </cell>
          <cell r="F24">
            <v>0</v>
          </cell>
          <cell r="G24">
            <v>0</v>
          </cell>
          <cell r="H24">
            <v>0</v>
          </cell>
        </row>
        <row r="25">
          <cell r="D25" t="str">
            <v xml:space="preserve">Material para Imprimación de Carpeta Asfáltica (AC30) </v>
          </cell>
          <cell r="E25" t="str">
            <v xml:space="preserve"> Ud </v>
          </cell>
          <cell r="F25">
            <v>0</v>
          </cell>
          <cell r="G25">
            <v>0</v>
          </cell>
          <cell r="H25">
            <v>0</v>
          </cell>
        </row>
        <row r="26">
          <cell r="D26" t="str">
            <v>Aditivos para Hormigón y Mortero</v>
          </cell>
        </row>
        <row r="27">
          <cell r="D27" t="str">
            <v>Mortero Listo Grout 640 kg/cm²</v>
          </cell>
          <cell r="E27" t="str">
            <v>fdas</v>
          </cell>
          <cell r="F27">
            <v>650</v>
          </cell>
          <cell r="G27">
            <v>117</v>
          </cell>
          <cell r="H27">
            <v>767</v>
          </cell>
        </row>
        <row r="28">
          <cell r="D28" t="str">
            <v xml:space="preserve">Mezcla Antillana para Revoque </v>
          </cell>
          <cell r="E28" t="str">
            <v xml:space="preserve"> Fdas </v>
          </cell>
          <cell r="F28">
            <v>0</v>
          </cell>
          <cell r="G28">
            <v>0</v>
          </cell>
          <cell r="H28">
            <v>0</v>
          </cell>
        </row>
        <row r="29">
          <cell r="D29" t="str">
            <v xml:space="preserve">Mezcla Antillana para Terminación </v>
          </cell>
          <cell r="E29" t="str">
            <v xml:space="preserve"> Fdas </v>
          </cell>
          <cell r="F29">
            <v>0</v>
          </cell>
          <cell r="G29">
            <v>0</v>
          </cell>
          <cell r="H29">
            <v>0</v>
          </cell>
        </row>
        <row r="30">
          <cell r="D30" t="str">
            <v>Hormigón Industrial</v>
          </cell>
        </row>
        <row r="31">
          <cell r="D31" t="str">
            <v>Hormigón Industrial f'c 180 kg/cm² @ 28d</v>
          </cell>
          <cell r="E31" t="str">
            <v>m3</v>
          </cell>
          <cell r="F31">
            <v>4400</v>
          </cell>
          <cell r="G31">
            <v>792</v>
          </cell>
          <cell r="H31">
            <v>5192</v>
          </cell>
        </row>
        <row r="32">
          <cell r="D32" t="str">
            <v>Hormigón Industrial f'c 210 kg/cm² @ 28d</v>
          </cell>
          <cell r="E32" t="str">
            <v>m3</v>
          </cell>
          <cell r="F32">
            <v>4491.5254237288136</v>
          </cell>
          <cell r="G32">
            <v>808.47457627118638</v>
          </cell>
          <cell r="H32">
            <v>5300</v>
          </cell>
        </row>
        <row r="33">
          <cell r="D33" t="str">
            <v>Hormigón Industrial f'c 240 kg/cm² @ 28d</v>
          </cell>
          <cell r="E33" t="str">
            <v>m3</v>
          </cell>
          <cell r="F33">
            <v>4703.3898305084749</v>
          </cell>
          <cell r="G33">
            <v>846.61016949152543</v>
          </cell>
          <cell r="H33">
            <v>5550</v>
          </cell>
        </row>
        <row r="34">
          <cell r="D34" t="str">
            <v>Hormigón Industrial f'c 280 kg/cm² @ 28d</v>
          </cell>
          <cell r="E34" t="str">
            <v>m3</v>
          </cell>
          <cell r="F34">
            <v>5013.5593220338988</v>
          </cell>
          <cell r="G34">
            <v>902.4406779661017</v>
          </cell>
          <cell r="H34">
            <v>5916</v>
          </cell>
        </row>
        <row r="35">
          <cell r="D35" t="str">
            <v>Hormigón industrial f'c 350 kg/cm² @ 24Hr</v>
          </cell>
          <cell r="E35" t="str">
            <v>m3</v>
          </cell>
          <cell r="F35">
            <v>5461.8644067796613</v>
          </cell>
          <cell r="G35">
            <v>983.13559322033905</v>
          </cell>
          <cell r="H35">
            <v>6445</v>
          </cell>
        </row>
        <row r="36">
          <cell r="D36" t="str">
            <v>Bloques de Hormigón</v>
          </cell>
        </row>
        <row r="37">
          <cell r="D37" t="str">
            <v>Bloques Calados de 6"</v>
          </cell>
          <cell r="E37" t="str">
            <v xml:space="preserve"> Ud </v>
          </cell>
          <cell r="F37">
            <v>24.576271186440678</v>
          </cell>
          <cell r="G37">
            <v>4.4237288135593218</v>
          </cell>
          <cell r="H37">
            <v>29</v>
          </cell>
        </row>
        <row r="38">
          <cell r="D38" t="str">
            <v xml:space="preserve">Bloques de Hormigón de 4'' </v>
          </cell>
          <cell r="E38" t="str">
            <v xml:space="preserve"> Ud </v>
          </cell>
          <cell r="F38">
            <v>23.728813559322035</v>
          </cell>
          <cell r="G38">
            <v>4.2711864406779663</v>
          </cell>
          <cell r="H38">
            <v>28</v>
          </cell>
        </row>
        <row r="39">
          <cell r="D39" t="str">
            <v xml:space="preserve">Bloques de Hormigón de 5'' </v>
          </cell>
          <cell r="E39" t="str">
            <v xml:space="preserve"> Ud </v>
          </cell>
          <cell r="F39">
            <v>23.728813559322035</v>
          </cell>
          <cell r="G39">
            <v>4.2711864406779663</v>
          </cell>
          <cell r="H39">
            <v>28</v>
          </cell>
        </row>
        <row r="40">
          <cell r="D40" t="str">
            <v xml:space="preserve">Bloques de Hormigón de 6'' </v>
          </cell>
          <cell r="E40" t="str">
            <v xml:space="preserve"> Ud </v>
          </cell>
          <cell r="F40">
            <v>24.576271186440678</v>
          </cell>
          <cell r="G40">
            <v>4.4237288135593218</v>
          </cell>
          <cell r="H40">
            <v>29</v>
          </cell>
        </row>
        <row r="41">
          <cell r="D41" t="str">
            <v xml:space="preserve">Bloques de Hormigón de 8'' </v>
          </cell>
          <cell r="E41" t="str">
            <v xml:space="preserve"> Ud </v>
          </cell>
          <cell r="F41">
            <v>29.661016949152543</v>
          </cell>
          <cell r="G41">
            <v>5.3389830508474576</v>
          </cell>
          <cell r="H41">
            <v>35</v>
          </cell>
        </row>
        <row r="42">
          <cell r="D42" t="str">
            <v>Aceros</v>
          </cell>
        </row>
        <row r="43">
          <cell r="D43" t="str">
            <v>Atado de Acero</v>
          </cell>
          <cell r="E43" t="str">
            <v>QQ</v>
          </cell>
          <cell r="F43">
            <v>41103.133627689022</v>
          </cell>
          <cell r="G43">
            <v>7398.5640529840239</v>
          </cell>
          <cell r="H43">
            <v>48501.697680673045</v>
          </cell>
        </row>
        <row r="44">
          <cell r="D44" t="str">
            <v>Acero ø1/4''</v>
          </cell>
          <cell r="E44" t="str">
            <v>QQ</v>
          </cell>
          <cell r="F44">
            <v>1864.4067796610161</v>
          </cell>
          <cell r="G44">
            <v>335.59322033898292</v>
          </cell>
          <cell r="H44">
            <v>2199.9999999999991</v>
          </cell>
        </row>
        <row r="45">
          <cell r="D45" t="str">
            <v>Acero ø3/8''</v>
          </cell>
          <cell r="E45" t="str">
            <v>QQ</v>
          </cell>
          <cell r="F45">
            <v>1864.4067796610161</v>
          </cell>
          <cell r="G45">
            <v>335.59322033898292</v>
          </cell>
          <cell r="H45">
            <v>2199.9999999999991</v>
          </cell>
        </row>
        <row r="46">
          <cell r="D46" t="str">
            <v>Acero ø1/2''</v>
          </cell>
          <cell r="E46" t="str">
            <v>QQ</v>
          </cell>
          <cell r="F46">
            <v>1864.4067796610161</v>
          </cell>
          <cell r="G46">
            <v>335.59322033898292</v>
          </cell>
          <cell r="H46">
            <v>2199.9999999999991</v>
          </cell>
        </row>
        <row r="47">
          <cell r="D47" t="str">
            <v>Acero ø3/4''</v>
          </cell>
          <cell r="E47" t="str">
            <v>QQ</v>
          </cell>
          <cell r="F47">
            <v>1864.4067796610161</v>
          </cell>
          <cell r="G47">
            <v>335.59322033898292</v>
          </cell>
          <cell r="H47">
            <v>2199.9999999999991</v>
          </cell>
        </row>
        <row r="48">
          <cell r="D48" t="str">
            <v>Acero ø1''</v>
          </cell>
          <cell r="E48" t="str">
            <v>QQ</v>
          </cell>
          <cell r="F48">
            <v>1864.4067796610161</v>
          </cell>
          <cell r="G48">
            <v>335.59322033898292</v>
          </cell>
          <cell r="H48">
            <v>2199.9999999999991</v>
          </cell>
        </row>
        <row r="49">
          <cell r="D49" t="str">
            <v xml:space="preserve">Acero malla (D2.3 x D2.3, 100 x 100,Rollo 2.40 x 40.00 m., 4.85 qq) </v>
          </cell>
          <cell r="E49" t="str">
            <v xml:space="preserve"> Rollo </v>
          </cell>
          <cell r="F49">
            <v>8960.1694915254247</v>
          </cell>
          <cell r="G49">
            <v>1612.8305084745764</v>
          </cell>
          <cell r="H49">
            <v>10573.000000000002</v>
          </cell>
        </row>
        <row r="50">
          <cell r="D50" t="str">
            <v xml:space="preserve">Acero malla (D2.3 x D2.3, 150 x 150,Rollo 2.40 x 40.00 m., 3.32 qq) </v>
          </cell>
          <cell r="E50" t="str">
            <v xml:space="preserve"> Rollo </v>
          </cell>
          <cell r="F50">
            <v>5745.4745762711864</v>
          </cell>
          <cell r="G50">
            <v>1034.1854237288135</v>
          </cell>
          <cell r="H50">
            <v>6779.66</v>
          </cell>
        </row>
        <row r="51">
          <cell r="D51" t="str">
            <v xml:space="preserve">Acero malla (D2.3 x D2.3, 200 x 200,Rollo 2.40 x 40.00 m., 2.48 qq) </v>
          </cell>
          <cell r="E51" t="str">
            <v xml:space="preserve"> Rollo </v>
          </cell>
          <cell r="F51">
            <v>4176.2457627118647</v>
          </cell>
          <cell r="G51">
            <v>751.72423728813567</v>
          </cell>
          <cell r="H51">
            <v>4927.97</v>
          </cell>
        </row>
        <row r="52">
          <cell r="D52" t="str">
            <v xml:space="preserve">Acero malla (D2.5 x D2.5, 100 x 100,Rollo 2.40 x 40.00 m., 5.35 qq) </v>
          </cell>
          <cell r="E52" t="str">
            <v xml:space="preserve"> Rollo </v>
          </cell>
          <cell r="F52">
            <v>9883.8983050847455</v>
          </cell>
          <cell r="G52">
            <v>1779.101694915254</v>
          </cell>
          <cell r="H52">
            <v>11663</v>
          </cell>
        </row>
        <row r="53">
          <cell r="D53" t="str">
            <v xml:space="preserve">Acero malla (D2.5 x D2.5, 150 x 150,Rollo 2.40 x 40.00 m., 3.66 qq) </v>
          </cell>
          <cell r="E53" t="str">
            <v xml:space="preserve"> Rollo </v>
          </cell>
          <cell r="F53">
            <v>8066.4237288135591</v>
          </cell>
          <cell r="G53">
            <v>1451.9562711864405</v>
          </cell>
          <cell r="H53">
            <v>9518.3799999999992</v>
          </cell>
        </row>
        <row r="54">
          <cell r="D54" t="str">
            <v xml:space="preserve">Acero malla (D2.5 x D2.5, 200 x 200,Rollo 2.40 x 40.00 m., 2.74 qq) </v>
          </cell>
          <cell r="E54" t="str">
            <v xml:space="preserve"> Rollo </v>
          </cell>
          <cell r="F54">
            <v>5790.6610169491523</v>
          </cell>
          <cell r="G54">
            <v>1042.3189830508475</v>
          </cell>
          <cell r="H54">
            <v>6832.98</v>
          </cell>
        </row>
        <row r="55">
          <cell r="D55" t="str">
            <v xml:space="preserve">Acero malla (D2.7 x D2.7, 100 x 100,Rollo 2.40 x 40.00 m., 5.87 qq) </v>
          </cell>
          <cell r="E55" t="str">
            <v xml:space="preserve"> Rollo </v>
          </cell>
          <cell r="F55">
            <v>8601.6949152542384</v>
          </cell>
          <cell r="G55">
            <v>1548.3050847457628</v>
          </cell>
          <cell r="H55">
            <v>10150.000000000002</v>
          </cell>
        </row>
        <row r="56">
          <cell r="D56" t="str">
            <v xml:space="preserve">Acero malla (D2.7 x D2.7, 150 x 150,Rollo 2.40 x 40.00 m., 3.90 qq) </v>
          </cell>
          <cell r="E56" t="str">
            <v xml:space="preserve"> Rollo </v>
          </cell>
          <cell r="F56">
            <v>6991.7627118644077</v>
          </cell>
          <cell r="G56">
            <v>1258.5172881355934</v>
          </cell>
          <cell r="H56">
            <v>8250.2800000000007</v>
          </cell>
        </row>
        <row r="57">
          <cell r="D57" t="str">
            <v xml:space="preserve">Acero malla (D2.9 x D2.9, 100 x 100,Rollo 2.40 x 40.00 m., 6.21 qq) </v>
          </cell>
          <cell r="E57" t="str">
            <v xml:space="preserve"> Rollo </v>
          </cell>
          <cell r="F57">
            <v>13657.525423728814</v>
          </cell>
          <cell r="G57">
            <v>2458.3545762711865</v>
          </cell>
          <cell r="H57">
            <v>16115.880000000001</v>
          </cell>
        </row>
        <row r="58">
          <cell r="D58" t="str">
            <v xml:space="preserve">Acero malla (D2.9 x D2.9, 150 x 150,Rollo 2.40 x 40.00 m., 4.25 qq) </v>
          </cell>
          <cell r="E58" t="str">
            <v xml:space="preserve"> Rollo </v>
          </cell>
          <cell r="F58">
            <v>9222</v>
          </cell>
          <cell r="G58">
            <v>1659.96</v>
          </cell>
          <cell r="H58">
            <v>10881.96</v>
          </cell>
        </row>
        <row r="59">
          <cell r="D59" t="str">
            <v xml:space="preserve">Acero malla (D2.9 x D2.9, 200 x 200,Rollo 2.40 x 40.00 m., 3.18 qq) </v>
          </cell>
          <cell r="E59" t="str">
            <v xml:space="preserve"> Rollo </v>
          </cell>
          <cell r="F59">
            <v>6756.5084745762715</v>
          </cell>
          <cell r="G59">
            <v>1216.1715254237288</v>
          </cell>
          <cell r="H59">
            <v>7972.68</v>
          </cell>
        </row>
        <row r="60">
          <cell r="D60" t="str">
            <v xml:space="preserve">Alambre de púas </v>
          </cell>
          <cell r="E60" t="str">
            <v xml:space="preserve"> Ud </v>
          </cell>
          <cell r="F60">
            <v>911.01694915254245</v>
          </cell>
          <cell r="G60">
            <v>163.98305084745763</v>
          </cell>
          <cell r="H60">
            <v>1075</v>
          </cell>
        </row>
        <row r="61">
          <cell r="D61" t="str">
            <v xml:space="preserve">Alambre No.14 </v>
          </cell>
          <cell r="E61" t="str">
            <v xml:space="preserve"> Lbs </v>
          </cell>
          <cell r="F61">
            <v>33.898305084745765</v>
          </cell>
          <cell r="G61">
            <v>6.101694915254237</v>
          </cell>
          <cell r="H61">
            <v>40</v>
          </cell>
        </row>
        <row r="62">
          <cell r="D62" t="str">
            <v xml:space="preserve">Alambre No.18 </v>
          </cell>
          <cell r="E62" t="str">
            <v xml:space="preserve"> Lbs </v>
          </cell>
          <cell r="F62">
            <v>32.203389830508478</v>
          </cell>
          <cell r="G62">
            <v>5.796610169491526</v>
          </cell>
          <cell r="H62">
            <v>38</v>
          </cell>
        </row>
        <row r="63">
          <cell r="D63" t="str">
            <v>Calzos para Acero</v>
          </cell>
          <cell r="E63" t="str">
            <v>QQ</v>
          </cell>
          <cell r="F63">
            <v>3</v>
          </cell>
          <cell r="G63">
            <v>0.54</v>
          </cell>
          <cell r="H63">
            <v>3.54</v>
          </cell>
        </row>
        <row r="64">
          <cell r="D64" t="str">
            <v>Electrodo E70XX Universal 1/8''</v>
          </cell>
          <cell r="E64" t="str">
            <v>Lbs</v>
          </cell>
          <cell r="F64">
            <v>98</v>
          </cell>
          <cell r="G64">
            <v>17.64</v>
          </cell>
          <cell r="H64">
            <v>115.64</v>
          </cell>
        </row>
        <row r="65">
          <cell r="D65" t="str">
            <v>Acetileno 390</v>
          </cell>
          <cell r="E65" t="str">
            <v>p3</v>
          </cell>
          <cell r="F65">
            <v>9.6525423728813564</v>
          </cell>
          <cell r="G65">
            <v>1.7374576271186442</v>
          </cell>
          <cell r="H65">
            <v>11.39</v>
          </cell>
        </row>
        <row r="66">
          <cell r="D66" t="str">
            <v>Oxigeno Industrial 220</v>
          </cell>
          <cell r="E66" t="str">
            <v>p3</v>
          </cell>
          <cell r="F66">
            <v>2.6864406779661016</v>
          </cell>
          <cell r="G66">
            <v>0.48355932203389829</v>
          </cell>
          <cell r="H66">
            <v>3.17</v>
          </cell>
        </row>
        <row r="67">
          <cell r="D67" t="str">
            <v>Tola Corrugada 3/16''</v>
          </cell>
          <cell r="E67" t="str">
            <v>Plancha</v>
          </cell>
          <cell r="F67">
            <v>6131.84</v>
          </cell>
          <cell r="G67">
            <v>1103.7311999999999</v>
          </cell>
          <cell r="H67">
            <v>7235.5712000000003</v>
          </cell>
        </row>
        <row r="68">
          <cell r="D68" t="str">
            <v>Disco p/ esmerilar</v>
          </cell>
          <cell r="E68" t="str">
            <v>Ud</v>
          </cell>
          <cell r="F68">
            <v>150</v>
          </cell>
          <cell r="G68">
            <v>27</v>
          </cell>
          <cell r="H68">
            <v>177</v>
          </cell>
        </row>
        <row r="69">
          <cell r="D69" t="str">
            <v>C4X5.4</v>
          </cell>
          <cell r="E69" t="str">
            <v>pl</v>
          </cell>
          <cell r="F69">
            <v>145.80000000000001</v>
          </cell>
          <cell r="G69">
            <v>26.244</v>
          </cell>
          <cell r="H69">
            <v>172.04400000000001</v>
          </cell>
        </row>
        <row r="70">
          <cell r="D70" t="str">
            <v>Barra HN 1/2" x 20'</v>
          </cell>
          <cell r="E70" t="str">
            <v>pl</v>
          </cell>
          <cell r="F70">
            <v>305</v>
          </cell>
          <cell r="G70">
            <v>54.9</v>
          </cell>
          <cell r="H70">
            <v>359.9</v>
          </cell>
        </row>
        <row r="71">
          <cell r="D71" t="str">
            <v>C6X8.2</v>
          </cell>
          <cell r="E71" t="str">
            <v>pl</v>
          </cell>
          <cell r="F71">
            <v>221.39999999999998</v>
          </cell>
          <cell r="G71">
            <v>39.851999999999997</v>
          </cell>
          <cell r="H71">
            <v>261.25199999999995</v>
          </cell>
        </row>
        <row r="72">
          <cell r="D72" t="str">
            <v>C10x15.3</v>
          </cell>
          <cell r="E72" t="str">
            <v>pl</v>
          </cell>
          <cell r="F72">
            <v>413.1</v>
          </cell>
          <cell r="G72">
            <v>74.358000000000004</v>
          </cell>
          <cell r="H72">
            <v>487.45800000000003</v>
          </cell>
        </row>
        <row r="73">
          <cell r="D73" t="str">
            <v>W27X114</v>
          </cell>
          <cell r="E73" t="str">
            <v>pl</v>
          </cell>
          <cell r="F73">
            <v>3078</v>
          </cell>
          <cell r="G73">
            <v>554.04</v>
          </cell>
          <cell r="H73">
            <v>3632.04</v>
          </cell>
        </row>
        <row r="74">
          <cell r="A74">
            <v>43178</v>
          </cell>
          <cell r="B74" t="str">
            <v>Valiente Fernandez</v>
          </cell>
          <cell r="C74" t="str">
            <v>Cot-0069897-1</v>
          </cell>
          <cell r="D74" t="str">
            <v>W24X94</v>
          </cell>
          <cell r="E74" t="str">
            <v>pl</v>
          </cell>
          <cell r="F74">
            <v>2538</v>
          </cell>
          <cell r="G74">
            <v>456.84</v>
          </cell>
          <cell r="H74">
            <v>2994.84</v>
          </cell>
        </row>
        <row r="75">
          <cell r="A75">
            <v>43178</v>
          </cell>
          <cell r="B75" t="str">
            <v>Casa Rodriguez</v>
          </cell>
          <cell r="C75">
            <v>200013753</v>
          </cell>
          <cell r="D75" t="str">
            <v>W24X94</v>
          </cell>
          <cell r="E75" t="str">
            <v>pl</v>
          </cell>
          <cell r="F75">
            <v>2538</v>
          </cell>
          <cell r="G75">
            <v>456.84</v>
          </cell>
          <cell r="H75">
            <v>2994.84</v>
          </cell>
        </row>
        <row r="76">
          <cell r="D76" t="str">
            <v>W24X84</v>
          </cell>
          <cell r="E76" t="str">
            <v>pl</v>
          </cell>
          <cell r="F76">
            <v>2268</v>
          </cell>
          <cell r="G76">
            <v>408.24</v>
          </cell>
          <cell r="H76">
            <v>2676.24</v>
          </cell>
        </row>
        <row r="77">
          <cell r="D77" t="str">
            <v>W24X76</v>
          </cell>
          <cell r="E77" t="str">
            <v>pl</v>
          </cell>
          <cell r="F77">
            <v>2052</v>
          </cell>
          <cell r="G77">
            <v>369.36</v>
          </cell>
          <cell r="H77">
            <v>2421.36</v>
          </cell>
        </row>
        <row r="78">
          <cell r="A78">
            <v>43178</v>
          </cell>
          <cell r="B78" t="str">
            <v>Valiente Fernandez</v>
          </cell>
          <cell r="C78" t="str">
            <v>Cot-0069897-1</v>
          </cell>
          <cell r="D78" t="str">
            <v>W24X68</v>
          </cell>
          <cell r="E78" t="str">
            <v>pl</v>
          </cell>
          <cell r="F78">
            <v>1836</v>
          </cell>
          <cell r="G78">
            <v>330.47999999999996</v>
          </cell>
          <cell r="H78">
            <v>2166.48</v>
          </cell>
        </row>
        <row r="79">
          <cell r="A79">
            <v>43178</v>
          </cell>
          <cell r="B79" t="str">
            <v>Manuel Corripio S,A.S</v>
          </cell>
          <cell r="C79">
            <v>671133</v>
          </cell>
          <cell r="D79" t="str">
            <v>W24X68</v>
          </cell>
          <cell r="E79" t="str">
            <v>pl</v>
          </cell>
          <cell r="F79">
            <v>1836</v>
          </cell>
          <cell r="G79">
            <v>330.47999999999996</v>
          </cell>
          <cell r="H79">
            <v>2166.48</v>
          </cell>
        </row>
        <row r="80">
          <cell r="A80">
            <v>43178</v>
          </cell>
          <cell r="B80" t="str">
            <v>Casa Rodriguez</v>
          </cell>
          <cell r="C80">
            <v>200013753</v>
          </cell>
          <cell r="D80" t="str">
            <v>W24X68</v>
          </cell>
          <cell r="E80" t="str">
            <v>pl</v>
          </cell>
          <cell r="F80">
            <v>1836</v>
          </cell>
          <cell r="G80">
            <v>330.47999999999996</v>
          </cell>
          <cell r="H80">
            <v>2166.48</v>
          </cell>
        </row>
        <row r="81">
          <cell r="D81" t="str">
            <v>W21X62</v>
          </cell>
          <cell r="E81" t="str">
            <v>pl</v>
          </cell>
          <cell r="F81">
            <v>1674</v>
          </cell>
          <cell r="G81">
            <v>301.32</v>
          </cell>
          <cell r="H81">
            <v>1975.32</v>
          </cell>
        </row>
        <row r="82">
          <cell r="D82" t="str">
            <v>W21X57</v>
          </cell>
          <cell r="E82" t="str">
            <v>pl</v>
          </cell>
          <cell r="F82">
            <v>1539</v>
          </cell>
          <cell r="G82">
            <v>277.02</v>
          </cell>
          <cell r="H82">
            <v>1816.02</v>
          </cell>
        </row>
        <row r="83">
          <cell r="D83" t="str">
            <v>W21X44</v>
          </cell>
          <cell r="E83" t="str">
            <v>pl</v>
          </cell>
          <cell r="F83">
            <v>1188</v>
          </cell>
          <cell r="G83">
            <v>213.84</v>
          </cell>
          <cell r="H83">
            <v>1401.84</v>
          </cell>
        </row>
        <row r="84">
          <cell r="D84" t="str">
            <v>W16X26</v>
          </cell>
          <cell r="E84" t="str">
            <v>pl</v>
          </cell>
          <cell r="F84">
            <v>702</v>
          </cell>
          <cell r="G84">
            <v>126.36</v>
          </cell>
          <cell r="H84">
            <v>828.36</v>
          </cell>
        </row>
        <row r="85">
          <cell r="D85" t="str">
            <v>W16X31</v>
          </cell>
          <cell r="E85" t="str">
            <v>pl</v>
          </cell>
          <cell r="F85">
            <v>837</v>
          </cell>
          <cell r="G85">
            <v>150.66</v>
          </cell>
          <cell r="H85">
            <v>987.66</v>
          </cell>
        </row>
        <row r="86">
          <cell r="D86" t="str">
            <v>W14X74</v>
          </cell>
          <cell r="E86" t="str">
            <v>pl</v>
          </cell>
          <cell r="F86">
            <v>1998</v>
          </cell>
          <cell r="G86">
            <v>359.64</v>
          </cell>
          <cell r="H86">
            <v>2357.64</v>
          </cell>
        </row>
        <row r="87">
          <cell r="D87" t="str">
            <v>W14X48</v>
          </cell>
          <cell r="E87" t="str">
            <v>pl</v>
          </cell>
          <cell r="F87">
            <v>1296</v>
          </cell>
          <cell r="G87">
            <v>233.28</v>
          </cell>
          <cell r="H87">
            <v>1529.28</v>
          </cell>
        </row>
        <row r="88">
          <cell r="A88">
            <v>43178</v>
          </cell>
          <cell r="B88" t="str">
            <v>Valiente Fernandez</v>
          </cell>
          <cell r="C88" t="str">
            <v>Cot-0069897-1</v>
          </cell>
          <cell r="D88" t="str">
            <v>W14X26</v>
          </cell>
          <cell r="E88" t="str">
            <v>pl</v>
          </cell>
          <cell r="F88">
            <v>702</v>
          </cell>
          <cell r="G88">
            <v>126.36</v>
          </cell>
          <cell r="H88">
            <v>828.36</v>
          </cell>
        </row>
        <row r="89">
          <cell r="A89">
            <v>43178</v>
          </cell>
          <cell r="B89" t="str">
            <v>Manuel Corripio S,A.S</v>
          </cell>
          <cell r="C89">
            <v>671133</v>
          </cell>
          <cell r="D89" t="str">
            <v>W14X26</v>
          </cell>
          <cell r="E89" t="str">
            <v>pl</v>
          </cell>
          <cell r="F89">
            <v>702</v>
          </cell>
          <cell r="G89">
            <v>126.36</v>
          </cell>
          <cell r="H89">
            <v>828.36</v>
          </cell>
        </row>
        <row r="90">
          <cell r="A90">
            <v>43178</v>
          </cell>
          <cell r="B90" t="str">
            <v>Casa Rodriguez</v>
          </cell>
          <cell r="C90">
            <v>200013753</v>
          </cell>
          <cell r="D90" t="str">
            <v>W14X26</v>
          </cell>
          <cell r="E90" t="str">
            <v>pl</v>
          </cell>
          <cell r="F90">
            <v>702</v>
          </cell>
          <cell r="G90">
            <v>126.36</v>
          </cell>
          <cell r="H90">
            <v>828.36</v>
          </cell>
        </row>
        <row r="91">
          <cell r="D91" t="str">
            <v>W14X22</v>
          </cell>
          <cell r="E91" t="str">
            <v>pl</v>
          </cell>
          <cell r="F91">
            <v>594</v>
          </cell>
          <cell r="G91">
            <v>106.92</v>
          </cell>
          <cell r="H91">
            <v>700.92</v>
          </cell>
        </row>
        <row r="92">
          <cell r="D92" t="str">
            <v>W12X45</v>
          </cell>
          <cell r="E92" t="str">
            <v>pl</v>
          </cell>
          <cell r="F92">
            <v>1215</v>
          </cell>
          <cell r="G92">
            <v>218.7</v>
          </cell>
          <cell r="H92">
            <v>1433.7</v>
          </cell>
        </row>
        <row r="93">
          <cell r="D93" t="str">
            <v>W12X30</v>
          </cell>
          <cell r="E93" t="str">
            <v>pl</v>
          </cell>
          <cell r="F93">
            <v>810</v>
          </cell>
          <cell r="G93">
            <v>145.79999999999998</v>
          </cell>
          <cell r="H93">
            <v>955.8</v>
          </cell>
        </row>
        <row r="94">
          <cell r="D94" t="str">
            <v>W10X49</v>
          </cell>
          <cell r="E94" t="str">
            <v>pl</v>
          </cell>
          <cell r="F94">
            <v>1323</v>
          </cell>
          <cell r="G94">
            <v>238.14</v>
          </cell>
          <cell r="H94">
            <v>1561.1399999999999</v>
          </cell>
        </row>
        <row r="95">
          <cell r="D95" t="str">
            <v>W8X10</v>
          </cell>
          <cell r="E95" t="str">
            <v>pl</v>
          </cell>
          <cell r="F95">
            <v>270</v>
          </cell>
          <cell r="G95">
            <v>48.6</v>
          </cell>
          <cell r="H95">
            <v>318.60000000000002</v>
          </cell>
        </row>
        <row r="96">
          <cell r="D96" t="str">
            <v>W8X21</v>
          </cell>
          <cell r="E96" t="str">
            <v>pl</v>
          </cell>
          <cell r="F96">
            <v>567</v>
          </cell>
          <cell r="G96">
            <v>102.06</v>
          </cell>
          <cell r="H96">
            <v>669.06</v>
          </cell>
        </row>
        <row r="97">
          <cell r="D97" t="str">
            <v>W8X35</v>
          </cell>
          <cell r="E97" t="str">
            <v>pl</v>
          </cell>
          <cell r="F97">
            <v>945</v>
          </cell>
          <cell r="G97">
            <v>170.1</v>
          </cell>
          <cell r="H97">
            <v>1115.0999999999999</v>
          </cell>
        </row>
        <row r="98">
          <cell r="D98" t="str">
            <v>W8X40</v>
          </cell>
          <cell r="E98" t="str">
            <v>pl</v>
          </cell>
          <cell r="F98">
            <v>1080</v>
          </cell>
          <cell r="G98">
            <v>194.4</v>
          </cell>
          <cell r="H98">
            <v>1274.4000000000001</v>
          </cell>
        </row>
        <row r="99">
          <cell r="D99" t="str">
            <v>Pipe4STD</v>
          </cell>
          <cell r="E99" t="str">
            <v>pl</v>
          </cell>
          <cell r="F99">
            <v>291.60000000000002</v>
          </cell>
          <cell r="G99">
            <v>52.488</v>
          </cell>
          <cell r="H99">
            <v>344.08800000000002</v>
          </cell>
        </row>
        <row r="100">
          <cell r="D100" t="str">
            <v>L6X6X3/8</v>
          </cell>
          <cell r="E100" t="str">
            <v>pl</v>
          </cell>
          <cell r="F100">
            <v>402.3</v>
          </cell>
          <cell r="G100">
            <v>72.414000000000001</v>
          </cell>
          <cell r="H100">
            <v>474.714</v>
          </cell>
        </row>
        <row r="101">
          <cell r="D101" t="str">
            <v>W6X9</v>
          </cell>
          <cell r="E101" t="str">
            <v>pl</v>
          </cell>
          <cell r="F101">
            <v>243</v>
          </cell>
          <cell r="G101">
            <v>43.739999999999995</v>
          </cell>
          <cell r="H101">
            <v>286.74</v>
          </cell>
        </row>
        <row r="102">
          <cell r="D102" t="str">
            <v>L3X3X1/4</v>
          </cell>
          <cell r="E102" t="str">
            <v>pl</v>
          </cell>
          <cell r="F102">
            <v>132.30000000000001</v>
          </cell>
          <cell r="G102">
            <v>23.814</v>
          </cell>
          <cell r="H102">
            <v>156.114</v>
          </cell>
        </row>
        <row r="103">
          <cell r="D103" t="str">
            <v>L3X3X3/8</v>
          </cell>
          <cell r="E103" t="str">
            <v>pl</v>
          </cell>
          <cell r="F103">
            <v>194.4</v>
          </cell>
          <cell r="G103">
            <v>34.991999999999997</v>
          </cell>
          <cell r="H103">
            <v>229.392</v>
          </cell>
        </row>
        <row r="104">
          <cell r="D104" t="str">
            <v>L4X4X5/16</v>
          </cell>
          <cell r="E104" t="str">
            <v>pl</v>
          </cell>
          <cell r="F104">
            <v>221.39999999999998</v>
          </cell>
          <cell r="G104">
            <v>39.851999999999997</v>
          </cell>
          <cell r="H104">
            <v>261.25199999999995</v>
          </cell>
        </row>
        <row r="105">
          <cell r="D105" t="str">
            <v>L4X4X3/8</v>
          </cell>
          <cell r="E105" t="str">
            <v>pl</v>
          </cell>
          <cell r="F105">
            <v>264.60000000000002</v>
          </cell>
          <cell r="G105">
            <v>47.628</v>
          </cell>
          <cell r="H105">
            <v>312.22800000000001</v>
          </cell>
        </row>
        <row r="106">
          <cell r="D106" t="str">
            <v>L2X2X1/4</v>
          </cell>
          <cell r="E106" t="str">
            <v>pl</v>
          </cell>
          <cell r="F106">
            <v>86.13</v>
          </cell>
          <cell r="G106">
            <v>15.503399999999999</v>
          </cell>
          <cell r="H106">
            <v>101.63339999999999</v>
          </cell>
        </row>
        <row r="107">
          <cell r="D107" t="str">
            <v>2L4X4X5/8</v>
          </cell>
          <cell r="E107" t="str">
            <v>pl</v>
          </cell>
          <cell r="F107">
            <v>845.1</v>
          </cell>
          <cell r="G107">
            <v>152.11799999999999</v>
          </cell>
          <cell r="H107">
            <v>997.21800000000007</v>
          </cell>
        </row>
        <row r="108">
          <cell r="D108" t="str">
            <v>2L4X4X3/8</v>
          </cell>
          <cell r="E108" t="str">
            <v>pl</v>
          </cell>
          <cell r="F108">
            <v>523.79999999999995</v>
          </cell>
          <cell r="G108">
            <v>94.283999999999992</v>
          </cell>
          <cell r="H108">
            <v>618.08399999999995</v>
          </cell>
        </row>
        <row r="109">
          <cell r="D109" t="str">
            <v>HSS6X4X1/4</v>
          </cell>
          <cell r="E109" t="str">
            <v>pl</v>
          </cell>
          <cell r="F109">
            <v>420.75642518418414</v>
          </cell>
          <cell r="G109">
            <v>75.736156533153135</v>
          </cell>
          <cell r="H109">
            <v>496.49258171733726</v>
          </cell>
        </row>
        <row r="110">
          <cell r="D110" t="str">
            <v>HSS4X0.250</v>
          </cell>
          <cell r="E110" t="str">
            <v>pl</v>
          </cell>
          <cell r="F110">
            <v>270</v>
          </cell>
          <cell r="G110">
            <v>48.6</v>
          </cell>
          <cell r="H110">
            <v>318.60000000000002</v>
          </cell>
        </row>
        <row r="111">
          <cell r="D111" t="str">
            <v>HSS4X4X1/4</v>
          </cell>
          <cell r="E111" t="str">
            <v>pl</v>
          </cell>
          <cell r="F111">
            <v>328.8814251841842</v>
          </cell>
          <cell r="G111">
            <v>59.198656533153155</v>
          </cell>
          <cell r="H111">
            <v>388.08008171733735</v>
          </cell>
        </row>
        <row r="112">
          <cell r="D112" t="str">
            <v>HSS8X8X3/8</v>
          </cell>
          <cell r="E112" t="str">
            <v>pl</v>
          </cell>
          <cell r="F112">
            <v>1015.5814155742198</v>
          </cell>
          <cell r="G112">
            <v>182.80465480335957</v>
          </cell>
          <cell r="H112">
            <v>1198.3860703775795</v>
          </cell>
        </row>
        <row r="113">
          <cell r="D113" t="str">
            <v>HSS10X10X3/8</v>
          </cell>
          <cell r="E113" t="str">
            <v>pl</v>
          </cell>
          <cell r="F113">
            <v>1291.2064155742196</v>
          </cell>
          <cell r="G113">
            <v>232.41715480335952</v>
          </cell>
          <cell r="H113">
            <v>1523.6235703775792</v>
          </cell>
        </row>
        <row r="114">
          <cell r="D114" t="str">
            <v>HSS10X10X1/2</v>
          </cell>
          <cell r="E114" t="str">
            <v>pl</v>
          </cell>
          <cell r="F114">
            <v>1682.9545464633761</v>
          </cell>
          <cell r="G114">
            <v>302.93181836340767</v>
          </cell>
          <cell r="H114">
            <v>1985.8863648267838</v>
          </cell>
        </row>
        <row r="115">
          <cell r="D115" t="str">
            <v>HSS12X12X1/2</v>
          </cell>
          <cell r="E115" t="str">
            <v>pl</v>
          </cell>
          <cell r="F115">
            <v>2050.4545464633761</v>
          </cell>
          <cell r="G115">
            <v>369.08181836340771</v>
          </cell>
          <cell r="H115">
            <v>2419.5363648267839</v>
          </cell>
        </row>
        <row r="116">
          <cell r="D116" t="str">
            <v>Plate 1/4 ''</v>
          </cell>
          <cell r="E116" t="str">
            <v>p2</v>
          </cell>
          <cell r="F116">
            <v>275.62499999999994</v>
          </cell>
          <cell r="G116">
            <v>49.61249999999999</v>
          </cell>
          <cell r="H116">
            <v>325.23749999999995</v>
          </cell>
        </row>
        <row r="117">
          <cell r="D117" t="str">
            <v>Plate 3/8 ''</v>
          </cell>
          <cell r="E117" t="str">
            <v>p2</v>
          </cell>
          <cell r="F117">
            <v>413.4375</v>
          </cell>
          <cell r="G117">
            <v>74.418750000000003</v>
          </cell>
          <cell r="H117">
            <v>487.85624999999999</v>
          </cell>
        </row>
        <row r="118">
          <cell r="D118" t="str">
            <v>Plate 7/16''</v>
          </cell>
          <cell r="E118" t="str">
            <v>p2</v>
          </cell>
          <cell r="F118">
            <v>482.34375000000006</v>
          </cell>
          <cell r="G118">
            <v>86.821875000000006</v>
          </cell>
          <cell r="H118">
            <v>569.16562500000009</v>
          </cell>
        </row>
        <row r="119">
          <cell r="D119" t="str">
            <v>Plate 1/2 ''</v>
          </cell>
          <cell r="E119" t="str">
            <v>p2</v>
          </cell>
          <cell r="F119">
            <v>551.24999999999989</v>
          </cell>
          <cell r="G119">
            <v>99.22499999999998</v>
          </cell>
          <cell r="H119">
            <v>650.47499999999991</v>
          </cell>
        </row>
        <row r="120">
          <cell r="D120" t="str">
            <v>Plate 9/16''</v>
          </cell>
          <cell r="E120" t="str">
            <v>p2</v>
          </cell>
          <cell r="F120">
            <v>620.15625</v>
          </cell>
          <cell r="G120">
            <v>111.628125</v>
          </cell>
          <cell r="H120">
            <v>731.78437499999995</v>
          </cell>
        </row>
        <row r="121">
          <cell r="D121" t="str">
            <v>Plate 5/8 ''</v>
          </cell>
          <cell r="E121" t="str">
            <v>p2</v>
          </cell>
          <cell r="F121">
            <v>689.06250000000011</v>
          </cell>
          <cell r="G121">
            <v>124.03125000000001</v>
          </cell>
          <cell r="H121">
            <v>813.09375000000011</v>
          </cell>
        </row>
        <row r="122">
          <cell r="D122" t="str">
            <v>Plate 11/16''</v>
          </cell>
          <cell r="E122" t="str">
            <v>p2</v>
          </cell>
          <cell r="F122">
            <v>757.96874999999989</v>
          </cell>
          <cell r="G122">
            <v>136.43437499999999</v>
          </cell>
          <cell r="H122">
            <v>894.40312499999982</v>
          </cell>
        </row>
        <row r="123">
          <cell r="D123" t="str">
            <v>Plate 3/4 ''</v>
          </cell>
          <cell r="E123" t="str">
            <v>p2</v>
          </cell>
          <cell r="F123">
            <v>826.875</v>
          </cell>
          <cell r="G123">
            <v>148.83750000000001</v>
          </cell>
          <cell r="H123">
            <v>975.71249999999998</v>
          </cell>
        </row>
        <row r="124">
          <cell r="D124" t="str">
            <v>Plate 13/16''</v>
          </cell>
          <cell r="E124" t="str">
            <v>p2</v>
          </cell>
          <cell r="F124">
            <v>895.78124999999989</v>
          </cell>
          <cell r="G124">
            <v>161.24062499999997</v>
          </cell>
          <cell r="H124">
            <v>1057.0218749999999</v>
          </cell>
        </row>
        <row r="125">
          <cell r="D125" t="str">
            <v>Plate 7/8 ''</v>
          </cell>
          <cell r="E125" t="str">
            <v>p2</v>
          </cell>
          <cell r="F125">
            <v>964.68750000000011</v>
          </cell>
          <cell r="G125">
            <v>173.64375000000001</v>
          </cell>
          <cell r="H125">
            <v>1138.3312500000002</v>
          </cell>
        </row>
        <row r="126">
          <cell r="D126" t="str">
            <v>Plate 15/16''</v>
          </cell>
          <cell r="E126" t="str">
            <v>p2</v>
          </cell>
          <cell r="F126">
            <v>1033.59375</v>
          </cell>
          <cell r="G126">
            <v>186.046875</v>
          </cell>
          <cell r="H126">
            <v>1219.640625</v>
          </cell>
        </row>
        <row r="127">
          <cell r="D127" t="str">
            <v>Plate 1/1 ''</v>
          </cell>
          <cell r="E127" t="str">
            <v>p2</v>
          </cell>
          <cell r="F127">
            <v>1102.4999999999998</v>
          </cell>
          <cell r="G127">
            <v>198.44999999999996</v>
          </cell>
          <cell r="H127">
            <v>1300.9499999999998</v>
          </cell>
        </row>
        <row r="128">
          <cell r="D128" t="str">
            <v>Plate 2/1 ''</v>
          </cell>
          <cell r="E128" t="str">
            <v>p2</v>
          </cell>
          <cell r="F128">
            <v>2204.9999999999995</v>
          </cell>
          <cell r="G128">
            <v>396.89999999999992</v>
          </cell>
          <cell r="H128">
            <v>2601.8999999999996</v>
          </cell>
        </row>
        <row r="129">
          <cell r="D129" t="str">
            <v>Plate 21/8 ''</v>
          </cell>
          <cell r="E129" t="str">
            <v>p2</v>
          </cell>
          <cell r="F129">
            <v>2894.0625</v>
          </cell>
          <cell r="G129">
            <v>520.93124999999998</v>
          </cell>
          <cell r="H129">
            <v>3414.9937500000001</v>
          </cell>
        </row>
        <row r="130">
          <cell r="D130" t="str">
            <v>Plate 23/8 ''</v>
          </cell>
          <cell r="E130" t="str">
            <v>p2</v>
          </cell>
          <cell r="F130">
            <v>3169.6875000000005</v>
          </cell>
          <cell r="G130">
            <v>570.54375000000005</v>
          </cell>
          <cell r="H130">
            <v>3740.2312500000007</v>
          </cell>
        </row>
        <row r="131">
          <cell r="D131" t="str">
            <v>Perfiles Glavanizados</v>
          </cell>
        </row>
        <row r="132">
          <cell r="D132" t="str">
            <v>C12x3/32</v>
          </cell>
          <cell r="E132" t="str">
            <v>pl</v>
          </cell>
          <cell r="F132">
            <v>121.875</v>
          </cell>
          <cell r="G132">
            <v>21.9375</v>
          </cell>
          <cell r="H132">
            <v>143.8125</v>
          </cell>
        </row>
        <row r="133">
          <cell r="D133" t="str">
            <v>Sistemas de Fijación y Tornillería</v>
          </cell>
        </row>
        <row r="134">
          <cell r="D134" t="str">
            <v>Anclaje HAS B7, Ø3/4'' x 12''</v>
          </cell>
          <cell r="E134" t="str">
            <v>ud</v>
          </cell>
          <cell r="F134">
            <v>350.85</v>
          </cell>
          <cell r="G134">
            <v>63.152999999999999</v>
          </cell>
          <cell r="H134">
            <v>414.00300000000004</v>
          </cell>
        </row>
        <row r="135">
          <cell r="D135" t="str">
            <v>Anclaje HAS B7, Ø3/4'' x 14''</v>
          </cell>
          <cell r="E135" t="str">
            <v>ud</v>
          </cell>
          <cell r="F135">
            <v>350.85</v>
          </cell>
          <cell r="G135">
            <v>63.152999999999999</v>
          </cell>
          <cell r="H135">
            <v>414.00300000000004</v>
          </cell>
        </row>
        <row r="136">
          <cell r="D136" t="str">
            <v>Anclaje HAS Ø 1'' x 10''</v>
          </cell>
          <cell r="E136" t="str">
            <v>ud</v>
          </cell>
          <cell r="F136">
            <v>500</v>
          </cell>
          <cell r="G136">
            <v>90</v>
          </cell>
          <cell r="H136">
            <v>590</v>
          </cell>
        </row>
        <row r="137">
          <cell r="D137" t="str">
            <v>Anclaje HILTY Kwik Bolt III Ø 1/2'' x 3''</v>
          </cell>
          <cell r="E137" t="str">
            <v>ud</v>
          </cell>
          <cell r="F137">
            <v>89.83</v>
          </cell>
          <cell r="G137">
            <v>16.1694</v>
          </cell>
          <cell r="H137">
            <v>105.99939999999999</v>
          </cell>
        </row>
        <row r="138">
          <cell r="D138" t="str">
            <v>Anclaje HILTY Kwik Bolt TZ-55316 Ø 5/8'' x 4''</v>
          </cell>
          <cell r="E138" t="str">
            <v>ud</v>
          </cell>
          <cell r="F138">
            <v>179.66</v>
          </cell>
          <cell r="G138">
            <v>32.338799999999999</v>
          </cell>
          <cell r="H138">
            <v>211.99879999999999</v>
          </cell>
        </row>
        <row r="139">
          <cell r="D139" t="str">
            <v>Anclaje HILTY Kwik Bolt TZ-CS Ø 3/4'' x 4 3/4''</v>
          </cell>
          <cell r="E139" t="str">
            <v>ud</v>
          </cell>
          <cell r="F139">
            <v>359.32</v>
          </cell>
          <cell r="G139">
            <v>64.677599999999998</v>
          </cell>
          <cell r="H139">
            <v>423.99759999999998</v>
          </cell>
        </row>
        <row r="140">
          <cell r="D140" t="str">
            <v>Clavos de Acero 2 1/2''</v>
          </cell>
          <cell r="E140" t="str">
            <v>Lbs</v>
          </cell>
          <cell r="F140">
            <v>44.07</v>
          </cell>
          <cell r="G140">
            <v>7.9325999999999999</v>
          </cell>
          <cell r="H140">
            <v>52.002600000000001</v>
          </cell>
        </row>
        <row r="141">
          <cell r="D141" t="str">
            <v>Tornillo Autotaladrante 1 1/2" x 10</v>
          </cell>
          <cell r="E141" t="str">
            <v>ud</v>
          </cell>
          <cell r="F141">
            <v>2.2400000000000002</v>
          </cell>
          <cell r="G141">
            <v>0.4032</v>
          </cell>
          <cell r="H141">
            <v>2.6432000000000002</v>
          </cell>
        </row>
        <row r="142">
          <cell r="D142" t="str">
            <v>Tornillo Autotaladrante 1 1/4" x 12</v>
          </cell>
          <cell r="E142" t="str">
            <v>ud</v>
          </cell>
          <cell r="F142">
            <v>2.77</v>
          </cell>
          <cell r="G142">
            <v>0.49859999999999999</v>
          </cell>
          <cell r="H142">
            <v>3.2686000000000002</v>
          </cell>
        </row>
        <row r="143">
          <cell r="D143" t="str">
            <v>Tuerca Hexagonal 1/2''</v>
          </cell>
          <cell r="E143" t="str">
            <v>ud</v>
          </cell>
          <cell r="F143">
            <v>15</v>
          </cell>
          <cell r="G143">
            <v>2.6999999999999997</v>
          </cell>
          <cell r="H143">
            <v>17.7</v>
          </cell>
        </row>
        <row r="144">
          <cell r="D144" t="str">
            <v>Clavos de Zinc</v>
          </cell>
          <cell r="E144" t="str">
            <v>Lbs</v>
          </cell>
          <cell r="F144">
            <v>35.65</v>
          </cell>
          <cell r="G144">
            <v>6.4169999999999998</v>
          </cell>
          <cell r="H144">
            <v>42.067</v>
          </cell>
        </row>
        <row r="145">
          <cell r="D145" t="str">
            <v>Clavos Galvanizado 2''</v>
          </cell>
          <cell r="E145" t="str">
            <v>Lbs</v>
          </cell>
          <cell r="F145">
            <v>42.37</v>
          </cell>
          <cell r="G145">
            <v>7.6265999999999989</v>
          </cell>
          <cell r="H145">
            <v>49.996599999999994</v>
          </cell>
        </row>
        <row r="146">
          <cell r="D146" t="str">
            <v>Conectores de cortantes Ø 3/4'' x 2''</v>
          </cell>
          <cell r="E146" t="str">
            <v>UD</v>
          </cell>
          <cell r="F146">
            <v>42.37</v>
          </cell>
          <cell r="G146">
            <v>7.6265999999999989</v>
          </cell>
          <cell r="H146">
            <v>49.996599999999994</v>
          </cell>
        </row>
        <row r="147">
          <cell r="D147" t="str">
            <v>Conectores de cortantes Ø 1/2'' x 3''</v>
          </cell>
          <cell r="E147" t="str">
            <v>UD</v>
          </cell>
          <cell r="F147">
            <v>42.37</v>
          </cell>
          <cell r="G147">
            <v>7.6265999999999989</v>
          </cell>
          <cell r="H147">
            <v>49.996599999999994</v>
          </cell>
        </row>
        <row r="148">
          <cell r="D148" t="str">
            <v>Conectores de cortantes Ø 1/2'' x 4''</v>
          </cell>
          <cell r="E148" t="str">
            <v>UD</v>
          </cell>
          <cell r="F148">
            <v>42.37</v>
          </cell>
          <cell r="G148">
            <v>7.6265999999999989</v>
          </cell>
          <cell r="H148">
            <v>49.996599999999994</v>
          </cell>
        </row>
        <row r="149">
          <cell r="D149" t="str">
            <v>Perno Ø  - A325   3/8'' x 2 3/4''</v>
          </cell>
          <cell r="E149" t="str">
            <v>Ud</v>
          </cell>
          <cell r="F149">
            <v>31.194915254237291</v>
          </cell>
          <cell r="G149">
            <v>5.6150847457627124</v>
          </cell>
          <cell r="H149">
            <v>36.81</v>
          </cell>
        </row>
        <row r="150">
          <cell r="D150" t="str">
            <v>Perno Ø  - A325   3/4'' x 1 3/4''</v>
          </cell>
          <cell r="E150" t="str">
            <v>Ud</v>
          </cell>
          <cell r="F150">
            <v>31.194915254237291</v>
          </cell>
          <cell r="G150">
            <v>5.6150847457627124</v>
          </cell>
          <cell r="H150">
            <v>36.81</v>
          </cell>
        </row>
        <row r="151">
          <cell r="D151" t="str">
            <v>Perno Ø  - A325   3/4'' x 2    ''</v>
          </cell>
          <cell r="E151" t="str">
            <v>Ud</v>
          </cell>
          <cell r="F151">
            <v>33.194915254237294</v>
          </cell>
          <cell r="G151">
            <v>5.9750847457627128</v>
          </cell>
          <cell r="H151">
            <v>39.170000000000009</v>
          </cell>
        </row>
        <row r="152">
          <cell r="D152" t="str">
            <v>Perno Ø  - A325   3/4'' x 2 1/2''</v>
          </cell>
          <cell r="E152" t="str">
            <v>Ud</v>
          </cell>
          <cell r="F152">
            <v>36.347457627118644</v>
          </cell>
          <cell r="G152">
            <v>6.5425423728813552</v>
          </cell>
          <cell r="H152">
            <v>42.89</v>
          </cell>
        </row>
        <row r="153">
          <cell r="D153" t="str">
            <v>Perno Ø  - A325   3/4'' x 2 1/4''</v>
          </cell>
          <cell r="E153" t="str">
            <v>Ud</v>
          </cell>
          <cell r="F153">
            <v>33.33898305084746</v>
          </cell>
          <cell r="G153">
            <v>6.0010169491525422</v>
          </cell>
          <cell r="H153">
            <v>39.340000000000003</v>
          </cell>
        </row>
        <row r="154">
          <cell r="D154" t="str">
            <v>Perno Ø  - A325   3/4'' x 2 1/8''</v>
          </cell>
          <cell r="E154" t="str">
            <v>Ud</v>
          </cell>
          <cell r="F154">
            <v>88.983050847457633</v>
          </cell>
          <cell r="G154">
            <v>16.016949152542374</v>
          </cell>
          <cell r="H154">
            <v>105</v>
          </cell>
        </row>
        <row r="155">
          <cell r="D155" t="str">
            <v>Perno Ø  - A325   5/8'' x 12 1/2''</v>
          </cell>
          <cell r="E155" t="str">
            <v>Ud</v>
          </cell>
          <cell r="F155">
            <v>167.64406779661016</v>
          </cell>
          <cell r="G155">
            <v>30.175932203389827</v>
          </cell>
          <cell r="H155">
            <v>197.82</v>
          </cell>
        </row>
        <row r="156">
          <cell r="D156" t="str">
            <v>Perno Ø  - A325   5/8'' x 2    ''</v>
          </cell>
          <cell r="E156" t="str">
            <v>Ud</v>
          </cell>
          <cell r="F156">
            <v>26.228813559322035</v>
          </cell>
          <cell r="G156">
            <v>4.7211864406779664</v>
          </cell>
          <cell r="H156">
            <v>30.950000000000003</v>
          </cell>
        </row>
        <row r="157">
          <cell r="D157" t="str">
            <v>Perno Ø  - A325   5/8'' x 2 1/2''</v>
          </cell>
          <cell r="E157" t="str">
            <v>Ud</v>
          </cell>
          <cell r="F157">
            <v>27.940677966101696</v>
          </cell>
          <cell r="G157">
            <v>5.0293220338983051</v>
          </cell>
          <cell r="H157">
            <v>32.97</v>
          </cell>
        </row>
        <row r="158">
          <cell r="D158" t="str">
            <v>Perno Ø  - A325   7/8'' x 2    ''</v>
          </cell>
          <cell r="E158" t="str">
            <v>Ud</v>
          </cell>
          <cell r="F158">
            <v>66.889830508474589</v>
          </cell>
          <cell r="G158">
            <v>12.040169491525425</v>
          </cell>
          <cell r="H158">
            <v>78.930000000000007</v>
          </cell>
        </row>
        <row r="159">
          <cell r="D159" t="str">
            <v>Perno Ø  - A325   7/8'' x 2 1/4''</v>
          </cell>
          <cell r="E159" t="str">
            <v>Ud</v>
          </cell>
          <cell r="F159">
            <v>68.830508474576277</v>
          </cell>
          <cell r="G159">
            <v>12.389491525423729</v>
          </cell>
          <cell r="H159">
            <v>81.22</v>
          </cell>
        </row>
        <row r="160">
          <cell r="D160" t="str">
            <v>Perno Ø  - A325   7/8'' x 2 3/4''</v>
          </cell>
          <cell r="E160" t="str">
            <v>Ud</v>
          </cell>
          <cell r="F160">
            <v>70.923728813559322</v>
          </cell>
          <cell r="G160">
            <v>12.766271186440678</v>
          </cell>
          <cell r="H160">
            <v>83.69</v>
          </cell>
        </row>
        <row r="161">
          <cell r="D161" t="str">
            <v>Perno Ø  - A325   7/8'' x 3 1/4''</v>
          </cell>
          <cell r="E161" t="str">
            <v>Ud</v>
          </cell>
          <cell r="F161">
            <v>77.483050847457633</v>
          </cell>
          <cell r="G161">
            <v>13.946949152542373</v>
          </cell>
          <cell r="H161">
            <v>91.43</v>
          </cell>
        </row>
        <row r="162">
          <cell r="D162" t="str">
            <v>Perno Ø  - A325 1    '' x 3    ''</v>
          </cell>
          <cell r="E162" t="str">
            <v>Ud</v>
          </cell>
          <cell r="F162">
            <v>83.533898305084747</v>
          </cell>
          <cell r="G162">
            <v>15.036101694915255</v>
          </cell>
          <cell r="H162">
            <v>98.570000000000007</v>
          </cell>
        </row>
        <row r="163">
          <cell r="D163" t="str">
            <v>Perno Ø  - A490   3/4'' x 2 1/2''</v>
          </cell>
          <cell r="E163" t="str">
            <v>Ud</v>
          </cell>
          <cell r="F163">
            <v>164.57627118644066</v>
          </cell>
          <cell r="G163">
            <v>29.623728813559318</v>
          </cell>
          <cell r="H163">
            <v>194.2</v>
          </cell>
        </row>
        <row r="164">
          <cell r="D164" t="str">
            <v>Perno Ø  - A490   5/8'' x 2 1/2''</v>
          </cell>
          <cell r="E164" t="str">
            <v>Ud</v>
          </cell>
          <cell r="F164">
            <v>164.57627118644066</v>
          </cell>
          <cell r="G164">
            <v>29.623728813559318</v>
          </cell>
          <cell r="H164">
            <v>194.2</v>
          </cell>
        </row>
        <row r="165">
          <cell r="D165" t="str">
            <v>Perno Ø  - A490   7/8'' x 2 1/2''</v>
          </cell>
          <cell r="E165" t="str">
            <v>Ud</v>
          </cell>
          <cell r="F165">
            <v>164.57627118644066</v>
          </cell>
          <cell r="G165">
            <v>29.623728813559318</v>
          </cell>
          <cell r="H165">
            <v>194.2</v>
          </cell>
        </row>
        <row r="166">
          <cell r="D166" t="str">
            <v>Perno Ø  - A490   7/8'' x 3    ''</v>
          </cell>
          <cell r="E166" t="str">
            <v>Ud</v>
          </cell>
          <cell r="F166">
            <v>177.65254237288136</v>
          </cell>
          <cell r="G166">
            <v>31.977457627118643</v>
          </cell>
          <cell r="H166">
            <v>209.63</v>
          </cell>
        </row>
        <row r="167">
          <cell r="D167" t="str">
            <v>Perno Ø  - A490   7/8'' x 3 1/2''</v>
          </cell>
          <cell r="E167" t="str">
            <v>Ud</v>
          </cell>
          <cell r="F167">
            <v>188.27966101694915</v>
          </cell>
          <cell r="G167">
            <v>33.890338983050846</v>
          </cell>
          <cell r="H167">
            <v>222.17</v>
          </cell>
        </row>
        <row r="168">
          <cell r="D168" t="str">
            <v>Perno Ø  - A490 1    '' x 2 3/4''</v>
          </cell>
          <cell r="E168" t="str">
            <v>Ud</v>
          </cell>
          <cell r="F168">
            <v>161.72033898305088</v>
          </cell>
          <cell r="G168">
            <v>29.109661016949158</v>
          </cell>
          <cell r="H168">
            <v>190.83000000000004</v>
          </cell>
        </row>
        <row r="169">
          <cell r="D169" t="str">
            <v>Perno Ø  - A490 1    '' x 3 3/4''</v>
          </cell>
          <cell r="E169" t="str">
            <v>Ud</v>
          </cell>
          <cell r="F169">
            <v>218.08474576271186</v>
          </cell>
          <cell r="G169">
            <v>39.255254237288135</v>
          </cell>
          <cell r="H169">
            <v>257.33999999999997</v>
          </cell>
        </row>
        <row r="170">
          <cell r="D170" t="str">
            <v>Perno Ø  - A490 1    '' x 4 1/2''</v>
          </cell>
          <cell r="E170" t="str">
            <v>Ud</v>
          </cell>
          <cell r="F170">
            <v>232.99152542372883</v>
          </cell>
          <cell r="G170">
            <v>41.93847457627119</v>
          </cell>
          <cell r="H170">
            <v>274.93</v>
          </cell>
        </row>
        <row r="171">
          <cell r="D171" t="str">
            <v>Perno Ø  - A490 1 1/8'' x 3 3/4''</v>
          </cell>
          <cell r="E171" t="str">
            <v>Ud</v>
          </cell>
          <cell r="F171">
            <v>248.87288135593224</v>
          </cell>
          <cell r="G171">
            <v>44.797118644067801</v>
          </cell>
          <cell r="H171">
            <v>293.67</v>
          </cell>
        </row>
        <row r="172">
          <cell r="D172" t="str">
            <v>Perno Ø  - A490 1 1/8'' x 4 1/2''</v>
          </cell>
          <cell r="E172" t="str">
            <v>Ud</v>
          </cell>
          <cell r="F172">
            <v>427.72033898305085</v>
          </cell>
          <cell r="G172">
            <v>76.989661016949157</v>
          </cell>
          <cell r="H172">
            <v>504.71000000000004</v>
          </cell>
        </row>
        <row r="173">
          <cell r="D173" t="str">
            <v>Perno ø 1 1/2'' x 19'' F1554 A36</v>
          </cell>
          <cell r="E173" t="str">
            <v>Ud</v>
          </cell>
          <cell r="F173">
            <v>206.77966101694918</v>
          </cell>
          <cell r="G173">
            <v>37.220338983050851</v>
          </cell>
          <cell r="H173">
            <v>244.00000000000003</v>
          </cell>
        </row>
        <row r="174">
          <cell r="D174" t="str">
            <v>Perno ø 1 3/8'' x 20'' F1554 A36</v>
          </cell>
          <cell r="E174" t="str">
            <v>Ud</v>
          </cell>
          <cell r="F174">
            <v>1560</v>
          </cell>
          <cell r="G174">
            <v>280.8</v>
          </cell>
          <cell r="H174">
            <v>1840.8</v>
          </cell>
        </row>
        <row r="175">
          <cell r="D175" t="str">
            <v>Perno ø 1'' x 12'' F1554 A36</v>
          </cell>
          <cell r="E175" t="str">
            <v>Ud</v>
          </cell>
          <cell r="F175">
            <v>135</v>
          </cell>
          <cell r="G175">
            <v>24.3</v>
          </cell>
          <cell r="H175">
            <v>159.30000000000001</v>
          </cell>
        </row>
        <row r="176">
          <cell r="D176" t="str">
            <v>Perno ø 3/4'' x 6'' F1554 A36</v>
          </cell>
          <cell r="E176" t="str">
            <v>Ud</v>
          </cell>
          <cell r="F176">
            <v>98</v>
          </cell>
          <cell r="G176">
            <v>17.64</v>
          </cell>
          <cell r="H176">
            <v>115.64</v>
          </cell>
        </row>
        <row r="177">
          <cell r="D177" t="str">
            <v>Perno ø 3/4'' x 12'' F1554 A36</v>
          </cell>
          <cell r="E177" t="str">
            <v>Ud</v>
          </cell>
          <cell r="F177">
            <v>135</v>
          </cell>
          <cell r="G177">
            <v>24.3</v>
          </cell>
          <cell r="H177">
            <v>159.30000000000001</v>
          </cell>
        </row>
        <row r="178">
          <cell r="D178" t="str">
            <v>Perno ø 1'' x 19'' F1554 A36</v>
          </cell>
          <cell r="E178" t="str">
            <v>Ud</v>
          </cell>
          <cell r="F178">
            <v>206.77966101694918</v>
          </cell>
          <cell r="G178">
            <v>37.220338983050851</v>
          </cell>
          <cell r="H178">
            <v>244.00000000000003</v>
          </cell>
        </row>
        <row r="179">
          <cell r="D179" t="str">
            <v>Perno ø 1'' x 24'' F1554 A36</v>
          </cell>
          <cell r="E179" t="str">
            <v>Ud</v>
          </cell>
          <cell r="F179">
            <v>300</v>
          </cell>
          <cell r="G179">
            <v>54</v>
          </cell>
          <cell r="H179">
            <v>354</v>
          </cell>
        </row>
        <row r="180">
          <cell r="D180" t="str">
            <v>Perno ø 1'' x 30'' F1554 A36</v>
          </cell>
          <cell r="E180" t="str">
            <v>Ud</v>
          </cell>
          <cell r="F180">
            <v>500</v>
          </cell>
          <cell r="G180">
            <v>90</v>
          </cell>
          <cell r="H180">
            <v>590</v>
          </cell>
        </row>
        <row r="181">
          <cell r="D181" t="str">
            <v>Conector de cortante Ø 3/4'' x 3'' Autosoldable</v>
          </cell>
          <cell r="E181" t="str">
            <v>Ud</v>
          </cell>
          <cell r="F181">
            <v>100</v>
          </cell>
          <cell r="G181">
            <v>18</v>
          </cell>
          <cell r="H181">
            <v>118</v>
          </cell>
        </row>
        <row r="182">
          <cell r="D182" t="str">
            <v>Resina HIT-HY-200</v>
          </cell>
          <cell r="E182" t="str">
            <v>ud</v>
          </cell>
          <cell r="F182">
            <v>3000</v>
          </cell>
          <cell r="G182">
            <v>540</v>
          </cell>
          <cell r="H182">
            <v>3540</v>
          </cell>
        </row>
        <row r="183">
          <cell r="D183" t="str">
            <v>Resina HIT-RE500-SD</v>
          </cell>
          <cell r="E183" t="str">
            <v>ud</v>
          </cell>
          <cell r="F183">
            <v>2206.7800000000002</v>
          </cell>
          <cell r="G183">
            <v>397.22040000000004</v>
          </cell>
          <cell r="H183">
            <v>2604.0004000000004</v>
          </cell>
        </row>
        <row r="184">
          <cell r="D184" t="str">
            <v>Combustibles y Lubricantes</v>
          </cell>
        </row>
        <row r="185">
          <cell r="D185" t="str">
            <v>Aceite de Motor</v>
          </cell>
          <cell r="E185" t="str">
            <v>ltr</v>
          </cell>
          <cell r="F185">
            <v>200</v>
          </cell>
          <cell r="G185">
            <v>36</v>
          </cell>
          <cell r="H185">
            <v>236</v>
          </cell>
        </row>
        <row r="186">
          <cell r="D186" t="str">
            <v xml:space="preserve">Gasoil </v>
          </cell>
          <cell r="E186" t="str">
            <v xml:space="preserve"> Gls </v>
          </cell>
          <cell r="F186">
            <v>133.72881355932205</v>
          </cell>
          <cell r="G186">
            <v>24.07118644067797</v>
          </cell>
          <cell r="H186">
            <v>157.80000000000001</v>
          </cell>
        </row>
        <row r="187">
          <cell r="D187" t="str">
            <v>Gasolina</v>
          </cell>
          <cell r="E187" t="str">
            <v>Gls</v>
          </cell>
          <cell r="F187">
            <v>210</v>
          </cell>
          <cell r="G187">
            <v>37.799999999999997</v>
          </cell>
          <cell r="H187">
            <v>247.8</v>
          </cell>
        </row>
        <row r="188">
          <cell r="D188" t="str">
            <v>Acetileno 390</v>
          </cell>
          <cell r="E188" t="str">
            <v>p3</v>
          </cell>
          <cell r="F188">
            <v>11.390794871794871</v>
          </cell>
          <cell r="G188">
            <v>2.0503430769230766</v>
          </cell>
          <cell r="H188">
            <v>13.441137948717948</v>
          </cell>
        </row>
        <row r="189">
          <cell r="D189" t="str">
            <v>Argon 99.996% K 220</v>
          </cell>
          <cell r="E189" t="str">
            <v>p3</v>
          </cell>
          <cell r="F189">
            <v>15.543545454545454</v>
          </cell>
          <cell r="G189">
            <v>2.7978381818181814</v>
          </cell>
          <cell r="H189">
            <v>18.341383636363634</v>
          </cell>
        </row>
        <row r="190">
          <cell r="D190" t="str">
            <v>Gas GLP</v>
          </cell>
          <cell r="E190" t="str">
            <v>Gls</v>
          </cell>
          <cell r="F190">
            <v>210</v>
          </cell>
          <cell r="G190">
            <v>37.799999999999997</v>
          </cell>
          <cell r="H190">
            <v>247.8</v>
          </cell>
        </row>
        <row r="191">
          <cell r="D191" t="str">
            <v>Equipos Pesados</v>
          </cell>
        </row>
        <row r="192">
          <cell r="D192" t="str">
            <v>Amasador Mecánico</v>
          </cell>
          <cell r="E192" t="str">
            <v>Hr</v>
          </cell>
          <cell r="F192">
            <v>125</v>
          </cell>
          <cell r="G192">
            <v>22.5</v>
          </cell>
          <cell r="H192">
            <v>147.5</v>
          </cell>
        </row>
        <row r="193">
          <cell r="D193" t="str">
            <v>Andamios</v>
          </cell>
          <cell r="E193" t="str">
            <v>Hr</v>
          </cell>
          <cell r="F193">
            <v>38</v>
          </cell>
          <cell r="G193">
            <v>6.84</v>
          </cell>
          <cell r="H193">
            <v>44.84</v>
          </cell>
        </row>
        <row r="194">
          <cell r="D194" t="str">
            <v>Buldócer D8</v>
          </cell>
          <cell r="E194" t="str">
            <v>Hr</v>
          </cell>
          <cell r="F194">
            <v>2000</v>
          </cell>
          <cell r="G194">
            <v>360</v>
          </cell>
          <cell r="H194">
            <v>2360</v>
          </cell>
        </row>
        <row r="195">
          <cell r="D195" t="str">
            <v>Camión Bote</v>
          </cell>
          <cell r="E195" t="str">
            <v>Hr</v>
          </cell>
          <cell r="F195">
            <v>1300</v>
          </cell>
          <cell r="G195">
            <v>234</v>
          </cell>
          <cell r="H195">
            <v>1534</v>
          </cell>
        </row>
        <row r="196">
          <cell r="D196" t="str">
            <v>Camioneta</v>
          </cell>
          <cell r="E196" t="str">
            <v>Hr</v>
          </cell>
          <cell r="F196">
            <v>131.25</v>
          </cell>
          <cell r="G196">
            <v>23.625</v>
          </cell>
          <cell r="H196">
            <v>154.875</v>
          </cell>
        </row>
        <row r="197">
          <cell r="D197" t="str">
            <v>Compactador Mecánico</v>
          </cell>
          <cell r="E197" t="str">
            <v>Hr</v>
          </cell>
          <cell r="F197">
            <v>162.5</v>
          </cell>
          <cell r="G197">
            <v>29.25</v>
          </cell>
          <cell r="H197">
            <v>191.75</v>
          </cell>
        </row>
        <row r="198">
          <cell r="D198" t="str">
            <v>Compresor</v>
          </cell>
          <cell r="E198" t="str">
            <v>Hr</v>
          </cell>
          <cell r="F198">
            <v>1759.6</v>
          </cell>
          <cell r="G198">
            <v>316.72799999999995</v>
          </cell>
          <cell r="H198">
            <v>2076.328</v>
          </cell>
        </row>
        <row r="199">
          <cell r="D199" t="str">
            <v xml:space="preserve">Renta Compresor 185 hp </v>
          </cell>
          <cell r="E199" t="str">
            <v xml:space="preserve"> H/día </v>
          </cell>
          <cell r="F199">
            <v>4666.6694915254238</v>
          </cell>
          <cell r="G199">
            <v>840.00050847457624</v>
          </cell>
          <cell r="H199">
            <v>5506.67</v>
          </cell>
        </row>
        <row r="200">
          <cell r="D200" t="str">
            <v xml:space="preserve">Renta Compresor, Pistolas y Operadores </v>
          </cell>
          <cell r="E200" t="str">
            <v xml:space="preserve"> Hr </v>
          </cell>
          <cell r="F200">
            <v>1526.4830508474577</v>
          </cell>
          <cell r="G200">
            <v>274.7669491525424</v>
          </cell>
          <cell r="H200">
            <v>1801.25</v>
          </cell>
        </row>
        <row r="201">
          <cell r="D201" t="str">
            <v>Pistola Neumática P/ Tornilleria</v>
          </cell>
          <cell r="E201" t="str">
            <v>Hr</v>
          </cell>
          <cell r="F201">
            <v>74.152542372881356</v>
          </cell>
          <cell r="G201">
            <v>13.347457627118644</v>
          </cell>
          <cell r="H201">
            <v>87.5</v>
          </cell>
        </row>
        <row r="202">
          <cell r="D202" t="str">
            <v>Compresor p/ Pintura</v>
          </cell>
          <cell r="E202" t="str">
            <v>Hr</v>
          </cell>
          <cell r="F202">
            <v>63.56</v>
          </cell>
          <cell r="G202">
            <v>11.440799999999999</v>
          </cell>
          <cell r="H202">
            <v>75.000799999999998</v>
          </cell>
        </row>
        <row r="203">
          <cell r="D203" t="str">
            <v>Estación Total</v>
          </cell>
          <cell r="E203" t="str">
            <v>Hr</v>
          </cell>
          <cell r="F203">
            <v>337.5</v>
          </cell>
          <cell r="G203">
            <v>60.75</v>
          </cell>
          <cell r="H203">
            <v>398.25</v>
          </cell>
        </row>
        <row r="204">
          <cell r="D204" t="str">
            <v>Letrero Informativo de Obra</v>
          </cell>
          <cell r="E204" t="str">
            <v>Hr</v>
          </cell>
          <cell r="F204">
            <v>12711.86</v>
          </cell>
          <cell r="G204">
            <v>2288.1347999999998</v>
          </cell>
          <cell r="H204">
            <v>14999.9948</v>
          </cell>
        </row>
        <row r="205">
          <cell r="D205" t="str">
            <v>Luces de Trabajo</v>
          </cell>
          <cell r="E205" t="str">
            <v>Hr</v>
          </cell>
          <cell r="F205">
            <v>131.25</v>
          </cell>
          <cell r="G205">
            <v>23.625</v>
          </cell>
          <cell r="H205">
            <v>154.875</v>
          </cell>
        </row>
        <row r="206">
          <cell r="D206" t="str">
            <v>Mezcladora de 7p³</v>
          </cell>
          <cell r="E206" t="str">
            <v>Hr</v>
          </cell>
          <cell r="F206">
            <v>125</v>
          </cell>
          <cell r="G206">
            <v>22.5</v>
          </cell>
          <cell r="H206">
            <v>147.5</v>
          </cell>
        </row>
        <row r="207">
          <cell r="D207" t="str">
            <v>Motoniveladora</v>
          </cell>
          <cell r="E207" t="str">
            <v>Hr</v>
          </cell>
          <cell r="F207">
            <v>1900</v>
          </cell>
          <cell r="G207">
            <v>342</v>
          </cell>
          <cell r="H207">
            <v>2242</v>
          </cell>
        </row>
        <row r="208">
          <cell r="D208" t="str">
            <v>Retroexcavadora</v>
          </cell>
          <cell r="E208" t="str">
            <v>Hr</v>
          </cell>
          <cell r="F208">
            <v>3000</v>
          </cell>
          <cell r="G208">
            <v>540</v>
          </cell>
          <cell r="H208">
            <v>3540</v>
          </cell>
        </row>
        <row r="209">
          <cell r="D209" t="str">
            <v>Retropala D420G</v>
          </cell>
          <cell r="E209" t="str">
            <v>Hr</v>
          </cell>
          <cell r="F209">
            <v>1500</v>
          </cell>
          <cell r="G209">
            <v>270</v>
          </cell>
          <cell r="H209">
            <v>1770</v>
          </cell>
        </row>
        <row r="210">
          <cell r="D210" t="str">
            <v>Rodillo</v>
          </cell>
          <cell r="E210" t="str">
            <v>Hr</v>
          </cell>
          <cell r="F210">
            <v>1800</v>
          </cell>
          <cell r="G210">
            <v>324</v>
          </cell>
          <cell r="H210">
            <v>2124</v>
          </cell>
        </row>
        <row r="211">
          <cell r="D211" t="str">
            <v>Plataforma</v>
          </cell>
          <cell r="E211" t="str">
            <v>Hr</v>
          </cell>
          <cell r="F211">
            <v>1800</v>
          </cell>
          <cell r="G211">
            <v>324</v>
          </cell>
          <cell r="H211">
            <v>2124</v>
          </cell>
        </row>
        <row r="212">
          <cell r="D212" t="str">
            <v>Grúa de 20 Tonelada</v>
          </cell>
          <cell r="E212" t="str">
            <v>hr</v>
          </cell>
          <cell r="F212">
            <v>3177.9661016949153</v>
          </cell>
          <cell r="G212">
            <v>572.03389830508479</v>
          </cell>
          <cell r="H212">
            <v>3750</v>
          </cell>
        </row>
        <row r="213">
          <cell r="D213" t="str">
            <v>Grúa de 40 Tonelada</v>
          </cell>
          <cell r="E213" t="str">
            <v>hr</v>
          </cell>
          <cell r="F213">
            <v>5750</v>
          </cell>
          <cell r="G213">
            <v>1035</v>
          </cell>
          <cell r="H213">
            <v>6785</v>
          </cell>
        </row>
        <row r="214">
          <cell r="D214" t="str">
            <v>Grúa de 80 Tonelada</v>
          </cell>
          <cell r="E214" t="str">
            <v>hr</v>
          </cell>
          <cell r="F214">
            <v>7500</v>
          </cell>
          <cell r="G214">
            <v>1350</v>
          </cell>
          <cell r="H214">
            <v>8850</v>
          </cell>
        </row>
        <row r="215">
          <cell r="D215" t="str">
            <v>Servicio de Fumigación</v>
          </cell>
          <cell r="E215" t="str">
            <v>Hr</v>
          </cell>
          <cell r="F215">
            <v>4237.29</v>
          </cell>
          <cell r="G215">
            <v>762.71219999999994</v>
          </cell>
          <cell r="H215">
            <v>5000.0021999999999</v>
          </cell>
        </row>
        <row r="216">
          <cell r="D216" t="str">
            <v>Tarifa Viajes &gt;20  Km</v>
          </cell>
          <cell r="E216" t="str">
            <v>km</v>
          </cell>
          <cell r="F216">
            <v>12.71</v>
          </cell>
          <cell r="G216">
            <v>2.2878000000000003</v>
          </cell>
          <cell r="H216">
            <v>14.997800000000002</v>
          </cell>
        </row>
        <row r="217">
          <cell r="D217" t="str">
            <v>Tarifa Viajes 0 - 5 Km</v>
          </cell>
          <cell r="E217" t="str">
            <v>km</v>
          </cell>
          <cell r="F217">
            <v>21.57</v>
          </cell>
          <cell r="G217">
            <v>3.8826000000000001</v>
          </cell>
          <cell r="H217">
            <v>25.4526</v>
          </cell>
        </row>
        <row r="218">
          <cell r="D218" t="str">
            <v>Tarifa Viajes 10.01 - 20 Km</v>
          </cell>
          <cell r="E218" t="str">
            <v>km</v>
          </cell>
          <cell r="F218">
            <v>14.68</v>
          </cell>
          <cell r="G218">
            <v>2.6423999999999999</v>
          </cell>
          <cell r="H218">
            <v>17.322399999999998</v>
          </cell>
        </row>
        <row r="219">
          <cell r="D219" t="str">
            <v>Tarifa Viajes 5.01 - 10 Km</v>
          </cell>
          <cell r="E219" t="str">
            <v>km</v>
          </cell>
          <cell r="F219">
            <v>15.78</v>
          </cell>
          <cell r="G219">
            <v>2.8403999999999998</v>
          </cell>
          <cell r="H219">
            <v>18.6204</v>
          </cell>
        </row>
        <row r="220">
          <cell r="D220" t="str">
            <v>Acarreo de Materiales</v>
          </cell>
          <cell r="E220" t="str">
            <v>m3-Km</v>
          </cell>
          <cell r="F220">
            <v>298.79000000000002</v>
          </cell>
        </row>
        <row r="221">
          <cell r="D221" t="str">
            <v>TiendeTubo</v>
          </cell>
          <cell r="E221" t="str">
            <v>Hr</v>
          </cell>
          <cell r="F221">
            <v>2500</v>
          </cell>
          <cell r="G221">
            <v>450</v>
          </cell>
          <cell r="H221">
            <v>2950</v>
          </cell>
        </row>
        <row r="222">
          <cell r="D222" t="str">
            <v>Malla Ciclónica</v>
          </cell>
        </row>
        <row r="223">
          <cell r="D223" t="str">
            <v>Abrazadera p/Malla Ciclónica 2" Corta</v>
          </cell>
          <cell r="E223" t="str">
            <v>Ud</v>
          </cell>
          <cell r="F223">
            <v>12.71</v>
          </cell>
          <cell r="G223">
            <v>2.2878000000000003</v>
          </cell>
          <cell r="H223">
            <v>14.997800000000002</v>
          </cell>
        </row>
        <row r="224">
          <cell r="D224" t="str">
            <v>Abrazadera p/Malla Ciclónica 2" Larga</v>
          </cell>
          <cell r="E224" t="str">
            <v>Ud</v>
          </cell>
          <cell r="F224">
            <v>17.8</v>
          </cell>
          <cell r="G224">
            <v>3.2040000000000002</v>
          </cell>
          <cell r="H224">
            <v>21.004000000000001</v>
          </cell>
        </row>
        <row r="225">
          <cell r="D225" t="str">
            <v>Alambre de Púas Tipo Trinchera (incluye palometa y alambrado de soporte)</v>
          </cell>
          <cell r="E225" t="str">
            <v>ml</v>
          </cell>
          <cell r="F225">
            <v>580.79999999999995</v>
          </cell>
          <cell r="G225">
            <v>104.54399999999998</v>
          </cell>
          <cell r="H225">
            <v>685.34399999999994</v>
          </cell>
        </row>
        <row r="226">
          <cell r="D226" t="str">
            <v>Alambre Trinchera Ch</v>
          </cell>
          <cell r="E226" t="str">
            <v>Ud</v>
          </cell>
          <cell r="F226">
            <v>300.85000000000002</v>
          </cell>
          <cell r="G226">
            <v>54.152999999999999</v>
          </cell>
          <cell r="H226">
            <v>355.00300000000004</v>
          </cell>
        </row>
        <row r="227">
          <cell r="D227" t="str">
            <v>Copa Pasante p/Malla Ciclónica 11/2"</v>
          </cell>
          <cell r="E227" t="str">
            <v>Ud</v>
          </cell>
          <cell r="F227">
            <v>29.66</v>
          </cell>
          <cell r="G227">
            <v>5.3388</v>
          </cell>
          <cell r="H227">
            <v>34.998800000000003</v>
          </cell>
        </row>
        <row r="228">
          <cell r="D228" t="str">
            <v>Copa Pasante p/Malla Ciclónica 2"</v>
          </cell>
          <cell r="E228" t="str">
            <v>Ud</v>
          </cell>
          <cell r="F228">
            <v>76.27</v>
          </cell>
          <cell r="G228">
            <v>13.728599999999998</v>
          </cell>
          <cell r="H228">
            <v>89.998599999999996</v>
          </cell>
        </row>
        <row r="229">
          <cell r="D229" t="str">
            <v>Copa Terminal de Aluminio 2"</v>
          </cell>
          <cell r="E229" t="str">
            <v>Ud</v>
          </cell>
          <cell r="F229">
            <v>29.66</v>
          </cell>
          <cell r="G229">
            <v>5.3388</v>
          </cell>
          <cell r="H229">
            <v>34.998800000000003</v>
          </cell>
        </row>
        <row r="230">
          <cell r="D230" t="str">
            <v xml:space="preserve">Malla Ciclónica NO. 11 6' X 50' MC11 </v>
          </cell>
          <cell r="E230" t="str">
            <v xml:space="preserve"> Ud </v>
          </cell>
          <cell r="F230">
            <v>4110.1694915254238</v>
          </cell>
          <cell r="G230">
            <v>739.83050847457628</v>
          </cell>
          <cell r="H230">
            <v>4850</v>
          </cell>
        </row>
        <row r="231">
          <cell r="D231" t="str">
            <v>Malla Ciclónica NO. 9 6' X 50' MC9</v>
          </cell>
          <cell r="E231" t="str">
            <v xml:space="preserve"> Ud </v>
          </cell>
          <cell r="F231">
            <v>3909.32</v>
          </cell>
          <cell r="G231">
            <v>703.67759999999998</v>
          </cell>
          <cell r="H231">
            <v>4612.9976000000006</v>
          </cell>
        </row>
        <row r="232">
          <cell r="D232" t="str">
            <v>Palomenta p/Malla Ciclónica Doble</v>
          </cell>
          <cell r="E232" t="str">
            <v>Ud</v>
          </cell>
          <cell r="F232">
            <v>96.61</v>
          </cell>
          <cell r="G232">
            <v>17.389799999999997</v>
          </cell>
          <cell r="H232">
            <v>113.99979999999999</v>
          </cell>
        </row>
        <row r="233">
          <cell r="D233" t="str">
            <v>Palomenta p/Malla Ciclónica Sencilla</v>
          </cell>
          <cell r="E233" t="str">
            <v>Ud</v>
          </cell>
          <cell r="F233">
            <v>51.69</v>
          </cell>
          <cell r="G233">
            <v>9.3041999999999998</v>
          </cell>
          <cell r="H233">
            <v>60.994199999999999</v>
          </cell>
        </row>
        <row r="234">
          <cell r="D234" t="str">
            <v>Planchuela 1/2" x 1/8" x  20'</v>
          </cell>
          <cell r="E234" t="str">
            <v>Ud</v>
          </cell>
          <cell r="F234">
            <v>93.22</v>
          </cell>
          <cell r="G234">
            <v>16.779599999999999</v>
          </cell>
          <cell r="H234">
            <v>109.9996</v>
          </cell>
        </row>
        <row r="235">
          <cell r="D235" t="str">
            <v>Tornillo Carruaje 5/16 x 1 1/2"</v>
          </cell>
          <cell r="E235" t="str">
            <v>Ud</v>
          </cell>
          <cell r="F235">
            <v>4.24</v>
          </cell>
          <cell r="G235">
            <v>0.76319999999999999</v>
          </cell>
          <cell r="H235">
            <v>5.0032000000000005</v>
          </cell>
        </row>
        <row r="236">
          <cell r="D236" t="str">
            <v>Tubo p/malla ciclonica 1 1/4" x 20'</v>
          </cell>
          <cell r="E236" t="str">
            <v>Ud</v>
          </cell>
          <cell r="F236">
            <v>611.02</v>
          </cell>
          <cell r="G236">
            <v>109.9836</v>
          </cell>
          <cell r="H236">
            <v>721.00360000000001</v>
          </cell>
        </row>
        <row r="237">
          <cell r="D237" t="str">
            <v>Tubo p/malla ciclonica 2" x 20'</v>
          </cell>
          <cell r="E237" t="str">
            <v>Ud</v>
          </cell>
          <cell r="F237">
            <v>822.03</v>
          </cell>
          <cell r="G237">
            <v>147.96539999999999</v>
          </cell>
          <cell r="H237">
            <v>969.99540000000002</v>
          </cell>
        </row>
        <row r="238">
          <cell r="D238" t="str">
            <v>Herramientas, Equipos y Servicios</v>
          </cell>
        </row>
        <row r="239">
          <cell r="D239" t="str">
            <v>Estopa</v>
          </cell>
          <cell r="E239" t="str">
            <v>lbs</v>
          </cell>
          <cell r="F239">
            <v>50.85</v>
          </cell>
          <cell r="G239">
            <v>9.1530000000000005</v>
          </cell>
          <cell r="H239">
            <v>60.003</v>
          </cell>
        </row>
        <row r="240">
          <cell r="D240" t="str">
            <v>Escoba</v>
          </cell>
          <cell r="E240" t="str">
            <v>ud</v>
          </cell>
          <cell r="F240">
            <v>12.71</v>
          </cell>
          <cell r="G240">
            <v>2.2878000000000003</v>
          </cell>
          <cell r="H240">
            <v>14.997800000000002</v>
          </cell>
        </row>
        <row r="241">
          <cell r="D241" t="str">
            <v>Servicio de Colocación y Bombeo Hormigón</v>
          </cell>
          <cell r="E241" t="str">
            <v>m3</v>
          </cell>
          <cell r="F241">
            <v>442.37288135593218</v>
          </cell>
          <cell r="G241">
            <v>79.627118644067792</v>
          </cell>
          <cell r="H241">
            <v>522</v>
          </cell>
        </row>
        <row r="242">
          <cell r="D242" t="str">
            <v>Servicio de Colocación y Bombeo Hormigón</v>
          </cell>
          <cell r="E242" t="str">
            <v>m3</v>
          </cell>
          <cell r="F242">
            <v>442.37288135593218</v>
          </cell>
          <cell r="G242">
            <v>79.627118644067792</v>
          </cell>
          <cell r="H242">
            <v>522</v>
          </cell>
        </row>
        <row r="243">
          <cell r="D243" t="str">
            <v>Herramientas Menores Albañileria</v>
          </cell>
          <cell r="E243" t="str">
            <v>%</v>
          </cell>
          <cell r="F243">
            <v>1.6E-2</v>
          </cell>
          <cell r="G243">
            <v>2.8799999999999997E-3</v>
          </cell>
          <cell r="H243">
            <v>1.8880000000000001E-2</v>
          </cell>
        </row>
        <row r="244">
          <cell r="D244" t="str">
            <v>Herramientas Menores Albañileria</v>
          </cell>
          <cell r="E244" t="str">
            <v>%</v>
          </cell>
          <cell r="F244">
            <v>1.6E-2</v>
          </cell>
          <cell r="G244">
            <v>2.8799999999999997E-3</v>
          </cell>
          <cell r="H244">
            <v>1.8880000000000001E-2</v>
          </cell>
        </row>
        <row r="245">
          <cell r="D245" t="str">
            <v>Herramientas Menores Electricista</v>
          </cell>
          <cell r="E245" t="str">
            <v>%</v>
          </cell>
          <cell r="F245">
            <v>1.6E-2</v>
          </cell>
          <cell r="G245">
            <v>2.8799999999999997E-3</v>
          </cell>
          <cell r="H245">
            <v>1.8880000000000001E-2</v>
          </cell>
        </row>
        <row r="246">
          <cell r="D246" t="str">
            <v>Herramientas Menores Pintura</v>
          </cell>
          <cell r="E246" t="str">
            <v>%</v>
          </cell>
          <cell r="F246">
            <v>1.4999999999999999E-2</v>
          </cell>
          <cell r="G246">
            <v>2.6999999999999997E-3</v>
          </cell>
          <cell r="H246">
            <v>1.77E-2</v>
          </cell>
        </row>
        <row r="247">
          <cell r="D247" t="str">
            <v>Herramientas Menores Plomeria</v>
          </cell>
          <cell r="E247" t="str">
            <v>%</v>
          </cell>
          <cell r="F247">
            <v>1.6E-2</v>
          </cell>
          <cell r="G247">
            <v>2.8799999999999997E-3</v>
          </cell>
          <cell r="H247">
            <v>1.8880000000000001E-2</v>
          </cell>
        </row>
        <row r="248">
          <cell r="D248" t="str">
            <v>Herramientas Menores Varilleros</v>
          </cell>
          <cell r="E248" t="str">
            <v>%</v>
          </cell>
          <cell r="F248">
            <v>1.6E-2</v>
          </cell>
          <cell r="G248">
            <v>2.8799999999999997E-3</v>
          </cell>
          <cell r="H248">
            <v>1.8880000000000001E-2</v>
          </cell>
        </row>
        <row r="249">
          <cell r="B249" t="str">
            <v>Ingeniería Estructural De Acero, S A</v>
          </cell>
          <cell r="D249" t="str">
            <v>Fabricación Estructura Metalica - Columna</v>
          </cell>
          <cell r="E249" t="str">
            <v>ton</v>
          </cell>
          <cell r="F249">
            <v>11999.999999999998</v>
          </cell>
          <cell r="G249">
            <v>2159.9999999999995</v>
          </cell>
          <cell r="H249">
            <v>14159.999999999998</v>
          </cell>
        </row>
        <row r="250">
          <cell r="B250" t="str">
            <v>Ingeniería Estructural De Acero, S A</v>
          </cell>
          <cell r="D250" t="str">
            <v>Fabricación Estructura Metalica - Correas</v>
          </cell>
          <cell r="E250" t="str">
            <v>ton</v>
          </cell>
          <cell r="F250">
            <v>64000</v>
          </cell>
          <cell r="G250">
            <v>11520</v>
          </cell>
          <cell r="H250">
            <v>75520</v>
          </cell>
        </row>
        <row r="251">
          <cell r="B251" t="str">
            <v>Ingeniería Estructural De Acero, S A</v>
          </cell>
          <cell r="D251" t="str">
            <v>Fabricación Estructura Metalica - Placa</v>
          </cell>
          <cell r="E251" t="str">
            <v>ton</v>
          </cell>
          <cell r="F251">
            <v>22000</v>
          </cell>
          <cell r="G251">
            <v>3960</v>
          </cell>
          <cell r="H251">
            <v>25960</v>
          </cell>
        </row>
        <row r="252">
          <cell r="B252" t="str">
            <v>Ingeniería Estructural De Acero, S A</v>
          </cell>
          <cell r="D252" t="str">
            <v>Fabricación Estructura Metalica - Riostra</v>
          </cell>
          <cell r="E252" t="str">
            <v>ton</v>
          </cell>
          <cell r="F252">
            <v>59999.999999999993</v>
          </cell>
          <cell r="G252">
            <v>10799.999999999998</v>
          </cell>
          <cell r="H252">
            <v>70799.999999999985</v>
          </cell>
        </row>
        <row r="253">
          <cell r="B253" t="str">
            <v>Ingeniería Estructural De Acero, S A</v>
          </cell>
          <cell r="D253" t="str">
            <v>Fabricación Estructura Metalica - Tilla</v>
          </cell>
          <cell r="E253" t="str">
            <v>ton</v>
          </cell>
          <cell r="F253">
            <v>20000</v>
          </cell>
          <cell r="G253">
            <v>3600</v>
          </cell>
          <cell r="H253">
            <v>23600</v>
          </cell>
        </row>
        <row r="254">
          <cell r="B254" t="str">
            <v>Ingeniería Estructural De Acero, S A</v>
          </cell>
          <cell r="D254" t="str">
            <v>Fabricación Estructura Metalica - Trabe Armada</v>
          </cell>
          <cell r="E254" t="str">
            <v>ton</v>
          </cell>
          <cell r="F254">
            <v>22000</v>
          </cell>
          <cell r="G254">
            <v>3960</v>
          </cell>
          <cell r="H254">
            <v>25960</v>
          </cell>
        </row>
        <row r="255">
          <cell r="B255" t="str">
            <v>Ingeniería Estructural De Acero, S A</v>
          </cell>
          <cell r="D255" t="str">
            <v>Fabricación Estructura Metalica - Viga</v>
          </cell>
          <cell r="E255" t="str">
            <v>ton</v>
          </cell>
          <cell r="F255">
            <v>11999.999999999998</v>
          </cell>
          <cell r="G255">
            <v>2159.9999999999995</v>
          </cell>
          <cell r="H255">
            <v>14159.999999999998</v>
          </cell>
        </row>
        <row r="256">
          <cell r="B256" t="str">
            <v>Ingeniería Estructural De Acero, S A</v>
          </cell>
          <cell r="D256" t="str">
            <v>SandBlasting Superficie Metálicas</v>
          </cell>
          <cell r="E256" t="str">
            <v>m2</v>
          </cell>
          <cell r="F256">
            <v>169.5</v>
          </cell>
          <cell r="G256">
            <v>30.509999999999998</v>
          </cell>
          <cell r="H256">
            <v>200.01</v>
          </cell>
        </row>
        <row r="257">
          <cell r="B257" t="str">
            <v>Ingeniería Estructural De Acero, S A</v>
          </cell>
          <cell r="D257" t="str">
            <v>Transporte de Estructuas Metálica</v>
          </cell>
          <cell r="E257" t="str">
            <v>Ud</v>
          </cell>
          <cell r="F257">
            <v>21215</v>
          </cell>
          <cell r="G257">
            <v>3818.7</v>
          </cell>
          <cell r="H257">
            <v>25033.7</v>
          </cell>
        </row>
        <row r="258">
          <cell r="B258" t="str">
            <v>Ingeniería Estructural De Acero, S A</v>
          </cell>
          <cell r="D258" t="str">
            <v>Transporte de Losas Hollow Core</v>
          </cell>
          <cell r="E258" t="str">
            <v>Ud</v>
          </cell>
          <cell r="F258">
            <v>21215</v>
          </cell>
          <cell r="G258">
            <v>3818.7</v>
          </cell>
          <cell r="H258">
            <v>25033.7</v>
          </cell>
        </row>
        <row r="259">
          <cell r="D259" t="str">
            <v>Cubiertas</v>
          </cell>
        </row>
        <row r="260">
          <cell r="D260" t="str">
            <v>STANDING SEAM NATURAL</v>
          </cell>
          <cell r="E260" t="str">
            <v>m2</v>
          </cell>
          <cell r="F260">
            <v>750</v>
          </cell>
          <cell r="G260">
            <v>135</v>
          </cell>
          <cell r="H260">
            <v>885</v>
          </cell>
        </row>
        <row r="261">
          <cell r="D261" t="str">
            <v>Aluzinc cal. 26</v>
          </cell>
          <cell r="E261" t="str">
            <v>pl</v>
          </cell>
          <cell r="F261">
            <v>146</v>
          </cell>
          <cell r="G261">
            <v>26.279999999999998</v>
          </cell>
          <cell r="H261">
            <v>172.28</v>
          </cell>
        </row>
        <row r="262">
          <cell r="D262" t="str">
            <v>Metaldeck Cal 22</v>
          </cell>
          <cell r="E262" t="str">
            <v>pl</v>
          </cell>
          <cell r="F262">
            <v>299.91666666666669</v>
          </cell>
          <cell r="G262">
            <v>53.984999999999999</v>
          </cell>
          <cell r="H262">
            <v>353.9016666666667</v>
          </cell>
        </row>
        <row r="263">
          <cell r="D263" t="str">
            <v xml:space="preserve">Caballete </v>
          </cell>
          <cell r="E263" t="str">
            <v xml:space="preserve"> Ud </v>
          </cell>
          <cell r="F263">
            <v>359.90000000000003</v>
          </cell>
          <cell r="G263">
            <v>64.782000000000011</v>
          </cell>
          <cell r="H263">
            <v>424.68200000000002</v>
          </cell>
        </row>
        <row r="264">
          <cell r="D264" t="str">
            <v>Caballete de Barro Rojo</v>
          </cell>
          <cell r="E264" t="str">
            <v xml:space="preserve"> Ud </v>
          </cell>
          <cell r="F264">
            <v>359.90000000000003</v>
          </cell>
          <cell r="G264">
            <v>64.782000000000011</v>
          </cell>
          <cell r="H264">
            <v>424.68200000000002</v>
          </cell>
        </row>
        <row r="265">
          <cell r="D265" t="str">
            <v>Caballetes Naranja Basicos</v>
          </cell>
          <cell r="E265" t="str">
            <v xml:space="preserve"> Ud </v>
          </cell>
          <cell r="F265">
            <v>359.90000000000003</v>
          </cell>
          <cell r="G265">
            <v>64.782000000000011</v>
          </cell>
          <cell r="H265">
            <v>424.68200000000002</v>
          </cell>
        </row>
        <row r="266">
          <cell r="D266" t="str">
            <v>Teja de Barro Rojo Tipo S</v>
          </cell>
          <cell r="E266" t="str">
            <v xml:space="preserve"> Ud </v>
          </cell>
          <cell r="F266">
            <v>359.90000000000003</v>
          </cell>
          <cell r="G266">
            <v>64.782000000000011</v>
          </cell>
          <cell r="H266">
            <v>424.68200000000002</v>
          </cell>
        </row>
        <row r="267">
          <cell r="D267" t="str">
            <v>Tejas basica Naranja</v>
          </cell>
          <cell r="E267" t="str">
            <v xml:space="preserve"> Ud </v>
          </cell>
          <cell r="F267">
            <v>359.90000000000003</v>
          </cell>
          <cell r="G267">
            <v>64.782000000000011</v>
          </cell>
          <cell r="H267">
            <v>424.68200000000002</v>
          </cell>
        </row>
        <row r="268">
          <cell r="D268" t="str">
            <v>Plafón Aplacados Exteriores [Antihumedad]</v>
          </cell>
          <cell r="E268" t="str">
            <v xml:space="preserve"> Ud </v>
          </cell>
          <cell r="F268">
            <v>359.90000000000003</v>
          </cell>
          <cell r="G268">
            <v>64.782000000000011</v>
          </cell>
          <cell r="H268">
            <v>424.68200000000002</v>
          </cell>
        </row>
        <row r="269">
          <cell r="D269" t="str">
            <v>Plafón Aplacados Exteriores [Durock]</v>
          </cell>
          <cell r="E269" t="str">
            <v xml:space="preserve"> Ud </v>
          </cell>
          <cell r="F269">
            <v>359.90000000000003</v>
          </cell>
          <cell r="G269">
            <v>64.782000000000011</v>
          </cell>
          <cell r="H269">
            <v>424.68200000000002</v>
          </cell>
        </row>
        <row r="270">
          <cell r="D270" t="str">
            <v>Plafón Aplacados Interiores</v>
          </cell>
          <cell r="E270" t="str">
            <v xml:space="preserve"> Ud </v>
          </cell>
          <cell r="F270">
            <v>359.90000000000003</v>
          </cell>
          <cell r="G270">
            <v>64.782000000000011</v>
          </cell>
          <cell r="H270">
            <v>424.68200000000002</v>
          </cell>
        </row>
        <row r="271">
          <cell r="D271" t="str">
            <v>Plafón Comercial Acústico</v>
          </cell>
          <cell r="E271" t="str">
            <v xml:space="preserve"> Ud </v>
          </cell>
          <cell r="F271">
            <v>359.90000000000003</v>
          </cell>
          <cell r="G271">
            <v>64.782000000000011</v>
          </cell>
          <cell r="H271">
            <v>424.68200000000002</v>
          </cell>
        </row>
        <row r="272">
          <cell r="D272" t="str">
            <v>Plafón Comercial de PVC</v>
          </cell>
          <cell r="E272" t="str">
            <v xml:space="preserve"> Ud </v>
          </cell>
          <cell r="F272">
            <v>359.90000000000003</v>
          </cell>
          <cell r="G272">
            <v>64.782000000000011</v>
          </cell>
          <cell r="H272">
            <v>424.68200000000002</v>
          </cell>
        </row>
        <row r="273">
          <cell r="D273" t="str">
            <v>Plafón Comercial Metálico</v>
          </cell>
          <cell r="E273" t="str">
            <v xml:space="preserve"> Ud </v>
          </cell>
          <cell r="F273">
            <v>359.90000000000003</v>
          </cell>
          <cell r="G273">
            <v>64.782000000000011</v>
          </cell>
          <cell r="H273">
            <v>424.68200000000002</v>
          </cell>
        </row>
        <row r="274">
          <cell r="D274" t="str">
            <v>Perfil Z8'' x 20' HN</v>
          </cell>
          <cell r="E274" t="str">
            <v>Ud</v>
          </cell>
          <cell r="F274">
            <v>1500</v>
          </cell>
          <cell r="G274">
            <v>270</v>
          </cell>
          <cell r="H274">
            <v>1770</v>
          </cell>
        </row>
        <row r="275">
          <cell r="D275" t="str">
            <v>Pinturas</v>
          </cell>
        </row>
        <row r="276">
          <cell r="D276" t="str">
            <v>Pintura Acrílica</v>
          </cell>
          <cell r="E276" t="str">
            <v>Gls</v>
          </cell>
          <cell r="F276">
            <v>35.99</v>
          </cell>
          <cell r="G276">
            <v>6.4782000000000002</v>
          </cell>
          <cell r="H276">
            <v>42.468200000000003</v>
          </cell>
        </row>
        <row r="277">
          <cell r="D277" t="str">
            <v>Pintura anti-oxido</v>
          </cell>
          <cell r="E277" t="str">
            <v>Gls</v>
          </cell>
          <cell r="F277">
            <v>299.91666666666669</v>
          </cell>
          <cell r="G277">
            <v>53.984999999999999</v>
          </cell>
          <cell r="H277">
            <v>353.9016666666667</v>
          </cell>
        </row>
        <row r="278">
          <cell r="D278" t="str">
            <v>Pintura anti-oxido [1/4 Gls]</v>
          </cell>
          <cell r="E278" t="str">
            <v>Gls</v>
          </cell>
          <cell r="F278">
            <v>359.90000000000003</v>
          </cell>
          <cell r="G278">
            <v>64.782000000000011</v>
          </cell>
          <cell r="H278">
            <v>424.68200000000002</v>
          </cell>
        </row>
        <row r="279">
          <cell r="D279" t="str">
            <v>Pintura de Barniz</v>
          </cell>
          <cell r="E279" t="str">
            <v>Gls</v>
          </cell>
          <cell r="F279">
            <v>359.90000000000003</v>
          </cell>
          <cell r="G279">
            <v>64.782000000000011</v>
          </cell>
          <cell r="H279">
            <v>424.68200000000002</v>
          </cell>
        </row>
        <row r="280">
          <cell r="D280" t="str">
            <v>Pintura de Mantenimiento</v>
          </cell>
          <cell r="E280" t="str">
            <v>Gls</v>
          </cell>
          <cell r="F280">
            <v>359.90000000000003</v>
          </cell>
          <cell r="G280">
            <v>64.782000000000011</v>
          </cell>
          <cell r="H280">
            <v>424.68200000000002</v>
          </cell>
        </row>
        <row r="281">
          <cell r="D281" t="str">
            <v>Pintura de Mantenimiento [1/4 Gls]</v>
          </cell>
          <cell r="E281" t="str">
            <v>Gls</v>
          </cell>
          <cell r="F281">
            <v>35.99</v>
          </cell>
          <cell r="G281">
            <v>6.4782000000000002</v>
          </cell>
          <cell r="H281">
            <v>42.468200000000003</v>
          </cell>
        </row>
        <row r="282">
          <cell r="D282" t="str">
            <v>Pintura Multi-Purpose Epoxy Haze Gray</v>
          </cell>
          <cell r="E282" t="str">
            <v>cub</v>
          </cell>
          <cell r="F282">
            <v>5925.0254237288136</v>
          </cell>
          <cell r="G282">
            <v>1066.5045762711864</v>
          </cell>
          <cell r="H282">
            <v>6991.53</v>
          </cell>
        </row>
        <row r="283">
          <cell r="D283" t="str">
            <v>Pintura High Gloss Urethane Gris Perla</v>
          </cell>
          <cell r="E283" t="str">
            <v>Gls</v>
          </cell>
          <cell r="F283">
            <v>2154.5508474576272</v>
          </cell>
          <cell r="G283">
            <v>387.81915254237288</v>
          </cell>
          <cell r="H283">
            <v>2542.37</v>
          </cell>
        </row>
        <row r="284">
          <cell r="D284" t="str">
            <v>Pintura de Tráfico</v>
          </cell>
          <cell r="E284" t="str">
            <v>Gls</v>
          </cell>
          <cell r="F284">
            <v>299.91666666666669</v>
          </cell>
          <cell r="G284">
            <v>53.984999999999999</v>
          </cell>
          <cell r="H284">
            <v>353.9016666666667</v>
          </cell>
        </row>
        <row r="285">
          <cell r="D285" t="str">
            <v>Pintura Económica</v>
          </cell>
          <cell r="E285" t="str">
            <v>Gls</v>
          </cell>
          <cell r="F285">
            <v>359.90000000000003</v>
          </cell>
          <cell r="G285">
            <v>64.782000000000011</v>
          </cell>
          <cell r="H285">
            <v>424.68200000000002</v>
          </cell>
        </row>
        <row r="286">
          <cell r="D286" t="str">
            <v>Pintura Epóxica</v>
          </cell>
          <cell r="E286" t="str">
            <v>Gls</v>
          </cell>
          <cell r="F286">
            <v>359.90000000000003</v>
          </cell>
          <cell r="G286">
            <v>64.782000000000011</v>
          </cell>
          <cell r="H286">
            <v>424.68200000000002</v>
          </cell>
        </row>
        <row r="287">
          <cell r="D287" t="str">
            <v>Pintura Naranja - Caballetes</v>
          </cell>
          <cell r="E287" t="str">
            <v>Gls</v>
          </cell>
          <cell r="F287">
            <v>359.90000000000003</v>
          </cell>
          <cell r="G287">
            <v>64.782000000000011</v>
          </cell>
          <cell r="H287">
            <v>424.68200000000002</v>
          </cell>
        </row>
        <row r="288">
          <cell r="D288" t="str">
            <v>Pintura Satinada</v>
          </cell>
          <cell r="E288" t="str">
            <v>Gls</v>
          </cell>
          <cell r="F288">
            <v>359.90000000000003</v>
          </cell>
          <cell r="G288">
            <v>64.782000000000011</v>
          </cell>
          <cell r="H288">
            <v>424.68200000000002</v>
          </cell>
        </row>
        <row r="289">
          <cell r="D289" t="str">
            <v>Pintura Semi Gloss</v>
          </cell>
          <cell r="E289" t="str">
            <v>Gls</v>
          </cell>
          <cell r="F289">
            <v>359.90000000000003</v>
          </cell>
          <cell r="G289">
            <v>64.782000000000011</v>
          </cell>
          <cell r="H289">
            <v>424.68200000000002</v>
          </cell>
        </row>
        <row r="290">
          <cell r="D290" t="str">
            <v>Pintura Semi Gloss</v>
          </cell>
          <cell r="E290" t="str">
            <v>Gls</v>
          </cell>
          <cell r="F290">
            <v>359.90000000000003</v>
          </cell>
          <cell r="G290">
            <v>64.782000000000011</v>
          </cell>
          <cell r="H290">
            <v>424.68200000000002</v>
          </cell>
        </row>
        <row r="291">
          <cell r="D291" t="str">
            <v>Madera, Encofrado y Desencofrado</v>
          </cell>
        </row>
        <row r="292">
          <cell r="D292" t="str">
            <v xml:space="preserve">Madera de Pino Bruta </v>
          </cell>
          <cell r="E292" t="str">
            <v xml:space="preserve"> p2 </v>
          </cell>
          <cell r="F292">
            <v>35.99</v>
          </cell>
          <cell r="G292">
            <v>6.4782000000000002</v>
          </cell>
          <cell r="H292">
            <v>42.468200000000003</v>
          </cell>
        </row>
        <row r="293">
          <cell r="D293" t="str">
            <v xml:space="preserve">Madera 1" x  10" x 10' </v>
          </cell>
          <cell r="E293" t="str">
            <v xml:space="preserve"> Ud </v>
          </cell>
          <cell r="F293">
            <v>299.91666666666669</v>
          </cell>
          <cell r="G293">
            <v>53.984999999999999</v>
          </cell>
          <cell r="H293">
            <v>353.9016666666667</v>
          </cell>
        </row>
        <row r="294">
          <cell r="D294" t="str">
            <v xml:space="preserve">Madera 1" x  10" x 12' </v>
          </cell>
          <cell r="E294" t="str">
            <v xml:space="preserve"> Ud </v>
          </cell>
          <cell r="F294">
            <v>359.90000000000003</v>
          </cell>
          <cell r="G294">
            <v>64.782000000000011</v>
          </cell>
          <cell r="H294">
            <v>424.68200000000002</v>
          </cell>
        </row>
        <row r="295">
          <cell r="D295" t="str">
            <v xml:space="preserve">Madera 1" x  10" x 16' </v>
          </cell>
          <cell r="E295" t="str">
            <v xml:space="preserve"> Ud </v>
          </cell>
          <cell r="F295">
            <v>479.86666666666667</v>
          </cell>
          <cell r="G295">
            <v>86.376000000000005</v>
          </cell>
          <cell r="H295">
            <v>566.24266666666665</v>
          </cell>
        </row>
        <row r="296">
          <cell r="D296" t="str">
            <v xml:space="preserve">Madera 1" x  10" x 8' </v>
          </cell>
          <cell r="E296" t="str">
            <v xml:space="preserve"> Ud </v>
          </cell>
          <cell r="F296">
            <v>239.93333333333334</v>
          </cell>
          <cell r="G296">
            <v>43.188000000000002</v>
          </cell>
          <cell r="H296">
            <v>283.12133333333333</v>
          </cell>
        </row>
        <row r="297">
          <cell r="D297" t="str">
            <v xml:space="preserve">Madera 1" x  12" x 10' </v>
          </cell>
          <cell r="E297" t="str">
            <v xml:space="preserve"> Ud </v>
          </cell>
          <cell r="F297">
            <v>359.90000000000003</v>
          </cell>
          <cell r="G297">
            <v>64.782000000000011</v>
          </cell>
          <cell r="H297">
            <v>424.68200000000002</v>
          </cell>
        </row>
        <row r="298">
          <cell r="D298" t="str">
            <v xml:space="preserve">Madera 1" x  12" x 12' </v>
          </cell>
          <cell r="E298" t="str">
            <v xml:space="preserve"> Ud </v>
          </cell>
          <cell r="F298">
            <v>431.88</v>
          </cell>
          <cell r="G298">
            <v>77.738399999999999</v>
          </cell>
          <cell r="H298">
            <v>509.61840000000001</v>
          </cell>
        </row>
        <row r="299">
          <cell r="D299" t="str">
            <v xml:space="preserve">Madera 1" x  12" x 16' </v>
          </cell>
          <cell r="E299" t="str">
            <v xml:space="preserve"> Ud </v>
          </cell>
          <cell r="F299">
            <v>575.83999999999992</v>
          </cell>
          <cell r="G299">
            <v>103.65119999999997</v>
          </cell>
          <cell r="H299">
            <v>679.49119999999994</v>
          </cell>
        </row>
        <row r="300">
          <cell r="D300" t="str">
            <v xml:space="preserve">Madera 1" x  12" x 8' </v>
          </cell>
          <cell r="E300" t="str">
            <v xml:space="preserve"> Ud </v>
          </cell>
          <cell r="F300">
            <v>287.91999999999996</v>
          </cell>
          <cell r="G300">
            <v>51.825599999999987</v>
          </cell>
          <cell r="H300">
            <v>339.74559999999997</v>
          </cell>
        </row>
        <row r="301">
          <cell r="D301" t="str">
            <v xml:space="preserve">Madera 1" x  4" x 10' </v>
          </cell>
          <cell r="E301" t="str">
            <v xml:space="preserve"> Ud </v>
          </cell>
          <cell r="F301">
            <v>119.96666666666668</v>
          </cell>
          <cell r="G301">
            <v>21.594000000000001</v>
          </cell>
          <cell r="H301">
            <v>141.56066666666669</v>
          </cell>
        </row>
        <row r="302">
          <cell r="D302" t="str">
            <v xml:space="preserve">Madera 1" x  4" x 12' </v>
          </cell>
          <cell r="E302" t="str">
            <v xml:space="preserve"> Ud </v>
          </cell>
          <cell r="F302">
            <v>143.96</v>
          </cell>
          <cell r="G302">
            <v>25.912800000000001</v>
          </cell>
          <cell r="H302">
            <v>169.87280000000001</v>
          </cell>
        </row>
        <row r="303">
          <cell r="D303" t="str">
            <v xml:space="preserve">Madera 1" x  4" x 16' </v>
          </cell>
          <cell r="E303" t="str">
            <v xml:space="preserve"> Ud </v>
          </cell>
          <cell r="F303">
            <v>191.94666666666666</v>
          </cell>
          <cell r="G303">
            <v>34.550399999999996</v>
          </cell>
          <cell r="H303">
            <v>226.49706666666665</v>
          </cell>
        </row>
        <row r="304">
          <cell r="D304" t="str">
            <v xml:space="preserve">Madera 1" x  4" x 8' </v>
          </cell>
          <cell r="E304" t="str">
            <v xml:space="preserve"> Ud </v>
          </cell>
          <cell r="F304">
            <v>95.973333333333329</v>
          </cell>
          <cell r="G304">
            <v>17.275199999999998</v>
          </cell>
          <cell r="H304">
            <v>113.24853333333333</v>
          </cell>
        </row>
        <row r="305">
          <cell r="D305" t="str">
            <v xml:space="preserve">Madera 1" x  6" x 8' </v>
          </cell>
          <cell r="E305" t="str">
            <v xml:space="preserve"> Ud </v>
          </cell>
          <cell r="F305">
            <v>143.95999999999998</v>
          </cell>
          <cell r="G305">
            <v>25.912799999999994</v>
          </cell>
          <cell r="H305">
            <v>169.87279999999998</v>
          </cell>
        </row>
        <row r="306">
          <cell r="D306" t="str">
            <v xml:space="preserve">Madera 1" x  8" x 8' </v>
          </cell>
          <cell r="E306" t="str">
            <v xml:space="preserve"> Ud </v>
          </cell>
          <cell r="F306">
            <v>191.94666666666666</v>
          </cell>
          <cell r="G306">
            <v>34.550399999999996</v>
          </cell>
          <cell r="H306">
            <v>226.49706666666665</v>
          </cell>
        </row>
        <row r="307">
          <cell r="D307" t="str">
            <v xml:space="preserve">Madera 2" x  4" x 10' </v>
          </cell>
          <cell r="E307" t="str">
            <v xml:space="preserve"> Ud </v>
          </cell>
          <cell r="F307">
            <v>239.93333333333337</v>
          </cell>
          <cell r="G307">
            <v>43.188000000000002</v>
          </cell>
          <cell r="H307">
            <v>283.12133333333338</v>
          </cell>
        </row>
        <row r="308">
          <cell r="D308" t="str">
            <v xml:space="preserve">Madera 2" x  4" x 12' </v>
          </cell>
          <cell r="E308" t="str">
            <v xml:space="preserve"> Ud </v>
          </cell>
          <cell r="F308">
            <v>287.92</v>
          </cell>
          <cell r="G308">
            <v>51.825600000000001</v>
          </cell>
          <cell r="H308">
            <v>339.74560000000002</v>
          </cell>
        </row>
        <row r="309">
          <cell r="D309" t="str">
            <v xml:space="preserve">Madera 2" x  4" x 16' </v>
          </cell>
          <cell r="E309" t="str">
            <v xml:space="preserve"> Ud </v>
          </cell>
          <cell r="F309">
            <v>383.89333333333332</v>
          </cell>
          <cell r="G309">
            <v>69.100799999999992</v>
          </cell>
          <cell r="H309">
            <v>452.99413333333331</v>
          </cell>
        </row>
        <row r="310">
          <cell r="D310" t="str">
            <v xml:space="preserve">Madera 2" x  4" x 8' </v>
          </cell>
          <cell r="E310" t="str">
            <v xml:space="preserve"> Ud </v>
          </cell>
          <cell r="F310">
            <v>191.94666666666666</v>
          </cell>
          <cell r="G310">
            <v>34.550399999999996</v>
          </cell>
          <cell r="H310">
            <v>226.49706666666665</v>
          </cell>
        </row>
        <row r="311">
          <cell r="D311" t="str">
            <v xml:space="preserve">Madera 2" x  8" x 10' </v>
          </cell>
          <cell r="E311" t="str">
            <v xml:space="preserve"> Ud </v>
          </cell>
          <cell r="F311">
            <v>479.86666666666673</v>
          </cell>
          <cell r="G311">
            <v>86.376000000000005</v>
          </cell>
          <cell r="H311">
            <v>566.24266666666676</v>
          </cell>
        </row>
        <row r="312">
          <cell r="D312" t="str">
            <v xml:space="preserve">Madera 2" x  8" x 12' </v>
          </cell>
          <cell r="E312" t="str">
            <v xml:space="preserve"> Ud </v>
          </cell>
          <cell r="F312">
            <v>575.84</v>
          </cell>
          <cell r="G312">
            <v>103.6512</v>
          </cell>
          <cell r="H312">
            <v>679.49120000000005</v>
          </cell>
        </row>
        <row r="313">
          <cell r="D313" t="str">
            <v xml:space="preserve">Madera 2" x  8" x 16' </v>
          </cell>
          <cell r="E313" t="str">
            <v xml:space="preserve"> Ud </v>
          </cell>
          <cell r="F313">
            <v>767.78666666666663</v>
          </cell>
          <cell r="G313">
            <v>138.20159999999998</v>
          </cell>
          <cell r="H313">
            <v>905.98826666666662</v>
          </cell>
        </row>
        <row r="314">
          <cell r="D314" t="str">
            <v xml:space="preserve">Madera 2" x  8" x 8' </v>
          </cell>
          <cell r="E314" t="str">
            <v xml:space="preserve"> Ud </v>
          </cell>
          <cell r="F314">
            <v>383.89333333333332</v>
          </cell>
          <cell r="G314">
            <v>69.100799999999992</v>
          </cell>
          <cell r="H314">
            <v>452.99413333333331</v>
          </cell>
        </row>
        <row r="315">
          <cell r="D315" t="str">
            <v xml:space="preserve">Madera 4" x  4" x 12' </v>
          </cell>
          <cell r="E315" t="str">
            <v xml:space="preserve"> Ud </v>
          </cell>
          <cell r="F315">
            <v>575.84</v>
          </cell>
          <cell r="G315">
            <v>103.6512</v>
          </cell>
          <cell r="H315">
            <v>679.49120000000005</v>
          </cell>
        </row>
        <row r="316">
          <cell r="D316" t="str">
            <v xml:space="preserve">Madera 4" x  4" x 8' </v>
          </cell>
          <cell r="E316" t="str">
            <v xml:space="preserve"> Ud </v>
          </cell>
          <cell r="F316">
            <v>383.89333333333332</v>
          </cell>
          <cell r="G316">
            <v>69.100799999999992</v>
          </cell>
          <cell r="H316">
            <v>452.99413333333331</v>
          </cell>
        </row>
        <row r="317">
          <cell r="D317" t="str">
            <v>Plywood de 4'x8'x1/2"</v>
          </cell>
          <cell r="E317" t="str">
            <v xml:space="preserve"> Ud </v>
          </cell>
          <cell r="F317">
            <v>1200</v>
          </cell>
          <cell r="G317">
            <v>216</v>
          </cell>
          <cell r="H317">
            <v>1416</v>
          </cell>
        </row>
        <row r="318">
          <cell r="D318" t="str">
            <v>Plywood de 4'x8'x1/4"</v>
          </cell>
          <cell r="E318" t="str">
            <v xml:space="preserve"> Ud </v>
          </cell>
          <cell r="F318">
            <v>1200</v>
          </cell>
          <cell r="G318">
            <v>216</v>
          </cell>
          <cell r="H318">
            <v>1416</v>
          </cell>
        </row>
        <row r="319">
          <cell r="D319" t="str">
            <v>Plywood de 4'x8'x3/4"</v>
          </cell>
          <cell r="E319" t="str">
            <v xml:space="preserve"> Ud </v>
          </cell>
          <cell r="F319">
            <v>1200</v>
          </cell>
          <cell r="G319">
            <v>216</v>
          </cell>
          <cell r="H319">
            <v>1416</v>
          </cell>
        </row>
        <row r="320">
          <cell r="D320" t="str">
            <v>Enc. &amp; Desenc. Colu [ 0.15 x 0.15 ] m</v>
          </cell>
          <cell r="E320" t="str">
            <v>ml</v>
          </cell>
          <cell r="F320">
            <v>474.57627118644069</v>
          </cell>
          <cell r="G320">
            <v>85.423728813559322</v>
          </cell>
          <cell r="H320">
            <v>560</v>
          </cell>
        </row>
        <row r="321">
          <cell r="D321" t="str">
            <v>Enc. &amp; Desenc. Colu [ 0.15 x 0.20 ] m</v>
          </cell>
          <cell r="E321" t="str">
            <v>ml</v>
          </cell>
          <cell r="F321">
            <v>474.57627118644069</v>
          </cell>
          <cell r="G321">
            <v>85.423728813559322</v>
          </cell>
          <cell r="H321">
            <v>560</v>
          </cell>
        </row>
        <row r="322">
          <cell r="D322" t="str">
            <v>Enc. &amp; Desenc. Colu [ 0.15 x 0.30 ] m</v>
          </cell>
          <cell r="E322" t="str">
            <v>ml</v>
          </cell>
          <cell r="F322">
            <v>530.50847457627117</v>
          </cell>
          <cell r="G322">
            <v>95.491525423728802</v>
          </cell>
          <cell r="H322">
            <v>626</v>
          </cell>
        </row>
        <row r="323">
          <cell r="D323" t="str">
            <v>Enc. &amp; Desenc. Colu [ 0.20 x 0.20 ] m</v>
          </cell>
          <cell r="E323" t="str">
            <v>ml</v>
          </cell>
          <cell r="F323">
            <v>474.57627118644069</v>
          </cell>
          <cell r="G323">
            <v>85.423728813559322</v>
          </cell>
          <cell r="H323">
            <v>560</v>
          </cell>
        </row>
        <row r="324">
          <cell r="D324" t="str">
            <v>Enc. &amp; Desenc. Colu [ 0.20 x 0.25 ] m</v>
          </cell>
          <cell r="E324" t="str">
            <v>ml</v>
          </cell>
          <cell r="F324">
            <v>474.57627118644069</v>
          </cell>
          <cell r="G324">
            <v>85.423728813559322</v>
          </cell>
          <cell r="H324">
            <v>560</v>
          </cell>
        </row>
        <row r="325">
          <cell r="D325" t="str">
            <v>Enc. &amp; Desenc. Colu [ 0.20 x 0.30 ] m</v>
          </cell>
          <cell r="E325" t="str">
            <v>ml</v>
          </cell>
          <cell r="F325">
            <v>474.57627118644069</v>
          </cell>
          <cell r="G325">
            <v>85.423728813559322</v>
          </cell>
          <cell r="H325">
            <v>560</v>
          </cell>
        </row>
        <row r="326">
          <cell r="D326" t="str">
            <v>Enc. &amp; Desenc. Colu [ 0.20 x 0.35 ] m</v>
          </cell>
          <cell r="E326" t="str">
            <v>ml</v>
          </cell>
          <cell r="F326">
            <v>502.54237288135596</v>
          </cell>
          <cell r="G326">
            <v>90.457627118644069</v>
          </cell>
          <cell r="H326">
            <v>593</v>
          </cell>
        </row>
        <row r="327">
          <cell r="D327" t="str">
            <v>Enc. &amp; Desenc. Colu [ 0.20 x 0.40 ] m</v>
          </cell>
          <cell r="E327" t="str">
            <v>ml</v>
          </cell>
          <cell r="F327">
            <v>530.50847457627117</v>
          </cell>
          <cell r="G327">
            <v>95.491525423728802</v>
          </cell>
          <cell r="H327">
            <v>626</v>
          </cell>
        </row>
        <row r="328">
          <cell r="D328" t="str">
            <v>Enc. &amp; Desenc. Colu [ 0.20 x 0.45 ] m</v>
          </cell>
          <cell r="E328" t="str">
            <v>ml</v>
          </cell>
          <cell r="F328">
            <v>558.47457627118649</v>
          </cell>
          <cell r="G328">
            <v>100.52542372881356</v>
          </cell>
          <cell r="H328">
            <v>659</v>
          </cell>
        </row>
        <row r="329">
          <cell r="D329" t="str">
            <v>Enc. &amp; Desenc. Colu [ 0.20 x 0.50 ] m</v>
          </cell>
          <cell r="E329" t="str">
            <v>ml</v>
          </cell>
          <cell r="F329">
            <v>586.4406779661017</v>
          </cell>
          <cell r="G329">
            <v>105.5593220338983</v>
          </cell>
          <cell r="H329">
            <v>692</v>
          </cell>
        </row>
        <row r="330">
          <cell r="D330" t="str">
            <v>Enc. &amp; Desenc. Colu [ 0.20 x 0.55 ] m</v>
          </cell>
          <cell r="E330" t="str">
            <v>ml</v>
          </cell>
          <cell r="F330">
            <v>614.40677966101703</v>
          </cell>
          <cell r="G330">
            <v>110.59322033898306</v>
          </cell>
          <cell r="H330">
            <v>725.00000000000011</v>
          </cell>
        </row>
        <row r="331">
          <cell r="D331" t="str">
            <v>Enc. &amp; Desenc. Colu [ 0.20 x 0.60 ] m</v>
          </cell>
          <cell r="E331" t="str">
            <v>ml</v>
          </cell>
          <cell r="F331">
            <v>642.37288135593224</v>
          </cell>
          <cell r="G331">
            <v>115.62711864406779</v>
          </cell>
          <cell r="H331">
            <v>758</v>
          </cell>
        </row>
        <row r="332">
          <cell r="D332" t="str">
            <v>Enc. &amp; Desenc. Colu [ 0.20 x 0.65 ] m</v>
          </cell>
          <cell r="E332" t="str">
            <v>ml</v>
          </cell>
          <cell r="F332">
            <v>670.33898305084745</v>
          </cell>
          <cell r="G332">
            <v>120.66101694915254</v>
          </cell>
          <cell r="H332">
            <v>791</v>
          </cell>
        </row>
        <row r="333">
          <cell r="D333" t="str">
            <v>Enc. &amp; Desenc. Colu [ 0.20 x 0.70 ] m</v>
          </cell>
          <cell r="E333" t="str">
            <v>ml</v>
          </cell>
          <cell r="F333">
            <v>698.30508474576277</v>
          </cell>
          <cell r="G333">
            <v>125.69491525423729</v>
          </cell>
          <cell r="H333">
            <v>824</v>
          </cell>
        </row>
        <row r="334">
          <cell r="D334" t="str">
            <v>Enc. &amp; Desenc. Colu [ 0.20 x 0.75 ] m</v>
          </cell>
          <cell r="E334" t="str">
            <v>ml</v>
          </cell>
          <cell r="F334">
            <v>726.27118644067798</v>
          </cell>
          <cell r="G334">
            <v>130.72881355932202</v>
          </cell>
          <cell r="H334">
            <v>857</v>
          </cell>
        </row>
        <row r="335">
          <cell r="D335" t="str">
            <v>Enc. &amp; Desenc. Colu [ 0.20 x 0.80 ] m</v>
          </cell>
          <cell r="E335" t="str">
            <v>ml</v>
          </cell>
          <cell r="F335">
            <v>754.2372881355933</v>
          </cell>
          <cell r="G335">
            <v>135.76271186440678</v>
          </cell>
          <cell r="H335">
            <v>890.00000000000011</v>
          </cell>
        </row>
        <row r="336">
          <cell r="D336" t="str">
            <v>Enc. &amp; Desenc. Colu [ 0.25 x 0.25 ] m</v>
          </cell>
          <cell r="E336" t="str">
            <v>ml</v>
          </cell>
          <cell r="F336">
            <v>474.57627118644069</v>
          </cell>
          <cell r="G336">
            <v>85.423728813559322</v>
          </cell>
          <cell r="H336">
            <v>560</v>
          </cell>
        </row>
        <row r="337">
          <cell r="D337" t="str">
            <v>Enc. &amp; Desenc. Colu [ 0.25 x 0.30 ] m</v>
          </cell>
          <cell r="E337" t="str">
            <v>ml</v>
          </cell>
          <cell r="F337">
            <v>474.57627118644069</v>
          </cell>
          <cell r="G337">
            <v>85.423728813559322</v>
          </cell>
          <cell r="H337">
            <v>560</v>
          </cell>
        </row>
        <row r="338">
          <cell r="D338" t="str">
            <v>Enc. &amp; Desenc. Colu [ 0.25 x 0.35 ] m</v>
          </cell>
          <cell r="E338" t="str">
            <v>ml</v>
          </cell>
          <cell r="F338">
            <v>502.54237288135596</v>
          </cell>
          <cell r="G338">
            <v>90.457627118644069</v>
          </cell>
          <cell r="H338">
            <v>593</v>
          </cell>
        </row>
        <row r="339">
          <cell r="D339" t="str">
            <v>Enc. &amp; Desenc. Colu [ 0.25 x 0.40 ] m</v>
          </cell>
          <cell r="E339" t="str">
            <v>ml</v>
          </cell>
          <cell r="F339">
            <v>530.50847457627117</v>
          </cell>
          <cell r="G339">
            <v>95.491525423728802</v>
          </cell>
          <cell r="H339">
            <v>626</v>
          </cell>
        </row>
        <row r="340">
          <cell r="D340" t="str">
            <v>Enc. &amp; Desenc. Colu [ 0.25 x 0.45 ] m</v>
          </cell>
          <cell r="E340" t="str">
            <v>ml</v>
          </cell>
          <cell r="F340">
            <v>558.47457627118649</v>
          </cell>
          <cell r="G340">
            <v>100.52542372881356</v>
          </cell>
          <cell r="H340">
            <v>659</v>
          </cell>
        </row>
        <row r="341">
          <cell r="D341" t="str">
            <v>Enc. &amp; Desenc. Colu [ 0.25 x 0.50 ] m</v>
          </cell>
          <cell r="E341" t="str">
            <v>ml</v>
          </cell>
          <cell r="F341">
            <v>586.4406779661017</v>
          </cell>
          <cell r="G341">
            <v>105.5593220338983</v>
          </cell>
          <cell r="H341">
            <v>692</v>
          </cell>
        </row>
        <row r="342">
          <cell r="D342" t="str">
            <v>Enc. &amp; Desenc. Colu [ 0.25 x 0.55 ] m</v>
          </cell>
          <cell r="E342" t="str">
            <v>ml</v>
          </cell>
          <cell r="F342">
            <v>614.40677966101703</v>
          </cell>
          <cell r="G342">
            <v>110.59322033898306</v>
          </cell>
          <cell r="H342">
            <v>725.00000000000011</v>
          </cell>
        </row>
        <row r="343">
          <cell r="D343" t="str">
            <v>Enc. &amp; Desenc. Colu [ 0.25 x 0.60 ] m</v>
          </cell>
          <cell r="E343" t="str">
            <v>ml</v>
          </cell>
          <cell r="F343">
            <v>642.37288135593224</v>
          </cell>
          <cell r="G343">
            <v>115.62711864406779</v>
          </cell>
          <cell r="H343">
            <v>758</v>
          </cell>
        </row>
        <row r="344">
          <cell r="D344" t="str">
            <v>Enc. &amp; Desenc. Colu [ 0.25 x 0.65 ] m</v>
          </cell>
          <cell r="E344" t="str">
            <v>ml</v>
          </cell>
          <cell r="F344">
            <v>670.33898305084745</v>
          </cell>
          <cell r="G344">
            <v>120.66101694915254</v>
          </cell>
          <cell r="H344">
            <v>791</v>
          </cell>
        </row>
        <row r="345">
          <cell r="D345" t="str">
            <v>Enc. &amp; Desenc. Colu [ 0.25 x 0.70 ] m</v>
          </cell>
          <cell r="E345" t="str">
            <v>ml</v>
          </cell>
          <cell r="F345">
            <v>698.30508474576277</v>
          </cell>
          <cell r="G345">
            <v>125.69491525423729</v>
          </cell>
          <cell r="H345">
            <v>824</v>
          </cell>
        </row>
        <row r="346">
          <cell r="D346" t="str">
            <v>Enc. &amp; Desenc. Colu [ 0.25 x 0.75 ] m</v>
          </cell>
          <cell r="E346" t="str">
            <v>ml</v>
          </cell>
          <cell r="F346">
            <v>726.27118644067798</v>
          </cell>
          <cell r="G346">
            <v>130.72881355932202</v>
          </cell>
          <cell r="H346">
            <v>857</v>
          </cell>
        </row>
        <row r="347">
          <cell r="D347" t="str">
            <v>Enc. &amp; Desenc. Colu [ 0.25 x 0.80 ] m</v>
          </cell>
          <cell r="E347" t="str">
            <v>ml</v>
          </cell>
          <cell r="F347">
            <v>754.2372881355933</v>
          </cell>
          <cell r="G347">
            <v>135.76271186440678</v>
          </cell>
          <cell r="H347">
            <v>890.00000000000011</v>
          </cell>
        </row>
        <row r="348">
          <cell r="D348" t="str">
            <v>Enc. &amp; Desenc. Colu [ 0.30 x 0.30 ] m</v>
          </cell>
          <cell r="E348" t="str">
            <v>ml</v>
          </cell>
          <cell r="F348">
            <v>474.57627118644069</v>
          </cell>
          <cell r="G348">
            <v>85.423728813559322</v>
          </cell>
          <cell r="H348">
            <v>560</v>
          </cell>
        </row>
        <row r="349">
          <cell r="D349" t="str">
            <v>Enc. &amp; Desenc. Colu [ 0.30 x 0.35 ] m</v>
          </cell>
          <cell r="E349" t="str">
            <v>ml</v>
          </cell>
          <cell r="F349">
            <v>502.54237288135596</v>
          </cell>
          <cell r="G349">
            <v>90.457627118644069</v>
          </cell>
          <cell r="H349">
            <v>593</v>
          </cell>
        </row>
        <row r="350">
          <cell r="D350" t="str">
            <v>Enc. &amp; Desenc. Colu [ 0.30 x 0.40 ] m</v>
          </cell>
          <cell r="E350" t="str">
            <v>ml</v>
          </cell>
          <cell r="F350">
            <v>530.50847457627117</v>
          </cell>
          <cell r="G350">
            <v>95.491525423728802</v>
          </cell>
          <cell r="H350">
            <v>626</v>
          </cell>
        </row>
        <row r="351">
          <cell r="D351" t="str">
            <v>Enc. &amp; Desenc. Colu [ 0.30 x 0.45 ] m</v>
          </cell>
          <cell r="E351" t="str">
            <v>ml</v>
          </cell>
          <cell r="F351">
            <v>558.47457627118649</v>
          </cell>
          <cell r="G351">
            <v>100.52542372881356</v>
          </cell>
          <cell r="H351">
            <v>659</v>
          </cell>
        </row>
        <row r="352">
          <cell r="D352" t="str">
            <v>Enc. &amp; Desenc. Colu [ 0.30 x 0.50 ] m</v>
          </cell>
          <cell r="E352" t="str">
            <v>ml</v>
          </cell>
          <cell r="F352">
            <v>586.4406779661017</v>
          </cell>
          <cell r="G352">
            <v>105.5593220338983</v>
          </cell>
          <cell r="H352">
            <v>692</v>
          </cell>
        </row>
        <row r="353">
          <cell r="D353" t="str">
            <v>Enc. &amp; Desenc. Colu [ 0.30 x 0.55 ] m</v>
          </cell>
          <cell r="E353" t="str">
            <v>ml</v>
          </cell>
          <cell r="F353">
            <v>614.40677966101703</v>
          </cell>
          <cell r="G353">
            <v>110.59322033898306</v>
          </cell>
          <cell r="H353">
            <v>725.00000000000011</v>
          </cell>
        </row>
        <row r="354">
          <cell r="D354" t="str">
            <v>Enc. &amp; Desenc. Colu [ 0.30 x 0.60 ] m</v>
          </cell>
          <cell r="E354" t="str">
            <v>ml</v>
          </cell>
          <cell r="F354">
            <v>642.37288135593224</v>
          </cell>
          <cell r="G354">
            <v>115.62711864406779</v>
          </cell>
          <cell r="H354">
            <v>758</v>
          </cell>
        </row>
        <row r="355">
          <cell r="D355" t="str">
            <v>Enc. &amp; Desenc. Colu [ 0.30 x 0.65 ] m</v>
          </cell>
          <cell r="E355" t="str">
            <v>ml</v>
          </cell>
          <cell r="F355">
            <v>670.33898305084745</v>
          </cell>
          <cell r="G355">
            <v>120.66101694915254</v>
          </cell>
          <cell r="H355">
            <v>791</v>
          </cell>
        </row>
        <row r="356">
          <cell r="D356" t="str">
            <v>Enc. &amp; Desenc. Colu [ 0.30 x 0.70 ] m</v>
          </cell>
          <cell r="E356" t="str">
            <v>ml</v>
          </cell>
          <cell r="F356">
            <v>698.30508474576277</v>
          </cell>
          <cell r="G356">
            <v>125.69491525423729</v>
          </cell>
          <cell r="H356">
            <v>824</v>
          </cell>
        </row>
        <row r="357">
          <cell r="D357" t="str">
            <v>Enc. &amp; Desenc. Colu [ 0.30 x 0.75 ] m</v>
          </cell>
          <cell r="E357" t="str">
            <v>ml</v>
          </cell>
          <cell r="F357">
            <v>726.27118644067798</v>
          </cell>
          <cell r="G357">
            <v>130.72881355932202</v>
          </cell>
          <cell r="H357">
            <v>857</v>
          </cell>
        </row>
        <row r="358">
          <cell r="D358" t="str">
            <v>Enc. &amp; Desenc. Colu [ 0.30 x 0.80 ] m</v>
          </cell>
          <cell r="E358" t="str">
            <v>ml</v>
          </cell>
          <cell r="F358">
            <v>754.2372881355933</v>
          </cell>
          <cell r="G358">
            <v>135.76271186440678</v>
          </cell>
          <cell r="H358">
            <v>890.00000000000011</v>
          </cell>
        </row>
        <row r="359">
          <cell r="D359" t="str">
            <v>Enc. &amp; Desenc. Colu [ 0.35 x 0.35 ] m</v>
          </cell>
          <cell r="E359" t="str">
            <v>ml</v>
          </cell>
          <cell r="F359">
            <v>530.50847457627117</v>
          </cell>
          <cell r="G359">
            <v>95.491525423728802</v>
          </cell>
          <cell r="H359">
            <v>626</v>
          </cell>
        </row>
        <row r="360">
          <cell r="D360" t="str">
            <v>Enc. &amp; Desenc. Colu [ 0.35 x 0.40 ] m</v>
          </cell>
          <cell r="E360" t="str">
            <v>ml</v>
          </cell>
          <cell r="F360">
            <v>558.47457627118649</v>
          </cell>
          <cell r="G360">
            <v>100.52542372881356</v>
          </cell>
          <cell r="H360">
            <v>659</v>
          </cell>
        </row>
        <row r="361">
          <cell r="D361" t="str">
            <v>Enc. &amp; Desenc. Colu [ 0.35 x 0.45 ] m</v>
          </cell>
          <cell r="E361" t="str">
            <v>ml</v>
          </cell>
          <cell r="F361">
            <v>614.40677966101703</v>
          </cell>
          <cell r="G361">
            <v>110.59322033898306</v>
          </cell>
          <cell r="H361">
            <v>725.00000000000011</v>
          </cell>
        </row>
        <row r="362">
          <cell r="D362" t="str">
            <v>Enc. &amp; Desenc. Colu [ 0.35 x 0.50 ] m</v>
          </cell>
          <cell r="E362" t="str">
            <v>ml</v>
          </cell>
          <cell r="F362">
            <v>642.37288135593224</v>
          </cell>
          <cell r="G362">
            <v>115.62711864406779</v>
          </cell>
          <cell r="H362">
            <v>758</v>
          </cell>
        </row>
        <row r="363">
          <cell r="D363" t="str">
            <v>Enc. &amp; Desenc. Colu [ 0.35 x 0.55 ] m</v>
          </cell>
          <cell r="E363" t="str">
            <v>ml</v>
          </cell>
          <cell r="F363">
            <v>670.33898305084745</v>
          </cell>
          <cell r="G363">
            <v>120.66101694915254</v>
          </cell>
          <cell r="H363">
            <v>791</v>
          </cell>
        </row>
        <row r="364">
          <cell r="D364" t="str">
            <v>Enc. &amp; Desenc. Colu [ 0.35 x 0.60 ] m</v>
          </cell>
          <cell r="E364" t="str">
            <v>ml</v>
          </cell>
          <cell r="F364">
            <v>698.30508474576277</v>
          </cell>
          <cell r="G364">
            <v>125.69491525423729</v>
          </cell>
          <cell r="H364">
            <v>824</v>
          </cell>
        </row>
        <row r="365">
          <cell r="D365" t="str">
            <v>Enc. &amp; Desenc. Colu [ 0.40 x 0.40 ] m</v>
          </cell>
          <cell r="E365" t="str">
            <v>ml</v>
          </cell>
          <cell r="F365">
            <v>586.4406779661017</v>
          </cell>
          <cell r="G365">
            <v>105.5593220338983</v>
          </cell>
          <cell r="H365">
            <v>692</v>
          </cell>
        </row>
        <row r="366">
          <cell r="D366" t="str">
            <v>Enc. &amp; Desenc. Colu [ 0.40 x 0.45 ] m</v>
          </cell>
          <cell r="E366" t="str">
            <v>ml</v>
          </cell>
          <cell r="F366">
            <v>614.40677966101703</v>
          </cell>
          <cell r="G366">
            <v>110.59322033898306</v>
          </cell>
          <cell r="H366">
            <v>725.00000000000011</v>
          </cell>
        </row>
        <row r="367">
          <cell r="D367" t="str">
            <v>Enc. &amp; Desenc. Colu [ 0.40 x 0.50 ] m</v>
          </cell>
          <cell r="E367" t="str">
            <v>ml</v>
          </cell>
          <cell r="F367">
            <v>642.37288135593224</v>
          </cell>
          <cell r="G367">
            <v>115.62711864406779</v>
          </cell>
          <cell r="H367">
            <v>758</v>
          </cell>
        </row>
        <row r="368">
          <cell r="D368" t="str">
            <v>Enc. &amp; Desenc. Colu [ 0.40 x 0.55 ] m</v>
          </cell>
          <cell r="E368" t="str">
            <v>ml</v>
          </cell>
          <cell r="F368">
            <v>670.33898305084745</v>
          </cell>
          <cell r="G368">
            <v>120.66101694915254</v>
          </cell>
          <cell r="H368">
            <v>791</v>
          </cell>
        </row>
        <row r="369">
          <cell r="D369" t="str">
            <v>Enc. &amp; Desenc. Colu [ 0.40 x 0.60 ] m</v>
          </cell>
          <cell r="E369" t="str">
            <v>ml</v>
          </cell>
          <cell r="F369">
            <v>698.30508474576277</v>
          </cell>
          <cell r="G369">
            <v>125.69491525423729</v>
          </cell>
          <cell r="H369">
            <v>824</v>
          </cell>
        </row>
        <row r="370">
          <cell r="D370" t="str">
            <v>Enc. &amp; Desenc. Colu [ 0.40 x 0.65 ] m</v>
          </cell>
          <cell r="E370" t="str">
            <v>ml</v>
          </cell>
          <cell r="F370">
            <v>726.27118644067798</v>
          </cell>
          <cell r="G370">
            <v>130.72881355932202</v>
          </cell>
          <cell r="H370">
            <v>857</v>
          </cell>
        </row>
        <row r="371">
          <cell r="D371" t="str">
            <v>Enc. &amp; Desenc. Colu [ 0.40 x 0.70 ] m</v>
          </cell>
          <cell r="E371" t="str">
            <v>ml</v>
          </cell>
          <cell r="F371">
            <v>754.2372881355933</v>
          </cell>
          <cell r="G371">
            <v>135.76271186440678</v>
          </cell>
          <cell r="H371">
            <v>890.00000000000011</v>
          </cell>
        </row>
        <row r="372">
          <cell r="D372" t="str">
            <v>Enc. &amp; Desenc. Colu [ 0.40 x 0.75 ] m</v>
          </cell>
          <cell r="E372" t="str">
            <v>ml</v>
          </cell>
          <cell r="F372">
            <v>782.20338983050851</v>
          </cell>
          <cell r="G372">
            <v>140.79661016949152</v>
          </cell>
          <cell r="H372">
            <v>923</v>
          </cell>
        </row>
        <row r="373">
          <cell r="D373" t="str">
            <v>Enc. &amp; Desenc. Colu [ 0.40 x 0.80 ] m</v>
          </cell>
          <cell r="E373" t="str">
            <v>ml</v>
          </cell>
          <cell r="F373">
            <v>810.16949152542372</v>
          </cell>
          <cell r="G373">
            <v>145.83050847457628</v>
          </cell>
          <cell r="H373">
            <v>956</v>
          </cell>
        </row>
        <row r="374">
          <cell r="D374" t="str">
            <v>Enc. &amp; Desenc. Colu [ 0.45 x 0.45 ] m</v>
          </cell>
          <cell r="E374" t="str">
            <v>ml</v>
          </cell>
          <cell r="F374">
            <v>642.37288135593224</v>
          </cell>
          <cell r="G374">
            <v>115.62711864406779</v>
          </cell>
          <cell r="H374">
            <v>758</v>
          </cell>
        </row>
        <row r="375">
          <cell r="D375" t="str">
            <v>Enc. &amp; Desenc. Colu [ 0.45 x 0.50 ] m</v>
          </cell>
          <cell r="E375" t="str">
            <v>ml</v>
          </cell>
          <cell r="F375">
            <v>642.37288135593224</v>
          </cell>
          <cell r="G375">
            <v>115.62711864406779</v>
          </cell>
          <cell r="H375">
            <v>758</v>
          </cell>
        </row>
        <row r="376">
          <cell r="D376" t="str">
            <v>Enc. &amp; Desenc. Colu [ 0.45 x 0.55 ] m</v>
          </cell>
          <cell r="E376" t="str">
            <v>ml</v>
          </cell>
          <cell r="F376">
            <v>670.33898305084745</v>
          </cell>
          <cell r="G376">
            <v>120.66101694915254</v>
          </cell>
          <cell r="H376">
            <v>791</v>
          </cell>
        </row>
        <row r="377">
          <cell r="D377" t="str">
            <v>Enc. &amp; Desenc. Colu [ 0.45 x 0.60 ] m</v>
          </cell>
          <cell r="E377" t="str">
            <v>ml</v>
          </cell>
          <cell r="F377">
            <v>698.30508474576277</v>
          </cell>
          <cell r="G377">
            <v>125.69491525423729</v>
          </cell>
          <cell r="H377">
            <v>824</v>
          </cell>
        </row>
        <row r="378">
          <cell r="D378" t="str">
            <v>Enc. &amp; Desenc. Colu [ 0.45 x 0.65 ] m</v>
          </cell>
          <cell r="E378" t="str">
            <v>ml</v>
          </cell>
          <cell r="F378">
            <v>698.30508474576277</v>
          </cell>
          <cell r="G378">
            <v>125.69491525423729</v>
          </cell>
          <cell r="H378">
            <v>824</v>
          </cell>
        </row>
        <row r="379">
          <cell r="D379" t="str">
            <v>Enc. &amp; Desenc. Colu [ 0.50 x 0.50 ] m</v>
          </cell>
          <cell r="E379" t="str">
            <v>ml</v>
          </cell>
          <cell r="F379">
            <v>698.30508474576277</v>
          </cell>
          <cell r="G379">
            <v>125.69491525423729</v>
          </cell>
          <cell r="H379">
            <v>824</v>
          </cell>
        </row>
        <row r="380">
          <cell r="D380" t="str">
            <v>Enc. &amp; Desenc. Colu [ 0.50 x 0.55 ] m</v>
          </cell>
          <cell r="E380" t="str">
            <v>ml</v>
          </cell>
          <cell r="F380">
            <v>726.27118644067798</v>
          </cell>
          <cell r="G380">
            <v>130.72881355932202</v>
          </cell>
          <cell r="H380">
            <v>857</v>
          </cell>
        </row>
        <row r="381">
          <cell r="D381" t="str">
            <v>Enc. &amp; Desenc. Colu [ 0.50 x 0.60 ] m</v>
          </cell>
          <cell r="E381" t="str">
            <v>ml</v>
          </cell>
          <cell r="F381">
            <v>810.16949152542372</v>
          </cell>
          <cell r="G381">
            <v>145.83050847457628</v>
          </cell>
          <cell r="H381">
            <v>956</v>
          </cell>
        </row>
        <row r="382">
          <cell r="D382" t="str">
            <v>Enc. &amp; Desenc. Colu [ 0.50 x 0.65 ] m</v>
          </cell>
          <cell r="E382" t="str">
            <v>ml</v>
          </cell>
          <cell r="F382">
            <v>782.20338983050851</v>
          </cell>
          <cell r="G382">
            <v>140.79661016949152</v>
          </cell>
          <cell r="H382">
            <v>923</v>
          </cell>
        </row>
        <row r="383">
          <cell r="D383" t="str">
            <v>Enc. &amp; Desenc. Colu [ 0.50 x 0.70 ] m</v>
          </cell>
          <cell r="E383" t="str">
            <v>ml</v>
          </cell>
          <cell r="F383">
            <v>810.16949152542372</v>
          </cell>
          <cell r="G383">
            <v>145.83050847457628</v>
          </cell>
          <cell r="H383">
            <v>956</v>
          </cell>
        </row>
        <row r="384">
          <cell r="D384" t="str">
            <v>Enc. &amp; Desenc. Colu [ 0.50 x 0.75 ] m</v>
          </cell>
          <cell r="E384" t="str">
            <v>ml</v>
          </cell>
          <cell r="F384">
            <v>838.13559322033905</v>
          </cell>
          <cell r="G384">
            <v>150.86440677966101</v>
          </cell>
          <cell r="H384">
            <v>989</v>
          </cell>
        </row>
        <row r="385">
          <cell r="D385" t="str">
            <v>Enc. &amp; Desenc. Colu [ 0.50 x 0.80 ] m</v>
          </cell>
          <cell r="E385" t="str">
            <v>ml</v>
          </cell>
          <cell r="F385">
            <v>866.10169491525426</v>
          </cell>
          <cell r="G385">
            <v>155.89830508474577</v>
          </cell>
          <cell r="H385">
            <v>1022</v>
          </cell>
        </row>
        <row r="386">
          <cell r="D386" t="str">
            <v>Enc. &amp; Desenc. Colu [ 0.55 x 0.55 ] m</v>
          </cell>
          <cell r="E386" t="str">
            <v>ml</v>
          </cell>
          <cell r="F386">
            <v>754.2372881355933</v>
          </cell>
          <cell r="G386">
            <v>135.76271186440678</v>
          </cell>
          <cell r="H386">
            <v>890.00000000000011</v>
          </cell>
        </row>
        <row r="387">
          <cell r="D387" t="str">
            <v>Enc. &amp; Desenc. Colu [ 0.60 x 0.60 ] m</v>
          </cell>
          <cell r="E387" t="str">
            <v>ml</v>
          </cell>
          <cell r="F387">
            <v>810.16949152542372</v>
          </cell>
          <cell r="G387">
            <v>145.83050847457628</v>
          </cell>
          <cell r="H387">
            <v>956</v>
          </cell>
        </row>
        <row r="388">
          <cell r="D388" t="str">
            <v>Enc. &amp; Desenc. Colu [ 0.60 x 0.65 ] m</v>
          </cell>
          <cell r="E388" t="str">
            <v>ml</v>
          </cell>
          <cell r="F388">
            <v>838.13559322033905</v>
          </cell>
          <cell r="G388">
            <v>150.86440677966101</v>
          </cell>
          <cell r="H388">
            <v>989</v>
          </cell>
        </row>
        <row r="389">
          <cell r="D389" t="str">
            <v>Enc. &amp; Desenc. Colu [ 0.60 x 0.70 ] m</v>
          </cell>
          <cell r="E389" t="str">
            <v>ml</v>
          </cell>
          <cell r="F389">
            <v>866.10169491525426</v>
          </cell>
          <cell r="G389">
            <v>155.89830508474577</v>
          </cell>
          <cell r="H389">
            <v>1022</v>
          </cell>
        </row>
        <row r="390">
          <cell r="D390" t="str">
            <v>Enc. &amp; Desenc. Colu [ 0.60 x 0.75 ] m</v>
          </cell>
          <cell r="E390" t="str">
            <v>ml</v>
          </cell>
          <cell r="F390">
            <v>894.06779661016958</v>
          </cell>
          <cell r="G390">
            <v>160.93220338983051</v>
          </cell>
          <cell r="H390">
            <v>1055</v>
          </cell>
        </row>
        <row r="391">
          <cell r="D391" t="str">
            <v>Enc. &amp; Desenc. Colu [ 0.60 x 0.80 ] m</v>
          </cell>
          <cell r="E391" t="str">
            <v>ml</v>
          </cell>
          <cell r="F391">
            <v>922.03389830508479</v>
          </cell>
          <cell r="G391">
            <v>165.96610169491527</v>
          </cell>
          <cell r="H391">
            <v>1088</v>
          </cell>
        </row>
        <row r="392">
          <cell r="D392" t="str">
            <v>Enc. &amp; Desenc. Colu [ 0.65 x 0.65 ] m</v>
          </cell>
          <cell r="E392" t="str">
            <v>ml</v>
          </cell>
          <cell r="F392">
            <v>866.10169491525426</v>
          </cell>
          <cell r="G392">
            <v>155.89830508474577</v>
          </cell>
          <cell r="H392">
            <v>1022</v>
          </cell>
        </row>
        <row r="393">
          <cell r="D393" t="str">
            <v>Enc. &amp; Desenc. Colu [ 0.65 x 0.70 ] m</v>
          </cell>
          <cell r="E393" t="str">
            <v>ml</v>
          </cell>
          <cell r="F393">
            <v>950</v>
          </cell>
          <cell r="G393">
            <v>171</v>
          </cell>
          <cell r="H393">
            <v>1121</v>
          </cell>
        </row>
        <row r="394">
          <cell r="D394" t="str">
            <v>Enc. &amp; Desenc. Colu [ 0.70 x 0.70 ] m</v>
          </cell>
          <cell r="E394" t="str">
            <v>ml</v>
          </cell>
          <cell r="F394">
            <v>922.03389830508479</v>
          </cell>
          <cell r="G394">
            <v>165.96610169491527</v>
          </cell>
          <cell r="H394">
            <v>1088</v>
          </cell>
        </row>
        <row r="395">
          <cell r="D395" t="str">
            <v>Enc. &amp; Desenc. Colu [ 0.70 x 0.75 ] m</v>
          </cell>
          <cell r="E395" t="str">
            <v>ml</v>
          </cell>
          <cell r="F395">
            <v>977.96610169491532</v>
          </cell>
          <cell r="G395">
            <v>176.03389830508476</v>
          </cell>
          <cell r="H395">
            <v>1154</v>
          </cell>
        </row>
        <row r="396">
          <cell r="D396" t="str">
            <v>Enc. &amp; Desenc. Colu [ 0.70 x 0.80 ] m</v>
          </cell>
          <cell r="E396" t="str">
            <v>ml</v>
          </cell>
          <cell r="F396">
            <v>977.96610169491532</v>
          </cell>
          <cell r="G396">
            <v>176.03389830508476</v>
          </cell>
          <cell r="H396">
            <v>1154</v>
          </cell>
        </row>
        <row r="397">
          <cell r="D397" t="str">
            <v>Enc. &amp; Desenc. Colu [ 0.75 x 0.75 ] m</v>
          </cell>
          <cell r="E397" t="str">
            <v>ml</v>
          </cell>
          <cell r="F397">
            <v>977.96610169491532</v>
          </cell>
          <cell r="G397">
            <v>176.03389830508476</v>
          </cell>
          <cell r="H397">
            <v>1154</v>
          </cell>
        </row>
        <row r="398">
          <cell r="D398" t="str">
            <v>Enc. &amp; Desenc. Colu [ 0.75 x 0.80 ] m</v>
          </cell>
          <cell r="E398" t="str">
            <v>ml</v>
          </cell>
          <cell r="F398">
            <v>1033.89830508</v>
          </cell>
          <cell r="G398">
            <v>186.10169491439999</v>
          </cell>
          <cell r="H398">
            <v>1219.9999999944</v>
          </cell>
        </row>
        <row r="399">
          <cell r="D399" t="str">
            <v>Enc. &amp; Desenc. Colu [ 0.80 x 0.100 ] m</v>
          </cell>
          <cell r="E399" t="str">
            <v>ml</v>
          </cell>
          <cell r="F399">
            <v>1033.89830508</v>
          </cell>
          <cell r="G399">
            <v>186.10169491439999</v>
          </cell>
          <cell r="H399">
            <v>1219.9999999944</v>
          </cell>
        </row>
        <row r="400">
          <cell r="D400" t="str">
            <v>Enc. &amp; Desenc. Colu [ 0.80 x 10.20 ] m</v>
          </cell>
          <cell r="E400" t="str">
            <v>ml</v>
          </cell>
          <cell r="F400">
            <v>1033.89830508</v>
          </cell>
          <cell r="G400">
            <v>186.10169491439999</v>
          </cell>
          <cell r="H400">
            <v>1219.9999999944</v>
          </cell>
        </row>
        <row r="401">
          <cell r="D401" t="str">
            <v>Enc. &amp; Desenc. Colu [ 0.80 x 0.80 ] m</v>
          </cell>
          <cell r="E401" t="str">
            <v>ml</v>
          </cell>
          <cell r="F401">
            <v>1033.89830508</v>
          </cell>
          <cell r="G401">
            <v>186.10169491439999</v>
          </cell>
          <cell r="H401">
            <v>1219.9999999944</v>
          </cell>
        </row>
        <row r="402">
          <cell r="D402" t="str">
            <v>Enc. &amp; Desenc. Colu R [ 0.20 x 0.20 ] m</v>
          </cell>
          <cell r="E402" t="str">
            <v>ml</v>
          </cell>
          <cell r="F402">
            <v>372.88135593220341</v>
          </cell>
          <cell r="G402">
            <v>67.118644067796609</v>
          </cell>
          <cell r="H402">
            <v>440</v>
          </cell>
        </row>
        <row r="403">
          <cell r="D403" t="str">
            <v>Enc. &amp; Desenc. Colu R [ 0.25 x 0.25 ] m</v>
          </cell>
          <cell r="E403" t="str">
            <v>ml</v>
          </cell>
          <cell r="F403">
            <v>455.50847457627123</v>
          </cell>
          <cell r="G403">
            <v>81.991525423728817</v>
          </cell>
          <cell r="H403">
            <v>537.5</v>
          </cell>
        </row>
        <row r="404">
          <cell r="D404" t="str">
            <v>Enc. &amp; Desenc. Colu R [ 0.30 x 0.30 ] m</v>
          </cell>
          <cell r="E404" t="str">
            <v>ml</v>
          </cell>
          <cell r="F404">
            <v>538.13559322033905</v>
          </cell>
          <cell r="G404">
            <v>96.864406779661024</v>
          </cell>
          <cell r="H404">
            <v>635.00000000000011</v>
          </cell>
        </row>
        <row r="405">
          <cell r="D405" t="str">
            <v>Enc. &amp; Desenc. Colu R [ 0.35 x 0.35 ] m</v>
          </cell>
          <cell r="E405" t="str">
            <v>ml</v>
          </cell>
          <cell r="F405">
            <v>595.33898305084745</v>
          </cell>
          <cell r="G405">
            <v>107.16101694915254</v>
          </cell>
          <cell r="H405">
            <v>702.5</v>
          </cell>
        </row>
        <row r="406">
          <cell r="D406" t="str">
            <v>Enc. &amp; Desenc. Colu R [ 0.40 x 0.40 ] m</v>
          </cell>
          <cell r="E406" t="str">
            <v>ml</v>
          </cell>
          <cell r="F406">
            <v>652.54237288135596</v>
          </cell>
          <cell r="G406">
            <v>117.45762711864407</v>
          </cell>
          <cell r="H406">
            <v>770</v>
          </cell>
        </row>
        <row r="407">
          <cell r="D407" t="str">
            <v>Enc. &amp; Desenc. Colu R [ 0.45 x 0.45 ] m</v>
          </cell>
          <cell r="E407" t="str">
            <v>ml</v>
          </cell>
          <cell r="F407">
            <v>709.74576271186447</v>
          </cell>
          <cell r="G407">
            <v>127.7542372881356</v>
          </cell>
          <cell r="H407">
            <v>837.50000000000011</v>
          </cell>
        </row>
        <row r="408">
          <cell r="D408" t="str">
            <v>Enc. &amp; Desenc. Colu R [ 0.50 x 0.50 ] m</v>
          </cell>
          <cell r="E408" t="str">
            <v>ml</v>
          </cell>
          <cell r="F408">
            <v>766.94915254237287</v>
          </cell>
          <cell r="G408">
            <v>138.0508474576271</v>
          </cell>
          <cell r="H408">
            <v>905</v>
          </cell>
        </row>
        <row r="409">
          <cell r="D409" t="str">
            <v>Enc. &amp; Desenc. Colu R [ 0.55 x 0.55 ] m</v>
          </cell>
          <cell r="E409" t="str">
            <v>ml</v>
          </cell>
          <cell r="F409">
            <v>824.15254237288138</v>
          </cell>
          <cell r="G409">
            <v>148.34745762711864</v>
          </cell>
          <cell r="H409">
            <v>972.5</v>
          </cell>
        </row>
        <row r="410">
          <cell r="D410" t="str">
            <v>Enc. &amp; Desenc. Colu R [ 0.60 x 0.60 ] m</v>
          </cell>
          <cell r="E410" t="str">
            <v>ml</v>
          </cell>
          <cell r="F410">
            <v>881.3559322033899</v>
          </cell>
          <cell r="G410">
            <v>158.64406779661019</v>
          </cell>
          <cell r="H410">
            <v>1040</v>
          </cell>
        </row>
        <row r="411">
          <cell r="D411" t="str">
            <v>Enc. &amp; Desenc. Colu R [ 0.65 x 0.65 ] m</v>
          </cell>
          <cell r="E411" t="str">
            <v>ml</v>
          </cell>
          <cell r="F411">
            <v>938.55932203389841</v>
          </cell>
          <cell r="G411">
            <v>168.9406779661017</v>
          </cell>
          <cell r="H411">
            <v>1107.5</v>
          </cell>
        </row>
        <row r="412">
          <cell r="D412" t="str">
            <v>Enc. &amp; Desenc. Colu R [ 0.70 x 0.70 ] m</v>
          </cell>
          <cell r="E412" t="str">
            <v>ml</v>
          </cell>
          <cell r="F412">
            <v>995.76271186440681</v>
          </cell>
          <cell r="G412">
            <v>179.23728813559322</v>
          </cell>
          <cell r="H412">
            <v>1175</v>
          </cell>
        </row>
        <row r="413">
          <cell r="D413" t="str">
            <v>Enc. &amp; Desenc. Colu R [ 0.75 x 0.75 ] m</v>
          </cell>
          <cell r="E413" t="str">
            <v>ml</v>
          </cell>
          <cell r="F413">
            <v>1052.9661016949153</v>
          </cell>
          <cell r="G413">
            <v>189.53389830508476</v>
          </cell>
          <cell r="H413">
            <v>1242.5</v>
          </cell>
        </row>
        <row r="414">
          <cell r="D414" t="str">
            <v>Enc. &amp; Desenc. Colu R [ 0.80 x 0.80 ] m</v>
          </cell>
          <cell r="E414" t="str">
            <v>ml</v>
          </cell>
          <cell r="F414">
            <v>1110.1694915254238</v>
          </cell>
          <cell r="G414">
            <v>199.83050847457628</v>
          </cell>
          <cell r="H414">
            <v>1310</v>
          </cell>
        </row>
        <row r="415">
          <cell r="D415" t="str">
            <v>Enc. &amp; Desenc. Colu Tapa y Tapa</v>
          </cell>
          <cell r="E415" t="str">
            <v>ml</v>
          </cell>
          <cell r="F415">
            <v>237.28813559322035</v>
          </cell>
          <cell r="G415">
            <v>42.711864406779661</v>
          </cell>
          <cell r="H415">
            <v>280</v>
          </cell>
        </row>
        <row r="416">
          <cell r="D416" t="str">
            <v>Enc. &amp; Desenc. Dint [ 0.15 x 0.20 ] m</v>
          </cell>
          <cell r="E416" t="str">
            <v>ml</v>
          </cell>
          <cell r="F416">
            <v>266.94915254237287</v>
          </cell>
          <cell r="G416">
            <v>48.050847457627114</v>
          </cell>
          <cell r="H416">
            <v>315</v>
          </cell>
        </row>
        <row r="417">
          <cell r="D417" t="str">
            <v>Enc. &amp; Desenc. Dint [ 0.15 x 0.25 ] m</v>
          </cell>
          <cell r="E417" t="str">
            <v>ml</v>
          </cell>
          <cell r="F417">
            <v>266.94915254237287</v>
          </cell>
          <cell r="G417">
            <v>48.050847457627114</v>
          </cell>
          <cell r="H417">
            <v>315</v>
          </cell>
        </row>
        <row r="418">
          <cell r="D418" t="str">
            <v>Enc. &amp; Desenc. Dint [ 0.15 x 0.30 ] m</v>
          </cell>
          <cell r="E418" t="str">
            <v>ml</v>
          </cell>
          <cell r="F418">
            <v>266.94915254237287</v>
          </cell>
          <cell r="G418">
            <v>48.050847457627114</v>
          </cell>
          <cell r="H418">
            <v>315</v>
          </cell>
        </row>
        <row r="419">
          <cell r="D419" t="str">
            <v>Enc. &amp; Desenc. Dint [ 0.15 x 0.35 ] m</v>
          </cell>
          <cell r="E419" t="str">
            <v>ml</v>
          </cell>
          <cell r="F419">
            <v>266.94915254237287</v>
          </cell>
          <cell r="G419">
            <v>48.050847457627114</v>
          </cell>
          <cell r="H419">
            <v>315</v>
          </cell>
        </row>
        <row r="420">
          <cell r="D420" t="str">
            <v>Enc. &amp; Desenc. Dint [ 0.15 x 0.40 ] m</v>
          </cell>
          <cell r="E420" t="str">
            <v>ml</v>
          </cell>
          <cell r="F420">
            <v>266.94915254237287</v>
          </cell>
          <cell r="G420">
            <v>48.050847457627114</v>
          </cell>
          <cell r="H420">
            <v>315</v>
          </cell>
        </row>
        <row r="421">
          <cell r="D421" t="str">
            <v>Enc. &amp; Desenc. Dint [ 0.15 x 0.45 ] m</v>
          </cell>
          <cell r="E421" t="str">
            <v>ml</v>
          </cell>
          <cell r="F421">
            <v>266.94915254237287</v>
          </cell>
          <cell r="G421">
            <v>48.050847457627114</v>
          </cell>
          <cell r="H421">
            <v>315</v>
          </cell>
        </row>
        <row r="422">
          <cell r="D422" t="str">
            <v>Enc. &amp; Desenc. Dint [ 0.15 x 0.50 ] m</v>
          </cell>
          <cell r="E422" t="str">
            <v>ml</v>
          </cell>
          <cell r="F422">
            <v>266.94915254237287</v>
          </cell>
          <cell r="G422">
            <v>48.050847457627114</v>
          </cell>
          <cell r="H422">
            <v>315</v>
          </cell>
        </row>
        <row r="423">
          <cell r="D423" t="str">
            <v>Enc. &amp; Desenc. Dint [ 0.15 x 0.55 ] m</v>
          </cell>
          <cell r="E423" t="str">
            <v>ml</v>
          </cell>
          <cell r="F423">
            <v>266.94915254237287</v>
          </cell>
          <cell r="G423">
            <v>48.050847457627114</v>
          </cell>
          <cell r="H423">
            <v>315</v>
          </cell>
        </row>
        <row r="424">
          <cell r="D424" t="str">
            <v>Enc. &amp; Desenc. Dint [ 0.20 x 0.55 ] m</v>
          </cell>
          <cell r="E424" t="str">
            <v>ml</v>
          </cell>
          <cell r="F424">
            <v>266.94915254237287</v>
          </cell>
          <cell r="G424">
            <v>48.050847457627114</v>
          </cell>
          <cell r="H424">
            <v>315</v>
          </cell>
        </row>
        <row r="425">
          <cell r="D425" t="str">
            <v>Enc. &amp; Desenc. Dint [ 0.20 x 0.80 ] m</v>
          </cell>
          <cell r="E425" t="str">
            <v>ml</v>
          </cell>
          <cell r="F425">
            <v>266.94915254237287</v>
          </cell>
          <cell r="G425">
            <v>48.050847457627114</v>
          </cell>
          <cell r="H425">
            <v>315</v>
          </cell>
        </row>
        <row r="426">
          <cell r="D426" t="str">
            <v>Enc. &amp; Desenc. Dint Tapa y Tapa</v>
          </cell>
          <cell r="E426" t="str">
            <v>ml</v>
          </cell>
          <cell r="F426">
            <v>156.77966101694915</v>
          </cell>
          <cell r="G426">
            <v>28.220338983050844</v>
          </cell>
          <cell r="H426">
            <v>185</v>
          </cell>
        </row>
        <row r="427">
          <cell r="D427" t="str">
            <v>Enc. &amp; Desenc. Losa [ t= 0.12 ] m</v>
          </cell>
          <cell r="E427" t="str">
            <v>m2</v>
          </cell>
          <cell r="F427">
            <v>264.40677966101697</v>
          </cell>
          <cell r="G427">
            <v>47.593220338983052</v>
          </cell>
          <cell r="H427">
            <v>312</v>
          </cell>
        </row>
        <row r="428">
          <cell r="D428" t="str">
            <v>Enc. &amp; Desenc. Losa [ t= 0.12 ] m, 3.00 ≤ H ≤ 5.00 m</v>
          </cell>
          <cell r="E428" t="str">
            <v>m2</v>
          </cell>
          <cell r="F428">
            <v>22.881355932203391</v>
          </cell>
          <cell r="G428">
            <v>4.1186440677966099</v>
          </cell>
          <cell r="H428">
            <v>27</v>
          </cell>
        </row>
        <row r="429">
          <cell r="D429" t="str">
            <v>Enc. &amp; Desenc. Losa [ t= 0.13 ] m</v>
          </cell>
          <cell r="E429" t="str">
            <v>m2</v>
          </cell>
          <cell r="F429">
            <v>264.40677966101697</v>
          </cell>
          <cell r="G429">
            <v>47.593220338983052</v>
          </cell>
          <cell r="H429">
            <v>312</v>
          </cell>
        </row>
        <row r="430">
          <cell r="D430" t="str">
            <v>Enc. &amp; Desenc. Losa [ t= 0.13 ] m, 3.00 ≤ H ≤ 5.00 m</v>
          </cell>
          <cell r="E430" t="str">
            <v>m2</v>
          </cell>
          <cell r="F430">
            <v>22.881355932203391</v>
          </cell>
          <cell r="G430">
            <v>4.1186440677966099</v>
          </cell>
          <cell r="H430">
            <v>27</v>
          </cell>
        </row>
        <row r="431">
          <cell r="D431" t="str">
            <v>Enc. &amp; Desenc. Losa [ t= 0.15 ] m</v>
          </cell>
          <cell r="E431" t="str">
            <v>m2</v>
          </cell>
          <cell r="F431">
            <v>264.40677966101697</v>
          </cell>
          <cell r="G431">
            <v>47.593220338983052</v>
          </cell>
          <cell r="H431">
            <v>312</v>
          </cell>
        </row>
        <row r="432">
          <cell r="D432" t="str">
            <v>Enc. &amp; Desenc. Losa [ t= 0.18 ] m</v>
          </cell>
          <cell r="E432" t="str">
            <v>m2</v>
          </cell>
          <cell r="F432">
            <v>264.40677966101697</v>
          </cell>
          <cell r="G432">
            <v>47.593220338983052</v>
          </cell>
          <cell r="H432">
            <v>312</v>
          </cell>
        </row>
        <row r="433">
          <cell r="D433" t="str">
            <v>Enc. &amp; Desenc. Losa [ t= 0.20 ] m</v>
          </cell>
          <cell r="E433" t="str">
            <v>m2</v>
          </cell>
          <cell r="F433">
            <v>264.40677966101697</v>
          </cell>
          <cell r="G433">
            <v>47.593220338983052</v>
          </cell>
          <cell r="H433">
            <v>312</v>
          </cell>
        </row>
        <row r="434">
          <cell r="D434" t="str">
            <v>Enc. &amp; Desenc. Losa [ t= 0.25 ] m</v>
          </cell>
          <cell r="E434" t="str">
            <v>m2</v>
          </cell>
          <cell r="F434">
            <v>264.40677966101697</v>
          </cell>
          <cell r="G434">
            <v>47.593220338983052</v>
          </cell>
          <cell r="H434">
            <v>312</v>
          </cell>
        </row>
        <row r="435">
          <cell r="D435" t="str">
            <v>Enc. &amp; Desenc. Losa Incl. [t= 0.12 ] m</v>
          </cell>
          <cell r="E435" t="str">
            <v>m2</v>
          </cell>
          <cell r="F435">
            <v>277.62711864406782</v>
          </cell>
          <cell r="G435">
            <v>49.972881355932209</v>
          </cell>
          <cell r="H435">
            <v>327.60000000000002</v>
          </cell>
        </row>
        <row r="436">
          <cell r="D436" t="str">
            <v>Enc. &amp; Desenc. Losa Incl. [t= 0.12 ] m, 3.00 ≤ H ≤ 5.00 m</v>
          </cell>
          <cell r="E436" t="str">
            <v>m2</v>
          </cell>
          <cell r="F436">
            <v>22.881355932203391</v>
          </cell>
          <cell r="G436">
            <v>4.1186440677966099</v>
          </cell>
          <cell r="H436">
            <v>27</v>
          </cell>
        </row>
        <row r="437">
          <cell r="D437" t="str">
            <v>Enc. &amp; Desenc. Losa Incl. [t= 0.13 ] m</v>
          </cell>
          <cell r="E437" t="str">
            <v>m2</v>
          </cell>
          <cell r="F437">
            <v>277.62711864406782</v>
          </cell>
          <cell r="G437">
            <v>49.972881355932209</v>
          </cell>
          <cell r="H437">
            <v>327.60000000000002</v>
          </cell>
        </row>
        <row r="438">
          <cell r="D438" t="str">
            <v>Enc. &amp; Desenc. Losa Incl. [t= 0.13 ] m, 3.00 ≤ H ≤ 5.00 m</v>
          </cell>
          <cell r="E438" t="str">
            <v>m2</v>
          </cell>
          <cell r="F438">
            <v>22.881355932203391</v>
          </cell>
          <cell r="G438">
            <v>4.1186440677966099</v>
          </cell>
          <cell r="H438">
            <v>27</v>
          </cell>
        </row>
        <row r="439">
          <cell r="D439" t="str">
            <v>Enc. &amp; Desenc. Losa Incl. [t= 0.15 ] m</v>
          </cell>
          <cell r="E439" t="str">
            <v>m2</v>
          </cell>
          <cell r="F439">
            <v>277.62711864406782</v>
          </cell>
          <cell r="G439">
            <v>49.972881355932209</v>
          </cell>
          <cell r="H439">
            <v>327.60000000000002</v>
          </cell>
        </row>
        <row r="440">
          <cell r="D440" t="str">
            <v>Enc. &amp; Desenc. Losa Incl. [t= 0.15 ] m, 3.00 ≤ H ≤ 5.00 m</v>
          </cell>
          <cell r="E440" t="str">
            <v>m2</v>
          </cell>
          <cell r="F440">
            <v>22.881355932203391</v>
          </cell>
          <cell r="G440">
            <v>4.1186440677966099</v>
          </cell>
          <cell r="H440">
            <v>27</v>
          </cell>
        </row>
        <row r="441">
          <cell r="D441" t="str">
            <v>Enc. &amp; Desenc. Muro [ t= 0.10 ] m</v>
          </cell>
          <cell r="E441" t="str">
            <v>m2</v>
          </cell>
          <cell r="F441">
            <v>294.06779661016952</v>
          </cell>
          <cell r="G441">
            <v>52.932203389830512</v>
          </cell>
          <cell r="H441">
            <v>347.00000000000006</v>
          </cell>
        </row>
        <row r="442">
          <cell r="D442" t="str">
            <v>Enc. &amp; Desenc. Muro [ t= 0.15 ] m</v>
          </cell>
          <cell r="E442" t="str">
            <v>m2</v>
          </cell>
          <cell r="F442">
            <v>294.06779661016952</v>
          </cell>
          <cell r="G442">
            <v>52.932203389830512</v>
          </cell>
          <cell r="H442">
            <v>347.00000000000006</v>
          </cell>
        </row>
        <row r="443">
          <cell r="D443" t="str">
            <v>Enc. &amp; Desenc. Muro [ t= 0.20 ] m</v>
          </cell>
          <cell r="E443" t="str">
            <v>m2</v>
          </cell>
          <cell r="F443">
            <v>294.06779661016952</v>
          </cell>
          <cell r="G443">
            <v>52.932203389830512</v>
          </cell>
          <cell r="H443">
            <v>347.00000000000006</v>
          </cell>
        </row>
        <row r="444">
          <cell r="D444" t="str">
            <v>Enc. &amp; Desenc. Muro [ t= 0.25 ] m</v>
          </cell>
          <cell r="E444" t="str">
            <v>m2</v>
          </cell>
          <cell r="F444">
            <v>294.06779661016952</v>
          </cell>
          <cell r="G444">
            <v>52.932203389830512</v>
          </cell>
          <cell r="H444">
            <v>347.00000000000006</v>
          </cell>
        </row>
        <row r="445">
          <cell r="D445" t="str">
            <v>Enc. &amp; Desenc. Muro [ t= 0.30 ] m</v>
          </cell>
          <cell r="E445" t="str">
            <v>m2</v>
          </cell>
          <cell r="F445">
            <v>294.06779661016952</v>
          </cell>
          <cell r="G445">
            <v>52.932203389830512</v>
          </cell>
          <cell r="H445">
            <v>347.00000000000006</v>
          </cell>
        </row>
        <row r="446">
          <cell r="D446" t="str">
            <v>Enc. &amp; Desenc. Muro [ t= 0.325 ] m</v>
          </cell>
          <cell r="E446" t="str">
            <v>m2</v>
          </cell>
          <cell r="F446">
            <v>294.06779661016952</v>
          </cell>
          <cell r="G446">
            <v>52.932203389830512</v>
          </cell>
          <cell r="H446">
            <v>347.00000000000006</v>
          </cell>
        </row>
        <row r="447">
          <cell r="D447" t="str">
            <v>Enc. &amp; Desenc. Muro [ t= 0.33 ] m</v>
          </cell>
          <cell r="E447" t="str">
            <v>m2</v>
          </cell>
          <cell r="F447">
            <v>294.06779661016952</v>
          </cell>
          <cell r="G447">
            <v>52.932203389830512</v>
          </cell>
          <cell r="H447">
            <v>347.00000000000006</v>
          </cell>
        </row>
        <row r="448">
          <cell r="D448" t="str">
            <v>Enc. &amp; Desenc. Muro [ t= 0.35 ] m</v>
          </cell>
          <cell r="E448" t="str">
            <v>m2</v>
          </cell>
          <cell r="F448">
            <v>294.06779661016952</v>
          </cell>
          <cell r="G448">
            <v>52.932203389830512</v>
          </cell>
          <cell r="H448">
            <v>347.00000000000006</v>
          </cell>
        </row>
        <row r="449">
          <cell r="D449" t="str">
            <v>Enc. &amp; Desenc. Muro [ t= 0.375 ] m</v>
          </cell>
          <cell r="E449" t="str">
            <v>m2</v>
          </cell>
          <cell r="F449">
            <v>294.06779661016952</v>
          </cell>
          <cell r="G449">
            <v>52.932203389830512</v>
          </cell>
          <cell r="H449">
            <v>347.00000000000006</v>
          </cell>
        </row>
        <row r="450">
          <cell r="D450" t="str">
            <v>Enc. &amp; Desenc. Muro [ t= 0.40 ] m</v>
          </cell>
          <cell r="E450" t="str">
            <v>m2</v>
          </cell>
          <cell r="F450">
            <v>329.59322033898309</v>
          </cell>
          <cell r="G450">
            <v>59.326779661016957</v>
          </cell>
          <cell r="H450">
            <v>388.92000000000007</v>
          </cell>
        </row>
        <row r="451">
          <cell r="D451" t="str">
            <v>Enc. &amp; Desenc. Muro [ t= 0.43 ] m</v>
          </cell>
          <cell r="E451" t="str">
            <v>m2</v>
          </cell>
          <cell r="F451">
            <v>329.59322033898309</v>
          </cell>
          <cell r="G451">
            <v>59.326779661016957</v>
          </cell>
          <cell r="H451">
            <v>388.92000000000007</v>
          </cell>
        </row>
        <row r="452">
          <cell r="D452" t="str">
            <v>Enc. &amp; Desenc. Muro [ t= 0.45 ] m</v>
          </cell>
          <cell r="E452" t="str">
            <v>m2</v>
          </cell>
          <cell r="F452">
            <v>329.59322033898309</v>
          </cell>
          <cell r="G452">
            <v>59.326779661016957</v>
          </cell>
          <cell r="H452">
            <v>388.92000000000007</v>
          </cell>
        </row>
        <row r="453">
          <cell r="D453" t="str">
            <v>Enc. &amp; Desenc. Muro [ t= 0.475 ] m</v>
          </cell>
          <cell r="E453" t="str">
            <v>m2</v>
          </cell>
          <cell r="F453">
            <v>329.59322033898309</v>
          </cell>
          <cell r="G453">
            <v>59.326779661016957</v>
          </cell>
          <cell r="H453">
            <v>388.92000000000007</v>
          </cell>
        </row>
        <row r="454">
          <cell r="D454" t="str">
            <v>Enc. &amp; Desenc. Muro [ t= 0.48 ] m</v>
          </cell>
          <cell r="E454" t="str">
            <v>m2</v>
          </cell>
          <cell r="F454">
            <v>329.59322033898309</v>
          </cell>
          <cell r="G454">
            <v>59.326779661016957</v>
          </cell>
          <cell r="H454">
            <v>388.92000000000007</v>
          </cell>
        </row>
        <row r="455">
          <cell r="D455" t="str">
            <v>Enc. &amp; Desenc. Muro [ t= 0.50 ] m</v>
          </cell>
          <cell r="E455" t="str">
            <v>m2</v>
          </cell>
          <cell r="F455">
            <v>329.59322033898309</v>
          </cell>
          <cell r="G455">
            <v>59.326779661016957</v>
          </cell>
          <cell r="H455">
            <v>388.92000000000007</v>
          </cell>
        </row>
        <row r="456">
          <cell r="D456" t="str">
            <v>Enc. &amp; Desenc. Muro [ t= 0.55 ] m</v>
          </cell>
          <cell r="E456" t="str">
            <v>m2</v>
          </cell>
          <cell r="F456">
            <v>329.59322033898309</v>
          </cell>
          <cell r="G456">
            <v>59.326779661016957</v>
          </cell>
          <cell r="H456">
            <v>388.92000000000007</v>
          </cell>
        </row>
        <row r="457">
          <cell r="D457" t="str">
            <v>Enc. &amp; Desenc. Muro [ t= 0.60 ] m</v>
          </cell>
          <cell r="E457" t="str">
            <v>m2</v>
          </cell>
          <cell r="F457">
            <v>329.59322033898309</v>
          </cell>
          <cell r="G457">
            <v>59.326779661016957</v>
          </cell>
          <cell r="H457">
            <v>388.92000000000007</v>
          </cell>
        </row>
        <row r="458">
          <cell r="D458" t="str">
            <v>Enc. &amp; Desenc. Muro [ t= 0.80 ] m</v>
          </cell>
          <cell r="E458" t="str">
            <v>m2</v>
          </cell>
          <cell r="F458">
            <v>329.59322033898309</v>
          </cell>
          <cell r="G458">
            <v>59.326779661016957</v>
          </cell>
          <cell r="H458">
            <v>388.92000000000007</v>
          </cell>
        </row>
        <row r="459">
          <cell r="D459" t="str">
            <v>Enc. &amp; Desenc. Muro Curvo [ t= 0.15 ] m</v>
          </cell>
          <cell r="E459" t="str">
            <v>m2</v>
          </cell>
          <cell r="F459">
            <v>398.30508474576271</v>
          </cell>
          <cell r="G459">
            <v>71.694915254237287</v>
          </cell>
          <cell r="H459">
            <v>470</v>
          </cell>
        </row>
        <row r="460">
          <cell r="D460" t="str">
            <v>Enc. &amp; Desenc. Muro Curvo [ t= 0.20 ] m</v>
          </cell>
          <cell r="E460" t="str">
            <v>m2</v>
          </cell>
          <cell r="F460">
            <v>398.30508474576271</v>
          </cell>
          <cell r="G460">
            <v>71.694915254237287</v>
          </cell>
          <cell r="H460">
            <v>470</v>
          </cell>
        </row>
        <row r="461">
          <cell r="D461" t="str">
            <v>Enc. &amp; Desenc. Muro Curvo [ t= 0.25 ] m</v>
          </cell>
          <cell r="E461" t="str">
            <v>m2</v>
          </cell>
          <cell r="F461">
            <v>398.30508474576271</v>
          </cell>
          <cell r="G461">
            <v>71.694915254237287</v>
          </cell>
          <cell r="H461">
            <v>470</v>
          </cell>
        </row>
        <row r="462">
          <cell r="D462" t="str">
            <v>Enc. &amp; Desenc. Muro Curvo [ t= 0.30 ] m</v>
          </cell>
          <cell r="E462" t="str">
            <v>m2</v>
          </cell>
          <cell r="F462">
            <v>398.30508474576271</v>
          </cell>
          <cell r="G462">
            <v>71.694915254237287</v>
          </cell>
          <cell r="H462">
            <v>470</v>
          </cell>
        </row>
        <row r="463">
          <cell r="D463" t="str">
            <v>Enc. &amp; Desenc. Muro Curvo [ t= 0.325 ] m</v>
          </cell>
          <cell r="E463" t="str">
            <v>m2</v>
          </cell>
          <cell r="F463">
            <v>398.30508474576271</v>
          </cell>
          <cell r="G463">
            <v>71.694915254237287</v>
          </cell>
          <cell r="H463">
            <v>470</v>
          </cell>
        </row>
        <row r="464">
          <cell r="D464" t="str">
            <v>Enc. &amp; Desenc. Muro Curvo [ t= 0.33 ] m</v>
          </cell>
          <cell r="E464" t="str">
            <v>m2</v>
          </cell>
          <cell r="F464">
            <v>398.30508474576271</v>
          </cell>
          <cell r="G464">
            <v>71.694915254237287</v>
          </cell>
          <cell r="H464">
            <v>470</v>
          </cell>
        </row>
        <row r="465">
          <cell r="D465" t="str">
            <v>Enc. &amp; Desenc. Muro Curvo [ t= 0.35 ] m</v>
          </cell>
          <cell r="E465" t="str">
            <v>m2</v>
          </cell>
          <cell r="F465">
            <v>398.30508474576271</v>
          </cell>
          <cell r="G465">
            <v>71.694915254237287</v>
          </cell>
          <cell r="H465">
            <v>470</v>
          </cell>
        </row>
        <row r="466">
          <cell r="D466" t="str">
            <v>Enc. &amp; Desenc. Muro Curvo [ t= 0.375 ] m</v>
          </cell>
          <cell r="E466" t="str">
            <v>m2</v>
          </cell>
          <cell r="F466">
            <v>398.30508474576271</v>
          </cell>
          <cell r="G466">
            <v>71.694915254237287</v>
          </cell>
          <cell r="H466">
            <v>470</v>
          </cell>
        </row>
        <row r="467">
          <cell r="D467" t="str">
            <v>Enc. &amp; Desenc. Muro Curvo [ t= 0.40 ] m</v>
          </cell>
          <cell r="E467" t="str">
            <v>m2</v>
          </cell>
          <cell r="F467">
            <v>398.30508474576271</v>
          </cell>
          <cell r="G467">
            <v>71.694915254237287</v>
          </cell>
          <cell r="H467">
            <v>470</v>
          </cell>
        </row>
        <row r="468">
          <cell r="D468" t="str">
            <v>Enc. &amp; Desenc. Muro Curvo [ t= 0.43 ] m</v>
          </cell>
          <cell r="E468" t="str">
            <v>m2</v>
          </cell>
          <cell r="F468">
            <v>398.30508474576271</v>
          </cell>
          <cell r="G468">
            <v>71.694915254237287</v>
          </cell>
          <cell r="H468">
            <v>470</v>
          </cell>
        </row>
        <row r="469">
          <cell r="D469" t="str">
            <v>Enc. &amp; Desenc. Muro Curvo [ t= 0.45 ] m</v>
          </cell>
          <cell r="E469" t="str">
            <v>m2</v>
          </cell>
          <cell r="F469">
            <v>398.30508474576271</v>
          </cell>
          <cell r="G469">
            <v>71.694915254237287</v>
          </cell>
          <cell r="H469">
            <v>470</v>
          </cell>
        </row>
        <row r="470">
          <cell r="D470" t="str">
            <v>Enc. &amp; Desenc. Muro Curvo [ t= 0.475 ] m</v>
          </cell>
          <cell r="E470" t="str">
            <v>m2</v>
          </cell>
          <cell r="F470">
            <v>398.30508474576271</v>
          </cell>
          <cell r="G470">
            <v>71.694915254237287</v>
          </cell>
          <cell r="H470">
            <v>470</v>
          </cell>
        </row>
        <row r="471">
          <cell r="D471" t="str">
            <v>Enc. &amp; Desenc. Muro Curvo [ t= 0.48 ] m</v>
          </cell>
          <cell r="E471" t="str">
            <v>m2</v>
          </cell>
          <cell r="F471">
            <v>398.30508474576271</v>
          </cell>
          <cell r="G471">
            <v>71.694915254237287</v>
          </cell>
          <cell r="H471">
            <v>470</v>
          </cell>
        </row>
        <row r="472">
          <cell r="D472" t="str">
            <v>Enc. &amp; Desenc. Muro Curvo [ t= 0.50 ] m</v>
          </cell>
          <cell r="E472" t="str">
            <v>m2</v>
          </cell>
          <cell r="F472">
            <v>398.30508474576271</v>
          </cell>
          <cell r="G472">
            <v>71.694915254237287</v>
          </cell>
          <cell r="H472">
            <v>470</v>
          </cell>
        </row>
        <row r="473">
          <cell r="D473" t="str">
            <v>Enc. &amp; Desenc. Muro Curvo [ t= 0.55 ] m</v>
          </cell>
          <cell r="E473" t="str">
            <v>m2</v>
          </cell>
          <cell r="F473">
            <v>398.30508474576271</v>
          </cell>
          <cell r="G473">
            <v>71.694915254237287</v>
          </cell>
          <cell r="H473">
            <v>470</v>
          </cell>
        </row>
        <row r="474">
          <cell r="D474" t="str">
            <v>Enc. &amp; Desenc. Muro Curvo [ t= 0.60 ] m</v>
          </cell>
          <cell r="E474" t="str">
            <v>m2</v>
          </cell>
          <cell r="F474">
            <v>398.30508474576271</v>
          </cell>
          <cell r="G474">
            <v>71.694915254237287</v>
          </cell>
          <cell r="H474">
            <v>470</v>
          </cell>
        </row>
        <row r="475">
          <cell r="D475" t="str">
            <v>Enc. &amp; Desenc. Muro Curvo [ t= 0.80 ] m</v>
          </cell>
          <cell r="E475" t="str">
            <v>m2</v>
          </cell>
          <cell r="F475">
            <v>398.30508474576271</v>
          </cell>
          <cell r="G475">
            <v>71.694915254237287</v>
          </cell>
          <cell r="H475">
            <v>470</v>
          </cell>
        </row>
        <row r="476">
          <cell r="D476" t="str">
            <v>Enc. &amp; Desenc. Tramo Escalones [1.00] m.</v>
          </cell>
          <cell r="E476" t="str">
            <v>Ud</v>
          </cell>
          <cell r="F476">
            <v>42.372881355932208</v>
          </cell>
          <cell r="G476">
            <v>7.6271186440677967</v>
          </cell>
          <cell r="H476">
            <v>50.000000000000007</v>
          </cell>
        </row>
        <row r="477">
          <cell r="D477" t="str">
            <v>Enc. &amp; Desenc. Tramo Rampa</v>
          </cell>
          <cell r="E477" t="str">
            <v>Ud</v>
          </cell>
          <cell r="F477">
            <v>4201.6949152542375</v>
          </cell>
          <cell r="G477">
            <v>756.30508474576277</v>
          </cell>
          <cell r="H477">
            <v>4958</v>
          </cell>
        </row>
        <row r="478">
          <cell r="D478" t="str">
            <v>Enc. &amp; Desenc. Viga [ 0.10 x 0.20 ] m</v>
          </cell>
          <cell r="E478" t="str">
            <v>ml</v>
          </cell>
          <cell r="F478">
            <v>237.28813559322035</v>
          </cell>
          <cell r="G478">
            <v>42.711864406779661</v>
          </cell>
          <cell r="H478">
            <v>280</v>
          </cell>
        </row>
        <row r="479">
          <cell r="D479" t="str">
            <v>Enc. &amp; Desenc. Viga [ 0.15 x 1050 ] m</v>
          </cell>
          <cell r="E479" t="str">
            <v>ml</v>
          </cell>
          <cell r="F479">
            <v>369.08474576271186</v>
          </cell>
          <cell r="G479">
            <v>66.435254237288135</v>
          </cell>
          <cell r="H479">
            <v>435.52</v>
          </cell>
        </row>
        <row r="480">
          <cell r="D480" t="str">
            <v>Enc. &amp; Desenc. Viga [ 0.15 x 0.20 ] m</v>
          </cell>
          <cell r="E480" t="str">
            <v>ml</v>
          </cell>
          <cell r="F480">
            <v>266.94915254237287</v>
          </cell>
          <cell r="G480">
            <v>48.050847457627114</v>
          </cell>
          <cell r="H480">
            <v>315</v>
          </cell>
        </row>
        <row r="481">
          <cell r="D481" t="str">
            <v>Enc. &amp; Desenc. Viga [ 0.15 x 0.30 ] m</v>
          </cell>
          <cell r="E481" t="str">
            <v>ml</v>
          </cell>
          <cell r="F481">
            <v>266.94915254237287</v>
          </cell>
          <cell r="G481">
            <v>48.050847457627114</v>
          </cell>
          <cell r="H481">
            <v>315</v>
          </cell>
        </row>
        <row r="482">
          <cell r="D482" t="str">
            <v>Enc. &amp; Desenc. Viga [ 0.15 x 0.35 ] m</v>
          </cell>
          <cell r="E482" t="str">
            <v>ml</v>
          </cell>
          <cell r="F482">
            <v>266.94915254237287</v>
          </cell>
          <cell r="G482">
            <v>48.050847457627114</v>
          </cell>
          <cell r="H482">
            <v>315</v>
          </cell>
        </row>
        <row r="483">
          <cell r="D483" t="str">
            <v>Enc. &amp; Desenc. Viga [ 0.15 x 0.40 ] m</v>
          </cell>
          <cell r="E483" t="str">
            <v>ml</v>
          </cell>
          <cell r="F483">
            <v>266.94915254237287</v>
          </cell>
          <cell r="G483">
            <v>48.050847457627114</v>
          </cell>
          <cell r="H483">
            <v>315</v>
          </cell>
        </row>
        <row r="484">
          <cell r="D484" t="str">
            <v>Enc. &amp; Desenc. Viga [ 0.15 x 0.45 ] m</v>
          </cell>
          <cell r="E484" t="str">
            <v>ml</v>
          </cell>
          <cell r="F484">
            <v>360.16949152542372</v>
          </cell>
          <cell r="G484">
            <v>64.830508474576263</v>
          </cell>
          <cell r="H484">
            <v>425</v>
          </cell>
        </row>
        <row r="485">
          <cell r="D485" t="str">
            <v>Enc. &amp; Desenc. Viga [ 0.20 x 1.025 ] m</v>
          </cell>
          <cell r="E485" t="str">
            <v>ml</v>
          </cell>
          <cell r="F485">
            <v>1012.7118644067797</v>
          </cell>
          <cell r="G485">
            <v>182.28813559322035</v>
          </cell>
          <cell r="H485">
            <v>1195</v>
          </cell>
        </row>
        <row r="486">
          <cell r="D486" t="str">
            <v>Enc. &amp; Desenc. Viga [ 0.20 x 0.20 ] m</v>
          </cell>
          <cell r="E486" t="str">
            <v>ml</v>
          </cell>
          <cell r="F486">
            <v>266.94915254237287</v>
          </cell>
          <cell r="G486">
            <v>48.050847457627114</v>
          </cell>
          <cell r="H486">
            <v>315</v>
          </cell>
        </row>
        <row r="487">
          <cell r="D487" t="str">
            <v>Enc. &amp; Desenc. Viga [ 0.20 x 0.25 ] m</v>
          </cell>
          <cell r="E487" t="str">
            <v>ml</v>
          </cell>
          <cell r="F487">
            <v>266.94915254237287</v>
          </cell>
          <cell r="G487">
            <v>48.050847457627114</v>
          </cell>
          <cell r="H487">
            <v>315</v>
          </cell>
        </row>
        <row r="488">
          <cell r="D488" t="str">
            <v>Enc. &amp; Desenc. Viga [ 0.20 x 0.30 ] m</v>
          </cell>
          <cell r="E488" t="str">
            <v>ml</v>
          </cell>
          <cell r="F488">
            <v>266.94915254237287</v>
          </cell>
          <cell r="G488">
            <v>48.050847457627114</v>
          </cell>
          <cell r="H488">
            <v>315</v>
          </cell>
        </row>
        <row r="489">
          <cell r="D489" t="str">
            <v>Enc. &amp; Desenc. Viga [ 0.20 x 0.35 ] m</v>
          </cell>
          <cell r="E489" t="str">
            <v>ml</v>
          </cell>
          <cell r="F489">
            <v>266.94915254237287</v>
          </cell>
          <cell r="G489">
            <v>48.050847457627114</v>
          </cell>
          <cell r="H489">
            <v>315</v>
          </cell>
        </row>
        <row r="490">
          <cell r="D490" t="str">
            <v>Enc. &amp; Desenc. Viga [ 0.20 x 0.40 ] m</v>
          </cell>
          <cell r="E490" t="str">
            <v>ml</v>
          </cell>
          <cell r="F490">
            <v>266.94915254237287</v>
          </cell>
          <cell r="G490">
            <v>48.050847457627114</v>
          </cell>
          <cell r="H490">
            <v>315</v>
          </cell>
        </row>
        <row r="491">
          <cell r="D491" t="str">
            <v>Enc. &amp; Desenc. Viga [ 0.20 x 0.45 ] m</v>
          </cell>
          <cell r="E491" t="str">
            <v>ml</v>
          </cell>
          <cell r="F491">
            <v>360.16949152542372</v>
          </cell>
          <cell r="G491">
            <v>64.830508474576263</v>
          </cell>
          <cell r="H491">
            <v>425</v>
          </cell>
        </row>
        <row r="492">
          <cell r="D492" t="str">
            <v>Enc. &amp; Desenc. Viga [ 0.20 x 0.50 ] m</v>
          </cell>
          <cell r="E492" t="str">
            <v>ml</v>
          </cell>
          <cell r="F492">
            <v>453.38983050799999</v>
          </cell>
          <cell r="G492">
            <v>81.61016949143999</v>
          </cell>
          <cell r="H492">
            <v>534.99999999943998</v>
          </cell>
        </row>
        <row r="493">
          <cell r="D493" t="str">
            <v>Enc. &amp; Desenc. Viga [ 0.20 x 0.55 ] m</v>
          </cell>
          <cell r="E493" t="str">
            <v>ml</v>
          </cell>
          <cell r="F493">
            <v>546.61016949152543</v>
          </cell>
          <cell r="G493">
            <v>98.389830508474574</v>
          </cell>
          <cell r="H493">
            <v>645</v>
          </cell>
        </row>
        <row r="494">
          <cell r="D494" t="str">
            <v>Enc. &amp; Desenc. Viga [ 0.20 x 0.60 ] m</v>
          </cell>
          <cell r="E494" t="str">
            <v>ml</v>
          </cell>
          <cell r="F494">
            <v>639.83050847457628</v>
          </cell>
          <cell r="G494">
            <v>115.16949152542372</v>
          </cell>
          <cell r="H494">
            <v>755</v>
          </cell>
        </row>
        <row r="495">
          <cell r="D495" t="str">
            <v>Enc. &amp; Desenc. Viga [ 0.20 x 0.65 ] m</v>
          </cell>
          <cell r="E495" t="str">
            <v>ml</v>
          </cell>
          <cell r="F495">
            <v>733.05084745762713</v>
          </cell>
          <cell r="G495">
            <v>131.94915254237287</v>
          </cell>
          <cell r="H495">
            <v>865</v>
          </cell>
        </row>
        <row r="496">
          <cell r="D496" t="str">
            <v>Enc. &amp; Desenc. Viga [ 0.20 x 0.70 ] m</v>
          </cell>
          <cell r="E496" t="str">
            <v>ml</v>
          </cell>
          <cell r="F496">
            <v>826.27118644067798</v>
          </cell>
          <cell r="G496">
            <v>148.72881355932202</v>
          </cell>
          <cell r="H496">
            <v>975</v>
          </cell>
        </row>
        <row r="497">
          <cell r="D497" t="str">
            <v>Enc. &amp; Desenc. Viga [ 0.20 x 0.75 ] m</v>
          </cell>
          <cell r="E497" t="str">
            <v>ml</v>
          </cell>
          <cell r="F497">
            <v>919.49152542372883</v>
          </cell>
          <cell r="G497">
            <v>165.5084745762712</v>
          </cell>
          <cell r="H497">
            <v>1085</v>
          </cell>
        </row>
        <row r="498">
          <cell r="D498" t="str">
            <v>Enc. &amp; Desenc. Viga [ 0.20 x 0.80 ] m</v>
          </cell>
          <cell r="E498" t="str">
            <v>ml</v>
          </cell>
          <cell r="F498">
            <v>1012.7118644067797</v>
          </cell>
          <cell r="G498">
            <v>182.28813559322035</v>
          </cell>
          <cell r="H498">
            <v>1195</v>
          </cell>
        </row>
        <row r="499">
          <cell r="D499" t="str">
            <v>Enc. &amp; Desenc. Viga [ 0.25 x 0.25 ] m</v>
          </cell>
          <cell r="E499" t="str">
            <v>ml</v>
          </cell>
          <cell r="F499">
            <v>266.94915254237287</v>
          </cell>
          <cell r="G499">
            <v>48.050847457627114</v>
          </cell>
          <cell r="H499">
            <v>315</v>
          </cell>
        </row>
        <row r="500">
          <cell r="D500" t="str">
            <v>Enc. &amp; Desenc. Viga [ 0.25 x 0.30 ] m</v>
          </cell>
          <cell r="E500" t="str">
            <v>ml</v>
          </cell>
          <cell r="F500">
            <v>266.94915254237287</v>
          </cell>
          <cell r="G500">
            <v>48.050847457627114</v>
          </cell>
          <cell r="H500">
            <v>315</v>
          </cell>
        </row>
        <row r="501">
          <cell r="D501" t="str">
            <v>Enc. &amp; Desenc. Viga [ 0.25 x 0.35 ] m</v>
          </cell>
          <cell r="E501" t="str">
            <v>ml</v>
          </cell>
          <cell r="F501">
            <v>360.16949152542372</v>
          </cell>
          <cell r="G501">
            <v>64.830508474576263</v>
          </cell>
          <cell r="H501">
            <v>425</v>
          </cell>
        </row>
        <row r="502">
          <cell r="D502" t="str">
            <v>Enc. &amp; Desenc. Viga [ 0.25 x 0.40 ] m</v>
          </cell>
          <cell r="E502" t="str">
            <v>ml</v>
          </cell>
          <cell r="F502">
            <v>453.38983050799999</v>
          </cell>
          <cell r="G502">
            <v>81.61016949143999</v>
          </cell>
          <cell r="H502">
            <v>534.99999999943998</v>
          </cell>
        </row>
        <row r="503">
          <cell r="D503" t="str">
            <v>Enc. &amp; Desenc. Viga [ 0.25 x 0.45 ] m</v>
          </cell>
          <cell r="E503" t="str">
            <v>ml</v>
          </cell>
          <cell r="F503">
            <v>360.16949152542372</v>
          </cell>
          <cell r="G503">
            <v>64.830508474576263</v>
          </cell>
          <cell r="H503">
            <v>425</v>
          </cell>
        </row>
        <row r="504">
          <cell r="D504" t="str">
            <v>Enc. &amp; Desenc. Viga [ 0.25 x 0.50 ] m</v>
          </cell>
          <cell r="E504" t="str">
            <v>ml</v>
          </cell>
          <cell r="F504">
            <v>453.38983050799999</v>
          </cell>
          <cell r="G504">
            <v>81.61016949143999</v>
          </cell>
          <cell r="H504">
            <v>534.99999999943998</v>
          </cell>
        </row>
        <row r="505">
          <cell r="D505" t="str">
            <v>Enc. &amp; Desenc. Viga [ 0.25 x 0.55 ] m</v>
          </cell>
          <cell r="E505" t="str">
            <v>ml</v>
          </cell>
          <cell r="F505">
            <v>546.61016949152543</v>
          </cell>
          <cell r="G505">
            <v>98.389830508474574</v>
          </cell>
          <cell r="H505">
            <v>645</v>
          </cell>
        </row>
        <row r="506">
          <cell r="D506" t="str">
            <v>Enc. &amp; Desenc. Viga [ 0.25 x 0.60 ] m</v>
          </cell>
          <cell r="E506" t="str">
            <v>ml</v>
          </cell>
          <cell r="F506">
            <v>639.83050847457628</v>
          </cell>
          <cell r="G506">
            <v>115.16949152542372</v>
          </cell>
          <cell r="H506">
            <v>755</v>
          </cell>
        </row>
        <row r="507">
          <cell r="D507" t="str">
            <v>Enc. &amp; Desenc. Viga [ 0.25 x 0.65 ] m</v>
          </cell>
          <cell r="E507" t="str">
            <v>ml</v>
          </cell>
          <cell r="F507">
            <v>733.05084745762713</v>
          </cell>
          <cell r="G507">
            <v>131.94915254237287</v>
          </cell>
          <cell r="H507">
            <v>865</v>
          </cell>
        </row>
        <row r="508">
          <cell r="D508" t="str">
            <v>Enc. &amp; Desenc. Viga [ 0.25 x 0.70 ] m</v>
          </cell>
          <cell r="E508" t="str">
            <v>ml</v>
          </cell>
          <cell r="F508">
            <v>826.27118644067798</v>
          </cell>
          <cell r="G508">
            <v>148.72881355932202</v>
          </cell>
          <cell r="H508">
            <v>975</v>
          </cell>
        </row>
        <row r="509">
          <cell r="D509" t="str">
            <v>Enc. &amp; Desenc. Viga [ 0.25 x 0.75 ] m</v>
          </cell>
          <cell r="E509" t="str">
            <v>ml</v>
          </cell>
          <cell r="F509">
            <v>919.49152542372883</v>
          </cell>
          <cell r="G509">
            <v>165.5084745762712</v>
          </cell>
          <cell r="H509">
            <v>1085</v>
          </cell>
        </row>
        <row r="510">
          <cell r="D510" t="str">
            <v>Enc. &amp; Desenc. Viga [ 0.25 x 0.80 ] m</v>
          </cell>
          <cell r="E510" t="str">
            <v>ml</v>
          </cell>
          <cell r="F510">
            <v>1012.7118644067797</v>
          </cell>
          <cell r="G510">
            <v>182.28813559322035</v>
          </cell>
          <cell r="H510">
            <v>1195</v>
          </cell>
        </row>
        <row r="511">
          <cell r="D511" t="str">
            <v>Enc. &amp; Desenc. Viga [ 0.30 x 0.30 ] m</v>
          </cell>
          <cell r="E511" t="str">
            <v>ml</v>
          </cell>
          <cell r="F511">
            <v>360.16949152542372</v>
          </cell>
          <cell r="G511">
            <v>64.830508474576263</v>
          </cell>
          <cell r="H511">
            <v>425</v>
          </cell>
        </row>
        <row r="512">
          <cell r="D512" t="str">
            <v>Enc. &amp; Desenc. Viga [ 0.30 x 0.35 ] m</v>
          </cell>
          <cell r="E512" t="str">
            <v>ml</v>
          </cell>
          <cell r="F512">
            <v>360.16949152542372</v>
          </cell>
          <cell r="G512">
            <v>64.830508474576263</v>
          </cell>
          <cell r="H512">
            <v>425</v>
          </cell>
        </row>
        <row r="513">
          <cell r="D513" t="str">
            <v>Enc. &amp; Desenc. Viga [ 0.30 x 0.40 ] m</v>
          </cell>
          <cell r="E513" t="str">
            <v>ml</v>
          </cell>
          <cell r="F513">
            <v>360.16949152542372</v>
          </cell>
          <cell r="G513">
            <v>64.830508474576263</v>
          </cell>
          <cell r="H513">
            <v>425</v>
          </cell>
        </row>
        <row r="514">
          <cell r="D514" t="str">
            <v>Enc. &amp; Desenc. Viga [ 0.30 x 0.45 ] m</v>
          </cell>
          <cell r="E514" t="str">
            <v>ml</v>
          </cell>
          <cell r="F514">
            <v>453.38983050799999</v>
          </cell>
          <cell r="G514">
            <v>81.61016949143999</v>
          </cell>
          <cell r="H514">
            <v>534.99999999943998</v>
          </cell>
        </row>
        <row r="515">
          <cell r="D515" t="str">
            <v>Enc. &amp; Desenc. Viga [ 0.30 x 0.50 ] m</v>
          </cell>
          <cell r="E515" t="str">
            <v>ml</v>
          </cell>
          <cell r="F515">
            <v>546.61016949152543</v>
          </cell>
          <cell r="G515">
            <v>98.389830508474574</v>
          </cell>
          <cell r="H515">
            <v>645</v>
          </cell>
        </row>
        <row r="516">
          <cell r="D516" t="str">
            <v>Enc. &amp; Desenc. Viga [ 0.30 x 0.55 ] m</v>
          </cell>
          <cell r="E516" t="str">
            <v>ml</v>
          </cell>
          <cell r="F516">
            <v>639.83050847457628</v>
          </cell>
          <cell r="G516">
            <v>115.16949152542372</v>
          </cell>
          <cell r="H516">
            <v>755</v>
          </cell>
        </row>
        <row r="517">
          <cell r="D517" t="str">
            <v>Enc. &amp; Desenc. Viga [ 0.30 x 0.60 ] m</v>
          </cell>
          <cell r="E517" t="str">
            <v>ml</v>
          </cell>
          <cell r="F517">
            <v>733.05084745762713</v>
          </cell>
          <cell r="G517">
            <v>131.94915254237287</v>
          </cell>
          <cell r="H517">
            <v>865</v>
          </cell>
        </row>
        <row r="518">
          <cell r="D518" t="str">
            <v>Enc. &amp; Desenc. Viga [ 0.30 x 0.65 ] m</v>
          </cell>
          <cell r="E518" t="str">
            <v>ml</v>
          </cell>
          <cell r="F518">
            <v>826.27118644067798</v>
          </cell>
          <cell r="G518">
            <v>148.72881355932202</v>
          </cell>
          <cell r="H518">
            <v>975</v>
          </cell>
        </row>
        <row r="519">
          <cell r="D519" t="str">
            <v>Enc. &amp; Desenc. Viga [ 0.30 x 0.70 ] m</v>
          </cell>
          <cell r="E519" t="str">
            <v>ml</v>
          </cell>
          <cell r="F519">
            <v>919.49152542372883</v>
          </cell>
          <cell r="G519">
            <v>165.5084745762712</v>
          </cell>
          <cell r="H519">
            <v>1085</v>
          </cell>
        </row>
        <row r="520">
          <cell r="D520" t="str">
            <v>Enc. &amp; Desenc. Viga [ 0.30 x 0.75 ] m</v>
          </cell>
          <cell r="E520" t="str">
            <v>ml</v>
          </cell>
          <cell r="F520">
            <v>1012.7118644067797</v>
          </cell>
          <cell r="G520">
            <v>182.28813559322035</v>
          </cell>
          <cell r="H520">
            <v>1195</v>
          </cell>
        </row>
        <row r="521">
          <cell r="D521" t="str">
            <v>Enc. &amp; Desenc. Viga [ 0.30 x 0.80 ] m</v>
          </cell>
          <cell r="E521" t="str">
            <v>ml</v>
          </cell>
          <cell r="F521">
            <v>1199.1525423728815</v>
          </cell>
          <cell r="G521">
            <v>215.84745762711867</v>
          </cell>
          <cell r="H521">
            <v>1415.0000000000002</v>
          </cell>
        </row>
        <row r="522">
          <cell r="D522" t="str">
            <v>Enc. &amp; Desenc. Viga [ 0.35 x 0.35 ] m</v>
          </cell>
          <cell r="E522" t="str">
            <v>ml</v>
          </cell>
          <cell r="F522">
            <v>360.16949152542372</v>
          </cell>
          <cell r="G522">
            <v>64.830508474576263</v>
          </cell>
          <cell r="H522">
            <v>425</v>
          </cell>
        </row>
        <row r="523">
          <cell r="D523" t="str">
            <v>Enc. &amp; Desenc. Viga [ 0.35 x 0.40 ] m</v>
          </cell>
          <cell r="E523" t="str">
            <v>ml</v>
          </cell>
          <cell r="F523">
            <v>360.16949152542372</v>
          </cell>
          <cell r="G523">
            <v>64.830508474576263</v>
          </cell>
          <cell r="H523">
            <v>425</v>
          </cell>
        </row>
        <row r="524">
          <cell r="D524" t="str">
            <v>Enc. &amp; Desenc. Viga [ 0.35 x 0.45 ] m</v>
          </cell>
          <cell r="E524" t="str">
            <v>ml</v>
          </cell>
          <cell r="F524">
            <v>453.38983050799999</v>
          </cell>
          <cell r="G524">
            <v>81.61016949143999</v>
          </cell>
          <cell r="H524">
            <v>534.99999999943998</v>
          </cell>
        </row>
        <row r="525">
          <cell r="D525" t="str">
            <v>Enc. &amp; Desenc. Viga [ 0.35 x 0.50 ] m</v>
          </cell>
          <cell r="E525" t="str">
            <v>ml</v>
          </cell>
          <cell r="F525">
            <v>546.61016949152543</v>
          </cell>
          <cell r="G525">
            <v>98.389830508474574</v>
          </cell>
          <cell r="H525">
            <v>645</v>
          </cell>
        </row>
        <row r="526">
          <cell r="D526" t="str">
            <v>Enc. &amp; Desenc. Viga [ 0.35 x 0.55 ] m</v>
          </cell>
          <cell r="E526" t="str">
            <v>ml</v>
          </cell>
          <cell r="F526">
            <v>639.83050847457628</v>
          </cell>
          <cell r="G526">
            <v>115.16949152542372</v>
          </cell>
          <cell r="H526">
            <v>755</v>
          </cell>
        </row>
        <row r="527">
          <cell r="D527" t="str">
            <v>Enc. &amp; Desenc. Viga [ 0.35 x 0.60 ] m</v>
          </cell>
          <cell r="E527" t="str">
            <v>ml</v>
          </cell>
          <cell r="F527">
            <v>733.05084745762713</v>
          </cell>
          <cell r="G527">
            <v>131.94915254237287</v>
          </cell>
          <cell r="H527">
            <v>865</v>
          </cell>
        </row>
        <row r="528">
          <cell r="D528" t="str">
            <v>Enc. &amp; Desenc. Viga [ 0.35 x 0.65 ] m</v>
          </cell>
          <cell r="E528" t="str">
            <v>ml</v>
          </cell>
          <cell r="F528">
            <v>826.27118644067798</v>
          </cell>
          <cell r="G528">
            <v>148.72881355932202</v>
          </cell>
          <cell r="H528">
            <v>975</v>
          </cell>
        </row>
        <row r="529">
          <cell r="D529" t="str">
            <v>Enc. &amp; Desenc. Viga [ 0.35 x 0.70 ] m</v>
          </cell>
          <cell r="E529" t="str">
            <v>ml</v>
          </cell>
          <cell r="F529">
            <v>919.49152542372883</v>
          </cell>
          <cell r="G529">
            <v>165.5084745762712</v>
          </cell>
          <cell r="H529">
            <v>1085</v>
          </cell>
        </row>
        <row r="530">
          <cell r="D530" t="str">
            <v>Enc. &amp; Desenc. Viga [ 0.35 x 0.75 ] m</v>
          </cell>
          <cell r="E530" t="str">
            <v>ml</v>
          </cell>
          <cell r="F530">
            <v>1012.7118644067797</v>
          </cell>
          <cell r="G530">
            <v>182.28813559322035</v>
          </cell>
          <cell r="H530">
            <v>1195</v>
          </cell>
        </row>
        <row r="531">
          <cell r="D531" t="str">
            <v>Enc. &amp; Desenc. Viga [ 0.35 x 0.80 ] m</v>
          </cell>
          <cell r="E531" t="str">
            <v>ml</v>
          </cell>
          <cell r="F531">
            <v>1105.9322033898306</v>
          </cell>
          <cell r="G531">
            <v>199.06779661016952</v>
          </cell>
          <cell r="H531">
            <v>1305.0000000000002</v>
          </cell>
        </row>
        <row r="532">
          <cell r="D532" t="str">
            <v>Enc. &amp; Desenc. Viga [ 0.40 x 0.40 ] m</v>
          </cell>
          <cell r="E532" t="str">
            <v>ml</v>
          </cell>
          <cell r="F532">
            <v>453.38983050799999</v>
          </cell>
          <cell r="G532">
            <v>81.61016949143999</v>
          </cell>
          <cell r="H532">
            <v>534.99999999943998</v>
          </cell>
        </row>
        <row r="533">
          <cell r="D533" t="str">
            <v>Enc. &amp; Desenc. Viga [ 0.40 x 0.45 ] m</v>
          </cell>
          <cell r="E533" t="str">
            <v>ml</v>
          </cell>
          <cell r="F533">
            <v>546.61016949152543</v>
          </cell>
          <cell r="G533">
            <v>98.389830508474574</v>
          </cell>
          <cell r="H533">
            <v>645</v>
          </cell>
        </row>
        <row r="534">
          <cell r="D534" t="str">
            <v>Enc. &amp; Desenc. Viga [ 0.40 x 0.50 ] m</v>
          </cell>
          <cell r="E534" t="str">
            <v>ml</v>
          </cell>
          <cell r="F534">
            <v>639.83050847457628</v>
          </cell>
          <cell r="G534">
            <v>115.16949152542372</v>
          </cell>
          <cell r="H534">
            <v>755</v>
          </cell>
        </row>
        <row r="535">
          <cell r="D535" t="str">
            <v>Enc. &amp; Desenc. Viga [ 0.40 x 0.55 ] m</v>
          </cell>
          <cell r="E535" t="str">
            <v>ml</v>
          </cell>
          <cell r="F535">
            <v>733.05084745762713</v>
          </cell>
          <cell r="G535">
            <v>131.94915254237287</v>
          </cell>
          <cell r="H535">
            <v>865</v>
          </cell>
        </row>
        <row r="536">
          <cell r="D536" t="str">
            <v>Enc. &amp; Desenc. Viga [ 0.40 x 0.60 ] m</v>
          </cell>
          <cell r="E536" t="str">
            <v>ml</v>
          </cell>
          <cell r="F536">
            <v>826.27118644067798</v>
          </cell>
          <cell r="G536">
            <v>148.72881355932202</v>
          </cell>
          <cell r="H536">
            <v>975</v>
          </cell>
        </row>
        <row r="537">
          <cell r="D537" t="str">
            <v>Enc. &amp; Desenc. Viga [ 0.40 x 0.65 ] m</v>
          </cell>
          <cell r="E537" t="str">
            <v>ml</v>
          </cell>
          <cell r="F537">
            <v>919.49152542372883</v>
          </cell>
          <cell r="G537">
            <v>165.5084745762712</v>
          </cell>
          <cell r="H537">
            <v>1085</v>
          </cell>
        </row>
        <row r="538">
          <cell r="D538" t="str">
            <v>Enc. &amp; Desenc. Viga [ 0.40 x 0.70 ] m</v>
          </cell>
          <cell r="E538" t="str">
            <v>ml</v>
          </cell>
          <cell r="F538">
            <v>1012.7118644067797</v>
          </cell>
          <cell r="G538">
            <v>182.28813559322035</v>
          </cell>
          <cell r="H538">
            <v>1195</v>
          </cell>
        </row>
        <row r="539">
          <cell r="D539" t="str">
            <v>Enc. &amp; Desenc. Viga [ 0.40 x 0.75 ] m</v>
          </cell>
          <cell r="E539" t="str">
            <v>ml</v>
          </cell>
          <cell r="F539">
            <v>1105.9322033898306</v>
          </cell>
          <cell r="G539">
            <v>199.06779661016952</v>
          </cell>
          <cell r="H539">
            <v>1305.0000000000002</v>
          </cell>
        </row>
        <row r="540">
          <cell r="D540" t="str">
            <v>Enc. &amp; Desenc. Viga [ 0.40 x 0.80 ] m</v>
          </cell>
          <cell r="E540" t="str">
            <v>ml</v>
          </cell>
          <cell r="F540">
            <v>1199.1525423728815</v>
          </cell>
          <cell r="G540">
            <v>215.84745762711867</v>
          </cell>
          <cell r="H540">
            <v>1415.0000000000002</v>
          </cell>
        </row>
        <row r="541">
          <cell r="D541" t="str">
            <v>Enc. &amp; Desenc. Viga [ 0.45 x 0.45 ] m</v>
          </cell>
          <cell r="E541" t="str">
            <v>ml</v>
          </cell>
          <cell r="F541">
            <v>546.61016949152543</v>
          </cell>
          <cell r="G541">
            <v>98.389830508474574</v>
          </cell>
          <cell r="H541">
            <v>645</v>
          </cell>
        </row>
        <row r="542">
          <cell r="D542" t="str">
            <v>Enc. &amp; Desenc. Viga [ 0.45 x 0.50 ] m</v>
          </cell>
          <cell r="E542" t="str">
            <v>ml</v>
          </cell>
          <cell r="F542">
            <v>639.83050847457628</v>
          </cell>
          <cell r="G542">
            <v>115.16949152542372</v>
          </cell>
          <cell r="H542">
            <v>755</v>
          </cell>
        </row>
        <row r="543">
          <cell r="D543" t="str">
            <v>Enc. &amp; Desenc. Viga [ 0.45 x 0.55 ] m</v>
          </cell>
          <cell r="E543" t="str">
            <v>ml</v>
          </cell>
          <cell r="F543">
            <v>733.05084745762713</v>
          </cell>
          <cell r="G543">
            <v>131.94915254237287</v>
          </cell>
          <cell r="H543">
            <v>865</v>
          </cell>
        </row>
        <row r="544">
          <cell r="D544" t="str">
            <v>Enc. &amp; Desenc. Viga [ 0.45 x 0.60 ] m</v>
          </cell>
          <cell r="E544" t="str">
            <v>ml</v>
          </cell>
          <cell r="F544">
            <v>826.27118644067798</v>
          </cell>
          <cell r="G544">
            <v>148.72881355932202</v>
          </cell>
          <cell r="H544">
            <v>975</v>
          </cell>
        </row>
        <row r="545">
          <cell r="D545" t="str">
            <v>Enc. &amp; Desenc. Viga [ 0.45 x 0.65 ] m</v>
          </cell>
          <cell r="E545" t="str">
            <v>ml</v>
          </cell>
          <cell r="F545">
            <v>919.49152542372883</v>
          </cell>
          <cell r="G545">
            <v>165.5084745762712</v>
          </cell>
          <cell r="H545">
            <v>1085</v>
          </cell>
        </row>
        <row r="546">
          <cell r="D546" t="str">
            <v>Enc. &amp; Desenc. Viga [ 0.45 x 0.70 ] m</v>
          </cell>
          <cell r="E546" t="str">
            <v>ml</v>
          </cell>
          <cell r="F546">
            <v>1012.7118644067797</v>
          </cell>
          <cell r="G546">
            <v>182.28813559322035</v>
          </cell>
          <cell r="H546">
            <v>1195</v>
          </cell>
        </row>
        <row r="547">
          <cell r="D547" t="str">
            <v>Enc. &amp; Desenc. Viga [ 0.45 x 0.75 ] m</v>
          </cell>
          <cell r="E547" t="str">
            <v>ml</v>
          </cell>
          <cell r="F547">
            <v>1105.9322033898306</v>
          </cell>
          <cell r="G547">
            <v>199.06779661016952</v>
          </cell>
          <cell r="H547">
            <v>1305.0000000000002</v>
          </cell>
        </row>
        <row r="548">
          <cell r="D548" t="str">
            <v>Enc. &amp; Desenc. Viga [ 0.45 x 0.80 ] m</v>
          </cell>
          <cell r="E548" t="str">
            <v>ml</v>
          </cell>
          <cell r="F548">
            <v>1199.1525423728815</v>
          </cell>
          <cell r="G548">
            <v>215.84745762711867</v>
          </cell>
          <cell r="H548">
            <v>1415.0000000000002</v>
          </cell>
        </row>
        <row r="549">
          <cell r="D549" t="str">
            <v>Enc. &amp; Desenc. Viga [ 0.50 x 0.50 ] m</v>
          </cell>
          <cell r="E549" t="str">
            <v>ml</v>
          </cell>
          <cell r="F549">
            <v>733.05084745762713</v>
          </cell>
          <cell r="G549">
            <v>131.94915254237287</v>
          </cell>
          <cell r="H549">
            <v>865</v>
          </cell>
        </row>
        <row r="550">
          <cell r="D550" t="str">
            <v>Enc. &amp; Desenc. Viga [ 0.50 x 0.55 ] m</v>
          </cell>
          <cell r="E550" t="str">
            <v>ml</v>
          </cell>
          <cell r="F550">
            <v>826.27118644067798</v>
          </cell>
          <cell r="G550">
            <v>148.72881355932202</v>
          </cell>
          <cell r="H550">
            <v>975</v>
          </cell>
        </row>
        <row r="551">
          <cell r="D551" t="str">
            <v>Enc. &amp; Desenc. Viga [ 0.50 x 0.60 ] m</v>
          </cell>
          <cell r="E551" t="str">
            <v>ml</v>
          </cell>
          <cell r="F551">
            <v>919.49152542372883</v>
          </cell>
          <cell r="G551">
            <v>165.5084745762712</v>
          </cell>
          <cell r="H551">
            <v>1085</v>
          </cell>
        </row>
        <row r="552">
          <cell r="D552" t="str">
            <v>Enc. &amp; Desenc. Viga [ 0.50 x 0.65 ] m</v>
          </cell>
          <cell r="E552" t="str">
            <v>ml</v>
          </cell>
          <cell r="F552">
            <v>1012.7118644067797</v>
          </cell>
          <cell r="G552">
            <v>182.28813559322035</v>
          </cell>
          <cell r="H552">
            <v>1195</v>
          </cell>
        </row>
        <row r="553">
          <cell r="D553" t="str">
            <v>Enc. &amp; Desenc. Viga [ 0.50 x 0.70 ] m</v>
          </cell>
          <cell r="E553" t="str">
            <v>ml</v>
          </cell>
          <cell r="F553">
            <v>1105.9322033898306</v>
          </cell>
          <cell r="G553">
            <v>199.06779661016952</v>
          </cell>
          <cell r="H553">
            <v>1305.0000000000002</v>
          </cell>
        </row>
        <row r="554">
          <cell r="D554" t="str">
            <v>Enc. &amp; Desenc. Viga [ 0.50 x 0.75 ] m</v>
          </cell>
          <cell r="E554" t="str">
            <v>ml</v>
          </cell>
          <cell r="F554">
            <v>1199.1525423728815</v>
          </cell>
          <cell r="G554">
            <v>215.84745762711867</v>
          </cell>
          <cell r="H554">
            <v>1415.0000000000002</v>
          </cell>
        </row>
        <row r="555">
          <cell r="D555" t="str">
            <v>Enc. &amp; Desenc. Viga [ 0.50 x 0.80 ] m</v>
          </cell>
          <cell r="E555" t="str">
            <v>ml</v>
          </cell>
          <cell r="F555">
            <v>1292.3728813559323</v>
          </cell>
          <cell r="G555">
            <v>232.62711864406782</v>
          </cell>
          <cell r="H555">
            <v>1525.0000000000002</v>
          </cell>
        </row>
        <row r="556">
          <cell r="D556" t="str">
            <v>Enc. &amp; Desenc. Viga [ 0.60 x 0.60 ] m</v>
          </cell>
          <cell r="E556" t="str">
            <v>ml</v>
          </cell>
          <cell r="F556">
            <v>1012.7118644067797</v>
          </cell>
          <cell r="G556">
            <v>182.28813559322035</v>
          </cell>
          <cell r="H556">
            <v>1195</v>
          </cell>
        </row>
        <row r="557">
          <cell r="D557" t="str">
            <v>Enc. &amp; Desenc. Viga Tapa y Tapa</v>
          </cell>
          <cell r="E557" t="str">
            <v>ml</v>
          </cell>
          <cell r="F557">
            <v>237.28813559322035</v>
          </cell>
          <cell r="G557">
            <v>42.711864406779661</v>
          </cell>
          <cell r="H557">
            <v>280</v>
          </cell>
        </row>
        <row r="558">
          <cell r="D558" t="str">
            <v>Encofrado Columnas Aisladas</v>
          </cell>
          <cell r="E558" t="str">
            <v>m2</v>
          </cell>
          <cell r="F558">
            <v>80</v>
          </cell>
          <cell r="G558">
            <v>14.399999999999999</v>
          </cell>
          <cell r="H558">
            <v>94.4</v>
          </cell>
        </row>
        <row r="559">
          <cell r="D559" t="str">
            <v>Encofrado Columnas Tapa y Tapa</v>
          </cell>
          <cell r="E559" t="str">
            <v>ml</v>
          </cell>
          <cell r="F559">
            <v>80</v>
          </cell>
          <cell r="G559">
            <v>14.399999999999999</v>
          </cell>
          <cell r="H559">
            <v>94.4</v>
          </cell>
        </row>
        <row r="560">
          <cell r="D560" t="str">
            <v>Encofrado en Vigas</v>
          </cell>
          <cell r="E560" t="str">
            <v>ml</v>
          </cell>
          <cell r="F560">
            <v>125</v>
          </cell>
          <cell r="G560">
            <v>22.5</v>
          </cell>
          <cell r="H560">
            <v>147.5</v>
          </cell>
        </row>
        <row r="561">
          <cell r="D561" t="str">
            <v>Encofrado Losa</v>
          </cell>
          <cell r="E561" t="str">
            <v>m2</v>
          </cell>
          <cell r="F561">
            <v>0.15</v>
          </cell>
          <cell r="G561">
            <v>2.7E-2</v>
          </cell>
          <cell r="H561">
            <v>0.17699999999999999</v>
          </cell>
        </row>
        <row r="562">
          <cell r="D562" t="str">
            <v>Encofrado Muro de HA</v>
          </cell>
          <cell r="E562" t="str">
            <v>m2</v>
          </cell>
          <cell r="F562">
            <v>175</v>
          </cell>
          <cell r="G562">
            <v>31.5</v>
          </cell>
          <cell r="H562">
            <v>206.5</v>
          </cell>
        </row>
        <row r="563">
          <cell r="D563" t="str">
            <v>Tuberías y Piezas</v>
          </cell>
        </row>
        <row r="564">
          <cell r="D564" t="str">
            <v>Adaptador Hembra de 1 ½"</v>
          </cell>
        </row>
        <row r="565">
          <cell r="D565" t="str">
            <v>Adaptador Hembra de 1"</v>
          </cell>
        </row>
        <row r="566">
          <cell r="D566" t="str">
            <v>Adaptador Hembra de ½"</v>
          </cell>
        </row>
        <row r="567">
          <cell r="D567" t="str">
            <v>Adaptador Hembra de 2"</v>
          </cell>
        </row>
        <row r="568">
          <cell r="D568" t="str">
            <v>Adaptador Hembra de 3"</v>
          </cell>
        </row>
        <row r="569">
          <cell r="D569" t="str">
            <v>Adaptador Hembra de ¾"</v>
          </cell>
        </row>
        <row r="570">
          <cell r="D570" t="str">
            <v>Adaptador Hembra de 4"</v>
          </cell>
        </row>
        <row r="571">
          <cell r="D571" t="str">
            <v>Adaptador Macho de 1 ½"</v>
          </cell>
        </row>
        <row r="572">
          <cell r="D572" t="str">
            <v>Adaptador Macho de 1"</v>
          </cell>
        </row>
        <row r="573">
          <cell r="D573" t="str">
            <v>Adaptador Macho de ½"</v>
          </cell>
        </row>
        <row r="574">
          <cell r="D574" t="str">
            <v>Adaptador Macho de 2"</v>
          </cell>
        </row>
        <row r="575">
          <cell r="D575" t="str">
            <v>Adaptador Macho de 3"</v>
          </cell>
        </row>
        <row r="576">
          <cell r="D576" t="str">
            <v>Adaptador Macho de ¾"</v>
          </cell>
        </row>
        <row r="577">
          <cell r="D577" t="str">
            <v>Adaptador Macho de 4"</v>
          </cell>
        </row>
        <row r="578">
          <cell r="D578" t="str">
            <v xml:space="preserve">Codo CPVC Ø 1/2'' x 90° SCH-40 </v>
          </cell>
        </row>
        <row r="579">
          <cell r="D579" t="str">
            <v xml:space="preserve">Codo CPVC Ø 3/4'' x 90° SCH-40 </v>
          </cell>
        </row>
        <row r="580">
          <cell r="D580" t="str">
            <v xml:space="preserve">Codo H.G. Ø 1 1/2'' x 90° SCH-40 </v>
          </cell>
        </row>
        <row r="581">
          <cell r="D581" t="str">
            <v xml:space="preserve">Codo H.G. Ø 1/2'' x 90° SCH-40 </v>
          </cell>
        </row>
        <row r="582">
          <cell r="D582" t="str">
            <v xml:space="preserve">Codo H.G. Ø 3/4'' x 90° SCH-40 </v>
          </cell>
        </row>
        <row r="583">
          <cell r="D583" t="str">
            <v xml:space="preserve">Codo Niple H. G. Ø 1/2'' x 90° SCH-40 </v>
          </cell>
        </row>
        <row r="584">
          <cell r="D584" t="str">
            <v xml:space="preserve">Codo Niple H. G. Ø 3/4'' x 90° SCH-90 </v>
          </cell>
        </row>
        <row r="585">
          <cell r="D585" t="str">
            <v xml:space="preserve">Codo pvc eléct. 1 ½" x 90º </v>
          </cell>
        </row>
        <row r="586">
          <cell r="D586" t="str">
            <v xml:space="preserve">Codo pvc eléct. 1" x 90º </v>
          </cell>
        </row>
        <row r="587">
          <cell r="D587" t="str">
            <v xml:space="preserve">Codo pvc eléct. ½" x 90º </v>
          </cell>
        </row>
        <row r="588">
          <cell r="D588" t="str">
            <v xml:space="preserve">Codo pvc eléct. 2" x 90º </v>
          </cell>
        </row>
        <row r="589">
          <cell r="D589" t="str">
            <v xml:space="preserve">Codo pvc eléct. 3" x 90º </v>
          </cell>
        </row>
        <row r="590">
          <cell r="D590" t="str">
            <v xml:space="preserve">Codo pvc eléct. ¾" x 90º </v>
          </cell>
        </row>
        <row r="591">
          <cell r="D591" t="str">
            <v xml:space="preserve">Codo pvc eléct. 4" x 90º </v>
          </cell>
        </row>
        <row r="592">
          <cell r="D592" t="str">
            <v xml:space="preserve">Codo PVC Ø 1/2'' x 45° SCH-40 </v>
          </cell>
        </row>
        <row r="593">
          <cell r="D593" t="str">
            <v xml:space="preserve">Codo PVC Ø 1/2'' x 90° SCH-40 </v>
          </cell>
        </row>
        <row r="594">
          <cell r="D594" t="str">
            <v xml:space="preserve">Codo PVC Ø 3/4'' x 45° SCH-40 </v>
          </cell>
        </row>
        <row r="595">
          <cell r="D595" t="str">
            <v xml:space="preserve">Codo PVC Ø 3/4'' x 90° SCH-40 </v>
          </cell>
        </row>
        <row r="596">
          <cell r="D596" t="str">
            <v xml:space="preserve">Codo PVC Ø1    '' x 45° SCH-40 </v>
          </cell>
        </row>
        <row r="597">
          <cell r="D597" t="str">
            <v xml:space="preserve">Codo PVC Ø1    '' x 90° SCH-40 </v>
          </cell>
        </row>
        <row r="598">
          <cell r="D598" t="str">
            <v xml:space="preserve">Codo PVC Ø1    '' x 90° SDR-26 </v>
          </cell>
        </row>
        <row r="599">
          <cell r="D599" t="str">
            <v xml:space="preserve">Codo PVC Ø1 1/2'' x 45° SCH-40 </v>
          </cell>
        </row>
        <row r="600">
          <cell r="D600" t="str">
            <v xml:space="preserve">Codo PVC Ø1 1/2'' x 90° SCH-40 </v>
          </cell>
        </row>
        <row r="601">
          <cell r="D601" t="str">
            <v xml:space="preserve">Codo PVC Ø2    '' x 45° SCH-40 </v>
          </cell>
        </row>
        <row r="602">
          <cell r="D602" t="str">
            <v xml:space="preserve">Codo PVC Ø2    '' x 90° SCH-40 </v>
          </cell>
        </row>
        <row r="603">
          <cell r="D603" t="str">
            <v xml:space="preserve">Codo PVC Ø2    '' x 90° SDR-26 </v>
          </cell>
        </row>
        <row r="604">
          <cell r="D604" t="str">
            <v xml:space="preserve">Codo PVC Ø3    '' x 45° SCH-40 </v>
          </cell>
        </row>
        <row r="605">
          <cell r="D605" t="str">
            <v xml:space="preserve">Codo PVC Ø3    '' x 90° SCH-40 </v>
          </cell>
        </row>
        <row r="606">
          <cell r="D606" t="str">
            <v xml:space="preserve">Codo PVC Ø3    '' x 90° SDR-26 </v>
          </cell>
        </row>
        <row r="607">
          <cell r="D607" t="str">
            <v xml:space="preserve">Codo PVC Ø4    '' x 45° SCH-40 </v>
          </cell>
        </row>
        <row r="608">
          <cell r="D608" t="str">
            <v xml:space="preserve">Codo PVC Ø4    '' x 90° SCH-40 </v>
          </cell>
        </row>
        <row r="609">
          <cell r="D609" t="str">
            <v xml:space="preserve">Codo PVC Ø4    '' x 90° SDR-26 </v>
          </cell>
        </row>
        <row r="610">
          <cell r="D610" t="str">
            <v xml:space="preserve">Codo PVC Ø6    '' x 45° SDR-26 </v>
          </cell>
        </row>
        <row r="611">
          <cell r="D611" t="str">
            <v xml:space="preserve">Codo PVC Ø6    '' x 90° SDR-26 </v>
          </cell>
        </row>
        <row r="612">
          <cell r="D612" t="str">
            <v>Conector Clamp Inox.</v>
          </cell>
        </row>
        <row r="613">
          <cell r="D613" t="str">
            <v xml:space="preserve">Coupling CPVC 3/4 </v>
          </cell>
        </row>
        <row r="614">
          <cell r="D614" t="str">
            <v xml:space="preserve">Coupling de 1 ½" </v>
          </cell>
        </row>
        <row r="615">
          <cell r="D615" t="str">
            <v xml:space="preserve">Coupling de 1" </v>
          </cell>
        </row>
        <row r="616">
          <cell r="D616" t="str">
            <v xml:space="preserve">Coupling de ½” </v>
          </cell>
        </row>
        <row r="617">
          <cell r="D617" t="str">
            <v xml:space="preserve">Coupling de 2" </v>
          </cell>
        </row>
        <row r="618">
          <cell r="D618" t="str">
            <v xml:space="preserve">Coupling de 3" </v>
          </cell>
        </row>
        <row r="619">
          <cell r="D619" t="str">
            <v xml:space="preserve">Coupling de ¾" </v>
          </cell>
        </row>
        <row r="620">
          <cell r="D620" t="str">
            <v xml:space="preserve">Coupling de 4" </v>
          </cell>
        </row>
        <row r="621">
          <cell r="D621" t="str">
            <v xml:space="preserve">Cruz de 1 ½" </v>
          </cell>
        </row>
        <row r="622">
          <cell r="D622" t="str">
            <v xml:space="preserve">Cruz de 1" </v>
          </cell>
        </row>
        <row r="623">
          <cell r="D623" t="str">
            <v xml:space="preserve">Cruz de ½" </v>
          </cell>
        </row>
        <row r="624">
          <cell r="D624" t="str">
            <v xml:space="preserve">Cruz de 2" </v>
          </cell>
        </row>
        <row r="625">
          <cell r="D625" t="str">
            <v xml:space="preserve">Cruz de 3" </v>
          </cell>
        </row>
        <row r="626">
          <cell r="D626" t="str">
            <v xml:space="preserve">Cruz de ¾" </v>
          </cell>
        </row>
        <row r="627">
          <cell r="D627" t="str">
            <v xml:space="preserve">Cruz de 4" </v>
          </cell>
        </row>
        <row r="628">
          <cell r="D628" t="str">
            <v xml:space="preserve">Cruz de 6" </v>
          </cell>
        </row>
        <row r="629">
          <cell r="D629" t="str">
            <v xml:space="preserve">Curva Pvc SDR-26 de 2" </v>
          </cell>
        </row>
        <row r="630">
          <cell r="D630" t="str">
            <v xml:space="preserve">Reducción bushing 1/2" x 3/8", h.g. </v>
          </cell>
        </row>
        <row r="631">
          <cell r="D631" t="str">
            <v xml:space="preserve">Reducción Bushing de 1"x ½" </v>
          </cell>
        </row>
        <row r="632">
          <cell r="D632" t="str">
            <v xml:space="preserve">Reducción Bushing de 1"x¾" </v>
          </cell>
        </row>
        <row r="633">
          <cell r="D633" t="str">
            <v xml:space="preserve">Reducción Bushing de 1½"x 1"  </v>
          </cell>
        </row>
        <row r="634">
          <cell r="D634" t="str">
            <v xml:space="preserve">Reducción Bushing de 2"x 1" </v>
          </cell>
        </row>
        <row r="635">
          <cell r="D635" t="str">
            <v xml:space="preserve">Reducción Bushing de 2"x ½" </v>
          </cell>
        </row>
        <row r="636">
          <cell r="D636" t="str">
            <v xml:space="preserve">Reducción Bushing de 2"x 1½" </v>
          </cell>
        </row>
        <row r="637">
          <cell r="D637" t="str">
            <v xml:space="preserve">Reducción Bushing de 2"x ¾" </v>
          </cell>
        </row>
        <row r="638">
          <cell r="D638" t="str">
            <v xml:space="preserve">Reducción Bushing de 3"x 1½" </v>
          </cell>
        </row>
        <row r="639">
          <cell r="D639" t="str">
            <v xml:space="preserve">Reducción Bushing de 3"x 2" </v>
          </cell>
        </row>
        <row r="640">
          <cell r="D640" t="str">
            <v xml:space="preserve">Reducción Bushing de ¾"x ½" </v>
          </cell>
        </row>
        <row r="641">
          <cell r="D641" t="str">
            <v xml:space="preserve">Reducción Bushing de 4"x 2" </v>
          </cell>
        </row>
        <row r="642">
          <cell r="D642" t="str">
            <v xml:space="preserve">Reducción Bushing de 4"x 3" </v>
          </cell>
        </row>
        <row r="643">
          <cell r="D643" t="str">
            <v xml:space="preserve">Reducción Copa de 3"x 1½" </v>
          </cell>
        </row>
        <row r="644">
          <cell r="D644" t="str">
            <v xml:space="preserve">Reducción Copa de 3"x 2" </v>
          </cell>
        </row>
        <row r="645">
          <cell r="D645" t="str">
            <v xml:space="preserve">Reducción Copa de 4"x 2" </v>
          </cell>
        </row>
        <row r="646">
          <cell r="D646" t="str">
            <v xml:space="preserve">Reducción Copa de 4"x 3" </v>
          </cell>
        </row>
        <row r="647">
          <cell r="D647" t="str">
            <v xml:space="preserve">Reducción Copa de 6"x 2" </v>
          </cell>
        </row>
        <row r="648">
          <cell r="D648" t="str">
            <v xml:space="preserve">Reducción Copa de 6"x 3" </v>
          </cell>
        </row>
        <row r="649">
          <cell r="D649" t="str">
            <v xml:space="preserve">Reducción Copa de 6"x 4" </v>
          </cell>
        </row>
        <row r="650">
          <cell r="D650" t="str">
            <v xml:space="preserve">Reducción Copa de 8"x 3" </v>
          </cell>
        </row>
        <row r="651">
          <cell r="D651" t="str">
            <v xml:space="preserve">Reducción Copa de 8"x 4" </v>
          </cell>
        </row>
        <row r="652">
          <cell r="D652" t="str">
            <v xml:space="preserve">Sifón de 1 ½ ” </v>
          </cell>
        </row>
        <row r="653">
          <cell r="D653" t="str">
            <v xml:space="preserve">Sifón de 2” </v>
          </cell>
        </row>
        <row r="654">
          <cell r="D654" t="str">
            <v xml:space="preserve">Sifón de 3” </v>
          </cell>
        </row>
        <row r="655">
          <cell r="D655" t="str">
            <v xml:space="preserve">Sifón de 4” </v>
          </cell>
        </row>
        <row r="656">
          <cell r="D656" t="str">
            <v xml:space="preserve">Sifón fregadero doble 1 ½", pvc </v>
          </cell>
        </row>
        <row r="657">
          <cell r="D657" t="str">
            <v xml:space="preserve">Sifón lavamanos, 1 ¼", cromo, completo, USA </v>
          </cell>
        </row>
        <row r="658">
          <cell r="D658" t="str">
            <v xml:space="preserve">Sifón para Fregadero </v>
          </cell>
        </row>
        <row r="659">
          <cell r="D659" t="str">
            <v xml:space="preserve">Tapón Hembra de 1 ½ " </v>
          </cell>
        </row>
        <row r="660">
          <cell r="D660" t="str">
            <v xml:space="preserve">Tapón Hembra de 1" </v>
          </cell>
        </row>
        <row r="661">
          <cell r="D661" t="str">
            <v xml:space="preserve">Tapón Hembra de ½ " </v>
          </cell>
        </row>
        <row r="662">
          <cell r="D662" t="str">
            <v xml:space="preserve">Tapón Hembra de 2" </v>
          </cell>
        </row>
        <row r="663">
          <cell r="D663" t="str">
            <v xml:space="preserve">Tapón Hembra de 3" </v>
          </cell>
        </row>
        <row r="664">
          <cell r="D664" t="str">
            <v xml:space="preserve">Tapón Hembra de ¾ " </v>
          </cell>
        </row>
        <row r="665">
          <cell r="D665" t="str">
            <v xml:space="preserve">Tapón Hembra de 4" </v>
          </cell>
        </row>
        <row r="666">
          <cell r="D666" t="str">
            <v xml:space="preserve">Tapón Macho de 1/2" h.g. </v>
          </cell>
        </row>
        <row r="667">
          <cell r="D667" t="str">
            <v xml:space="preserve">Tapón para Registro 2" </v>
          </cell>
        </row>
        <row r="668">
          <cell r="D668" t="str">
            <v xml:space="preserve">Tapón para Registro 3" </v>
          </cell>
        </row>
        <row r="669">
          <cell r="D669" t="str">
            <v xml:space="preserve">Tapón para Registro 4" </v>
          </cell>
        </row>
        <row r="670">
          <cell r="D670" t="str">
            <v xml:space="preserve">Tapón simple de 60 mm. </v>
          </cell>
        </row>
        <row r="671">
          <cell r="D671" t="str">
            <v xml:space="preserve">Tee 3/4" h.g.  </v>
          </cell>
        </row>
        <row r="672">
          <cell r="D672" t="str">
            <v xml:space="preserve">Tee CPVC 3/4" </v>
          </cell>
        </row>
        <row r="673">
          <cell r="D673" t="str">
            <v xml:space="preserve">Tee de 1 ½" SCH 40 </v>
          </cell>
        </row>
        <row r="674">
          <cell r="D674" t="str">
            <v xml:space="preserve">Tee de 1" SCH 40 </v>
          </cell>
        </row>
        <row r="675">
          <cell r="D675" t="str">
            <v xml:space="preserve">Tee de ½" SCH 40 </v>
          </cell>
        </row>
        <row r="676">
          <cell r="D676" t="str">
            <v xml:space="preserve">Tee de 2" SCH 40 </v>
          </cell>
        </row>
        <row r="677">
          <cell r="D677" t="str">
            <v xml:space="preserve">Tee de 2"x ½" SCH 40 </v>
          </cell>
        </row>
        <row r="678">
          <cell r="D678" t="str">
            <v xml:space="preserve">Tee de 2"x ¾" SCH 40 </v>
          </cell>
        </row>
        <row r="679">
          <cell r="D679" t="str">
            <v xml:space="preserve">Tee de 3" SCH 40 </v>
          </cell>
        </row>
        <row r="680">
          <cell r="D680" t="str">
            <v xml:space="preserve">Tee de 3"x 1" SCH 40 </v>
          </cell>
        </row>
        <row r="681">
          <cell r="D681" t="str">
            <v xml:space="preserve">Tee de 3"x 2" SCH 40 </v>
          </cell>
        </row>
        <row r="682">
          <cell r="D682" t="str">
            <v xml:space="preserve">Tee de ¾" SCH 40 </v>
          </cell>
        </row>
        <row r="683">
          <cell r="D683" t="str">
            <v xml:space="preserve">Tee de 4" SCH 40 </v>
          </cell>
        </row>
        <row r="684">
          <cell r="D684" t="str">
            <v xml:space="preserve">Tee de 4"x 1" SCH 40 </v>
          </cell>
        </row>
        <row r="685">
          <cell r="D685" t="str">
            <v xml:space="preserve">Tee de 4"x 2" SCH 40 </v>
          </cell>
        </row>
        <row r="686">
          <cell r="D686" t="str">
            <v xml:space="preserve">Tee de 4"x 3" SCH 40 </v>
          </cell>
        </row>
        <row r="687">
          <cell r="D687" t="str">
            <v xml:space="preserve">Tee de 6" SCH 40 </v>
          </cell>
        </row>
        <row r="688">
          <cell r="D688" t="str">
            <v xml:space="preserve">Tee H.G. Ø 1 1/2'' x 90° SCH-40 </v>
          </cell>
        </row>
        <row r="689">
          <cell r="D689" t="str">
            <v xml:space="preserve">Tubo 1 3/4" x 1 3/4" </v>
          </cell>
        </row>
        <row r="690">
          <cell r="D690" t="str">
            <v xml:space="preserve">Tubo CPVC Ø 3/4'' x 10' sch-40 </v>
          </cell>
        </row>
        <row r="691">
          <cell r="D691" t="str">
            <v xml:space="preserve">Tubo flexible con tuerca, inodoro, 3/8"x7/8" 50 cm., EVS-B50 </v>
          </cell>
        </row>
        <row r="692">
          <cell r="D692" t="str">
            <v xml:space="preserve">Tubo Fluorescente de 42 w </v>
          </cell>
        </row>
        <row r="693">
          <cell r="D693" t="str">
            <v xml:space="preserve">Tubo H.G. Ø 1 1/2'' x 20' SCH-40 </v>
          </cell>
        </row>
        <row r="694">
          <cell r="D694" t="str">
            <v xml:space="preserve">Tubo h.g. Ø 2 1/2'' x 20' </v>
          </cell>
        </row>
        <row r="695">
          <cell r="D695" t="str">
            <v xml:space="preserve">Tubo h.g. Ø 2'' x 20' </v>
          </cell>
        </row>
        <row r="696">
          <cell r="D696" t="str">
            <v xml:space="preserve">Tubo h.g. Ø 3'' x 20' </v>
          </cell>
        </row>
        <row r="697">
          <cell r="D697" t="str">
            <v xml:space="preserve">Tubo h.g. Ø 3/4'' sch-40 </v>
          </cell>
        </row>
        <row r="698">
          <cell r="D698" t="str">
            <v xml:space="preserve">Tubo h.g. Ø1'' x 20' </v>
          </cell>
        </row>
        <row r="699">
          <cell r="D699" t="str">
            <v xml:space="preserve">Tubo h.g. Ø1/2'' x 20' </v>
          </cell>
        </row>
        <row r="700">
          <cell r="D700" t="str">
            <v xml:space="preserve">Tubo IMC de 3''X10' </v>
          </cell>
        </row>
        <row r="701">
          <cell r="D701" t="str">
            <v xml:space="preserve">Tubo Polietileno Ø 15 mm </v>
          </cell>
        </row>
        <row r="702">
          <cell r="D702" t="str">
            <v xml:space="preserve">Tubo PVC Ø 1 1/2'' x 19' SCH-40 </v>
          </cell>
        </row>
        <row r="703">
          <cell r="D703" t="str">
            <v xml:space="preserve">Tubo PVC Ø 1 1/2'' x 19' sch-80 </v>
          </cell>
        </row>
        <row r="704">
          <cell r="D704" t="str">
            <v xml:space="preserve">Tubo PVC Ø 1 1/2'' x 19' sdr-26 </v>
          </cell>
        </row>
        <row r="705">
          <cell r="D705" t="str">
            <v xml:space="preserve">Tubo PVC Ø 1 1/2'' x 19' sdr-32.5 </v>
          </cell>
        </row>
        <row r="706">
          <cell r="D706" t="str">
            <v xml:space="preserve">Tubo PVC Ø 1 1/2'' x 19' sdr-41 </v>
          </cell>
        </row>
        <row r="707">
          <cell r="D707" t="str">
            <v xml:space="preserve">Tubo PVC Ø 1 3/4'' x 1 3/4'' </v>
          </cell>
        </row>
        <row r="708">
          <cell r="D708" t="str">
            <v xml:space="preserve">Tubo PVC Ø 1'' x 19' sch-40 </v>
          </cell>
        </row>
        <row r="709">
          <cell r="D709" t="str">
            <v xml:space="preserve">Tubo PVC Ø 1'' x 19' sch-80 </v>
          </cell>
        </row>
        <row r="710">
          <cell r="D710" t="str">
            <v xml:space="preserve">Tubo PVC Ø 1'' x 19' sdr-26 </v>
          </cell>
        </row>
        <row r="711">
          <cell r="D711" t="str">
            <v xml:space="preserve">Tubo PVC Ø 1/2'' x 19' sch-40 </v>
          </cell>
        </row>
        <row r="712">
          <cell r="D712" t="str">
            <v xml:space="preserve">Tubo PVC Ø 1/2'' x 19' sdr-26 </v>
          </cell>
        </row>
        <row r="713">
          <cell r="D713" t="str">
            <v xml:space="preserve">Tubo PVC Ø 10'' x 19' sch-40 p/j/goma </v>
          </cell>
        </row>
        <row r="714">
          <cell r="D714" t="str">
            <v xml:space="preserve">Tubo PVC Ø 10'' x 19' sdr-26 </v>
          </cell>
        </row>
        <row r="715">
          <cell r="D715" t="str">
            <v xml:space="preserve">Tubo PVC Ø 10'' x 19' sdr-26 p/j/goma </v>
          </cell>
        </row>
        <row r="716">
          <cell r="D716" t="str">
            <v xml:space="preserve">Tubo PVC Ø 10'' x 19' sdr-32.5 </v>
          </cell>
        </row>
        <row r="717">
          <cell r="D717" t="str">
            <v xml:space="preserve">Tubo PVC Ø 10'' x 19' sdr-32.5 p/j/goma </v>
          </cell>
        </row>
        <row r="718">
          <cell r="D718" t="str">
            <v xml:space="preserve">Tubo PVC Ø 10'' x 19' sdr-41 </v>
          </cell>
        </row>
        <row r="719">
          <cell r="D719" t="str">
            <v xml:space="preserve">Tubo PVC Ø 10'' x 19' sdr-41 p/j/goma </v>
          </cell>
        </row>
        <row r="720">
          <cell r="D720" t="str">
            <v xml:space="preserve">Tubo PVC Ø 12'' x 19 sch-40 p/j/goma </v>
          </cell>
        </row>
        <row r="721">
          <cell r="D721" t="str">
            <v xml:space="preserve">Tubo PVC Ø 12'' x 19' sdr-26 </v>
          </cell>
        </row>
        <row r="722">
          <cell r="D722" t="str">
            <v xml:space="preserve">Tubo PVC Ø 12'' x 19' sdr-26 p/j/goma </v>
          </cell>
        </row>
        <row r="723">
          <cell r="D723" t="str">
            <v xml:space="preserve">Tubo PVC Ø 12'' x 19' sdr-32.5 </v>
          </cell>
        </row>
        <row r="724">
          <cell r="D724" t="str">
            <v xml:space="preserve">Tubo PVC Ø 12'' x 19' sdr-32.5 p/j/goma </v>
          </cell>
        </row>
        <row r="725">
          <cell r="D725" t="str">
            <v xml:space="preserve">Tubo PVC Ø 12'' x 19' sdr-41 </v>
          </cell>
        </row>
        <row r="726">
          <cell r="D726" t="str">
            <v xml:space="preserve">Tubo PVC Ø 12'' x 19' sdr-41 p/j/goma </v>
          </cell>
        </row>
        <row r="727">
          <cell r="D727" t="str">
            <v xml:space="preserve">Tubo PVC Ø 14'' x 19' sdr-41 p/j/goma </v>
          </cell>
        </row>
        <row r="728">
          <cell r="D728" t="str">
            <v xml:space="preserve">Tubo PVC Ø 14'' x19'' sdr-26 </v>
          </cell>
        </row>
        <row r="729">
          <cell r="D729" t="str">
            <v xml:space="preserve">Tubo PVC Ø 16'' x 19' sdr-26 </v>
          </cell>
        </row>
        <row r="730">
          <cell r="D730" t="str">
            <v xml:space="preserve">Tubo PVC Ø 16'' x 19' sdr-26 p/j/goma </v>
          </cell>
        </row>
        <row r="731">
          <cell r="D731" t="str">
            <v xml:space="preserve">Tubo PVC Ø 16'' x 19' sdr-32.5 </v>
          </cell>
        </row>
        <row r="732">
          <cell r="D732" t="str">
            <v xml:space="preserve">Tubo PVC Ø 16'' x 19' sdr-32.5 p/j/goma </v>
          </cell>
        </row>
        <row r="733">
          <cell r="D733" t="str">
            <v xml:space="preserve">Tubo PVC Ø 16'' x 19' sdr-41 </v>
          </cell>
        </row>
        <row r="734">
          <cell r="D734" t="str">
            <v xml:space="preserve">Tubo PVC Ø 16'' x 19' sdr-41 p/j/goma </v>
          </cell>
        </row>
        <row r="735">
          <cell r="D735" t="str">
            <v xml:space="preserve">Tubo PVC Ø 18'' x 19' sdr-41 p/j/goma </v>
          </cell>
        </row>
        <row r="736">
          <cell r="D736" t="str">
            <v xml:space="preserve">Tubo PVC Ø 2'' x 19' sch-40 </v>
          </cell>
        </row>
        <row r="737">
          <cell r="D737" t="str">
            <v xml:space="preserve">Tubo PVC Ø 2'' x 19' sch-80 </v>
          </cell>
        </row>
        <row r="738">
          <cell r="D738" t="str">
            <v xml:space="preserve">Tubo PVC Ø 2'' x 19' sdr-26 </v>
          </cell>
        </row>
        <row r="739">
          <cell r="D739" t="str">
            <v xml:space="preserve">Tubo PVC Ø 2'' x 19' sdr-32.5 </v>
          </cell>
        </row>
        <row r="740">
          <cell r="D740" t="str">
            <v xml:space="preserve">Tubo PVC Ø 2'' x 19' sdr-41 </v>
          </cell>
        </row>
        <row r="741">
          <cell r="D741" t="str">
            <v xml:space="preserve">Tubo PVC Ø 20'' x 19' sdr-26 </v>
          </cell>
        </row>
        <row r="742">
          <cell r="D742" t="str">
            <v xml:space="preserve">Tubo PVC Ø 20'' x 19' sdr-26 p/j/goma </v>
          </cell>
        </row>
        <row r="743">
          <cell r="D743" t="str">
            <v xml:space="preserve">Tubo PVC Ø 20'' x 19' sdr-32.5 </v>
          </cell>
        </row>
        <row r="744">
          <cell r="D744" t="str">
            <v xml:space="preserve">Tubo PVC Ø 20'' x 19' sdr-32.5 p/j/goma </v>
          </cell>
        </row>
        <row r="745">
          <cell r="D745" t="str">
            <v xml:space="preserve">Tubo PVC Ø 20'' x 19' sdr-41 </v>
          </cell>
        </row>
        <row r="746">
          <cell r="D746" t="str">
            <v xml:space="preserve">Tubo PVC Ø 20'' x 19' sdr-41 p/j/goma </v>
          </cell>
        </row>
        <row r="747">
          <cell r="D747" t="str">
            <v xml:space="preserve">Tubo PVC Ø 24'' x 19' sdr-26 </v>
          </cell>
        </row>
        <row r="748">
          <cell r="D748" t="str">
            <v xml:space="preserve">Tubo PVC Ø 24'' x 19' sdr-26 p/j/goma </v>
          </cell>
        </row>
        <row r="749">
          <cell r="D749" t="str">
            <v xml:space="preserve">Tubo PVC Ø 24'' x 19' sdr-32.5 </v>
          </cell>
        </row>
        <row r="750">
          <cell r="D750" t="str">
            <v xml:space="preserve">Tubo PVC Ø 24'' x 19' sdr-41 </v>
          </cell>
        </row>
        <row r="751">
          <cell r="D751" t="str">
            <v xml:space="preserve">Tubo PVC Ø 24'' x 19' sdr-41 p/j/goma </v>
          </cell>
        </row>
        <row r="752">
          <cell r="D752" t="str">
            <v xml:space="preserve">Tubo PVC Ø 3'' x 19' sch-40 </v>
          </cell>
        </row>
        <row r="753">
          <cell r="D753" t="str">
            <v xml:space="preserve">Tubo PVC Ø 3'' x 19' sch-40 p/j/goma </v>
          </cell>
        </row>
        <row r="754">
          <cell r="D754" t="str">
            <v xml:space="preserve">Tubo PVC Ø 3'' x 19' sdr-26 </v>
          </cell>
        </row>
        <row r="755">
          <cell r="D755" t="str">
            <v xml:space="preserve">Tubo PVC Ø 3'' x 19' sdr-26 p/j/goma </v>
          </cell>
        </row>
        <row r="756">
          <cell r="D756" t="str">
            <v xml:space="preserve">Tubo PVC Ø 3'' x 19' sdr-32.5 </v>
          </cell>
        </row>
        <row r="757">
          <cell r="D757" t="str">
            <v xml:space="preserve">Tubo PVC Ø 3'' x 19' sdr-32.5 p/j/goma </v>
          </cell>
        </row>
        <row r="758">
          <cell r="D758" t="str">
            <v xml:space="preserve">Tubo PVC Ø 3'' x 19' sdr-41 </v>
          </cell>
        </row>
        <row r="759">
          <cell r="D759" t="str">
            <v xml:space="preserve">Tubo PVC Ø 3'' x 19' sdr-41 p/j/goma </v>
          </cell>
        </row>
        <row r="760">
          <cell r="D760" t="str">
            <v xml:space="preserve">Tubo PVC Ø 3/4'' x 19' sch-40 </v>
          </cell>
        </row>
        <row r="761">
          <cell r="D761" t="str">
            <v xml:space="preserve">Tubo PVC Ø 3/4'' x 19' sdr-26 </v>
          </cell>
        </row>
        <row r="762">
          <cell r="D762" t="str">
            <v xml:space="preserve">Tubo PVC Ø 4'' x 19' sdr-26 </v>
          </cell>
        </row>
        <row r="763">
          <cell r="D763" t="str">
            <v xml:space="preserve">Tubo PVC Ø 4'' x 19' sdr-26 p/j/goma </v>
          </cell>
        </row>
        <row r="764">
          <cell r="D764" t="str">
            <v xml:space="preserve">Tubo PVC Ø 4'' x 19' sdr-32.5 </v>
          </cell>
        </row>
        <row r="765">
          <cell r="D765" t="str">
            <v xml:space="preserve">Tubo PVC Ø 4'' x 19' sdr-32.5 p/j/goma </v>
          </cell>
        </row>
        <row r="766">
          <cell r="D766" t="str">
            <v xml:space="preserve">Tubo PVC Ø 4'' x 19' sdr-41 </v>
          </cell>
        </row>
        <row r="767">
          <cell r="D767" t="str">
            <v xml:space="preserve">Tubo PVC Ø 4'' x 19' sdr-41 p/j/goma </v>
          </cell>
        </row>
        <row r="768">
          <cell r="D768" t="str">
            <v xml:space="preserve">Tubo PVC Ø 6'' x 19' sch-40 </v>
          </cell>
        </row>
        <row r="769">
          <cell r="D769" t="str">
            <v xml:space="preserve">Tubo PVC Ø 6'' x 19' sch-40 p/j/goma </v>
          </cell>
        </row>
        <row r="770">
          <cell r="D770" t="str">
            <v xml:space="preserve">Tubo PVC Ø 6'' x 19' sdr-26 </v>
          </cell>
        </row>
        <row r="771">
          <cell r="D771" t="str">
            <v xml:space="preserve">Tubo PVC Ø 6'' x 19' sdr-26 p/j/goma </v>
          </cell>
        </row>
        <row r="772">
          <cell r="D772" t="str">
            <v xml:space="preserve">Tubo PVC Ø 6'' x 19' sdr-32.5 </v>
          </cell>
        </row>
        <row r="773">
          <cell r="D773" t="str">
            <v xml:space="preserve">Tubo PVC Ø 6'' x 19' sdr-32.5 p/j/goma </v>
          </cell>
        </row>
        <row r="774">
          <cell r="D774" t="str">
            <v xml:space="preserve">Tubo PVC Ø 6'' x 19' sdr-41 </v>
          </cell>
        </row>
        <row r="775">
          <cell r="D775" t="str">
            <v xml:space="preserve">Tubo PVC Ø 6'' x 19' sdr-41 p/j/goma </v>
          </cell>
        </row>
        <row r="776">
          <cell r="D776" t="str">
            <v xml:space="preserve">Tubo PVC Ø 8'' x 19' sch-40 </v>
          </cell>
        </row>
        <row r="777">
          <cell r="D777" t="str">
            <v xml:space="preserve">Tubo PVC Ø 8'' x 19' sch-40 p/j/goma </v>
          </cell>
        </row>
        <row r="778">
          <cell r="D778" t="str">
            <v xml:space="preserve">Tubo PVC Ø 8'' x 19' sdr-26 </v>
          </cell>
        </row>
        <row r="779">
          <cell r="D779" t="str">
            <v xml:space="preserve">Tubo PVC Ø 8'' x 19' sdr-26 p/j/goma </v>
          </cell>
        </row>
        <row r="780">
          <cell r="D780" t="str">
            <v xml:space="preserve">Tubo PVC Ø 8'' x 19' sdr-32.5 </v>
          </cell>
        </row>
        <row r="781">
          <cell r="D781" t="str">
            <v xml:space="preserve">Tubo PVC Ø 8'' x 19' sdr-32.5 p/j/goma </v>
          </cell>
        </row>
        <row r="782">
          <cell r="D782" t="str">
            <v xml:space="preserve">Tubo PVC Ø 8'' x 19' sdr-41 </v>
          </cell>
        </row>
        <row r="783">
          <cell r="D783" t="str">
            <v xml:space="preserve">Tubo PVC Ø 8'' x 19' sdr-41 p/j/goma </v>
          </cell>
        </row>
        <row r="784">
          <cell r="D784" t="str">
            <v xml:space="preserve">TY de 1 ½" </v>
          </cell>
        </row>
        <row r="785">
          <cell r="D785" t="str">
            <v xml:space="preserve">TY de 2" </v>
          </cell>
        </row>
        <row r="786">
          <cell r="D786" t="str">
            <v xml:space="preserve">TY de 3" </v>
          </cell>
        </row>
        <row r="787">
          <cell r="D787" t="str">
            <v xml:space="preserve">TY de 3"x2" </v>
          </cell>
        </row>
        <row r="788">
          <cell r="D788" t="str">
            <v xml:space="preserve">TY de 4" </v>
          </cell>
        </row>
        <row r="789">
          <cell r="D789" t="str">
            <v xml:space="preserve">TY de 4"x2" </v>
          </cell>
        </row>
        <row r="790">
          <cell r="D790" t="str">
            <v xml:space="preserve">TY de 4"x3" </v>
          </cell>
        </row>
        <row r="791">
          <cell r="D791" t="str">
            <v xml:space="preserve">Yee de 1 ½" </v>
          </cell>
        </row>
        <row r="792">
          <cell r="D792" t="str">
            <v xml:space="preserve">Yee de 2" </v>
          </cell>
        </row>
        <row r="793">
          <cell r="D793" t="str">
            <v xml:space="preserve">Yee de 3" </v>
          </cell>
        </row>
        <row r="794">
          <cell r="D794" t="str">
            <v xml:space="preserve">Yee de 4" </v>
          </cell>
        </row>
        <row r="795">
          <cell r="D795" t="str">
            <v xml:space="preserve">Yee Reducida de 3"x2" </v>
          </cell>
        </row>
        <row r="796">
          <cell r="D796" t="str">
            <v xml:space="preserve">Yee Reducida de 4"x2" </v>
          </cell>
        </row>
        <row r="797">
          <cell r="D797" t="str">
            <v xml:space="preserve">Yee Reducida de 4"x3" </v>
          </cell>
        </row>
        <row r="798">
          <cell r="D798" t="str">
            <v>Materiales Eléctricos</v>
          </cell>
        </row>
        <row r="799">
          <cell r="D799" t="str">
            <v>Alambre thhw #1/0, Str.</v>
          </cell>
        </row>
        <row r="800">
          <cell r="D800" t="str">
            <v>Alambre thhw #10, Str.</v>
          </cell>
        </row>
        <row r="801">
          <cell r="D801" t="str">
            <v>Alambre thhw #12, Str.</v>
          </cell>
        </row>
        <row r="802">
          <cell r="D802" t="str">
            <v>Alambre thhw #14, Str.</v>
          </cell>
        </row>
        <row r="803">
          <cell r="D803" t="str">
            <v>Alambre thhw #2, Str.</v>
          </cell>
        </row>
        <row r="804">
          <cell r="D804" t="str">
            <v>Alambre thhw #2/0, Str.</v>
          </cell>
        </row>
        <row r="805">
          <cell r="D805" t="str">
            <v>Alambre thhw #3/0, Str.</v>
          </cell>
        </row>
        <row r="806">
          <cell r="D806" t="str">
            <v>Alambre thhw #4, Str.</v>
          </cell>
        </row>
        <row r="807">
          <cell r="D807" t="str">
            <v>Alambre thhw #4/0, Str.</v>
          </cell>
        </row>
        <row r="808">
          <cell r="D808" t="str">
            <v>Alambre thhw #6, Str.</v>
          </cell>
        </row>
        <row r="809">
          <cell r="D809" t="str">
            <v>Alambre thhw #8, Str.</v>
          </cell>
        </row>
        <row r="810">
          <cell r="D810" t="str">
            <v>Alambre thw #1/0, Str.</v>
          </cell>
        </row>
        <row r="811">
          <cell r="D811" t="str">
            <v>Alambre thw #2, Str.</v>
          </cell>
        </row>
        <row r="812">
          <cell r="D812" t="str">
            <v>Alambre thw #2/0, Str.</v>
          </cell>
        </row>
        <row r="813">
          <cell r="D813" t="str">
            <v>Alambre thw #3/0, Str.</v>
          </cell>
        </row>
        <row r="814">
          <cell r="D814" t="str">
            <v>Alambre thw #4, Str.</v>
          </cell>
        </row>
        <row r="815">
          <cell r="D815" t="str">
            <v>Alambre thw #4/0, Str.</v>
          </cell>
        </row>
        <row r="816">
          <cell r="D816" t="str">
            <v>Alambre thw #6, Str.</v>
          </cell>
        </row>
        <row r="817">
          <cell r="D817" t="str">
            <v>Alambre thw #8, Str.</v>
          </cell>
        </row>
        <row r="818">
          <cell r="D818" t="str">
            <v>Alambre URD 100% No.2  aislado para 300 KV</v>
          </cell>
        </row>
        <row r="819">
          <cell r="D819" t="str">
            <v>Cable Coaxial TV</v>
          </cell>
        </row>
        <row r="820">
          <cell r="D820" t="str">
            <v>Cable TCP/IP</v>
          </cell>
        </row>
        <row r="821">
          <cell r="D821" t="str">
            <v>Caja metal 2"x4" de ½", americana</v>
          </cell>
        </row>
        <row r="822">
          <cell r="D822" t="str">
            <v>Caja metal 2"x4" de ¾", americana</v>
          </cell>
        </row>
        <row r="823">
          <cell r="D823" t="str">
            <v>Caja metal 4"x4" de ½-¾", americana</v>
          </cell>
        </row>
        <row r="824">
          <cell r="D824" t="str">
            <v>Caja octagonal de ½-¾", americana</v>
          </cell>
        </row>
        <row r="825">
          <cell r="D825" t="str">
            <v>Caja p/ Canaleta 2" x 4"</v>
          </cell>
        </row>
        <row r="826">
          <cell r="D826" t="str">
            <v>Caja Plástica 2"x4" de ½", americana</v>
          </cell>
        </row>
        <row r="827">
          <cell r="D827" t="str">
            <v>Calent. de gas 14 litros por minuto, "Splendid"</v>
          </cell>
        </row>
        <row r="828">
          <cell r="D828" t="str">
            <v>Calent. eléct. 20 Gls, importado</v>
          </cell>
        </row>
        <row r="829">
          <cell r="D829" t="str">
            <v>Calent. eléct. Criollo 30 Gls, f. de vidrio</v>
          </cell>
        </row>
        <row r="830">
          <cell r="D830" t="str">
            <v>Calentador de Linea a gas Mod GT-310-P 190,000 BTU</v>
          </cell>
        </row>
        <row r="831">
          <cell r="D831" t="str">
            <v xml:space="preserve">Panel contador ELECTRO con "breakers" de 100 amp. </v>
          </cell>
        </row>
        <row r="832">
          <cell r="D832" t="str">
            <v xml:space="preserve">Panel contador ELECTRO con "breakers" de 60 amp. </v>
          </cell>
        </row>
        <row r="833">
          <cell r="D833" t="str">
            <v xml:space="preserve">Panel De Intercom </v>
          </cell>
        </row>
        <row r="834">
          <cell r="D834" t="str">
            <v xml:space="preserve">Panel distrib. 1 ph, 12 a 24 ctos., 125 amp. </v>
          </cell>
        </row>
        <row r="835">
          <cell r="D835" t="str">
            <v xml:space="preserve">Panel distrib. 1 ph, 2 a 4 ctos., 40 amp. </v>
          </cell>
        </row>
        <row r="836">
          <cell r="D836" t="str">
            <v xml:space="preserve">Panel distrib. 1 ph, 4 a 8 ctos., 125 amp. </v>
          </cell>
        </row>
        <row r="837">
          <cell r="D837" t="str">
            <v xml:space="preserve">Panel distrib. 1 ph, 6 a 12 ctos., 125 amp. </v>
          </cell>
        </row>
        <row r="838">
          <cell r="D838" t="str">
            <v xml:space="preserve">Panel distrib. 1 ph, 8 a 16 ctos., 125 amp. </v>
          </cell>
        </row>
        <row r="839">
          <cell r="D839" t="str">
            <v xml:space="preserve">Registro 10"x10"x4", criollo </v>
          </cell>
        </row>
        <row r="840">
          <cell r="D840" t="str">
            <v xml:space="preserve">Registro 4"x4", ko 1 ¼", usa </v>
          </cell>
        </row>
        <row r="841">
          <cell r="D841" t="str">
            <v xml:space="preserve">Registro 5"x5", ko 1 ¼", usa </v>
          </cell>
        </row>
        <row r="842">
          <cell r="D842" t="str">
            <v xml:space="preserve">Registro 6"x6"x4", criollo </v>
          </cell>
        </row>
        <row r="843">
          <cell r="D843" t="str">
            <v xml:space="preserve">Registro 8"x8"x4", criollo </v>
          </cell>
        </row>
        <row r="844">
          <cell r="D844" t="str">
            <v>Registro eléctrico Hormígon 24' x 24'</v>
          </cell>
        </row>
        <row r="845">
          <cell r="D845" t="str">
            <v xml:space="preserve">Registro Eléctrico Plástico HW de piso 3495 </v>
          </cell>
        </row>
        <row r="846">
          <cell r="D846" t="str">
            <v xml:space="preserve">Registro galvanizado 12"x12"x4", criollo </v>
          </cell>
        </row>
        <row r="847">
          <cell r="D847" t="str">
            <v xml:space="preserve">Registro plexo ele400ce </v>
          </cell>
        </row>
        <row r="848">
          <cell r="D848" t="str">
            <v xml:space="preserve">Roseta "Levitón" 9875, porcelana americana </v>
          </cell>
        </row>
        <row r="849">
          <cell r="D849" t="str">
            <v xml:space="preserve">Salida Telefónica de Intercomm </v>
          </cell>
        </row>
        <row r="850">
          <cell r="D850" t="str">
            <v xml:space="preserve">Sella TAPE Nat. GYP 250' 20/CTN </v>
          </cell>
        </row>
        <row r="851">
          <cell r="D851" t="str">
            <v xml:space="preserve">Set de ServoMotor para Entrada Vehicular </v>
          </cell>
        </row>
        <row r="852">
          <cell r="D852" t="str">
            <v xml:space="preserve">Switch Diario ACEIS 230V </v>
          </cell>
        </row>
        <row r="853">
          <cell r="D853" t="str">
            <v xml:space="preserve">Tapa  2"x4" ciega o para interruptor, PVC. </v>
          </cell>
        </row>
        <row r="854">
          <cell r="D854" t="str">
            <v xml:space="preserve">Tapa  2"x4" ciega o para tomacorriente, PVC. </v>
          </cell>
        </row>
        <row r="855">
          <cell r="D855" t="str">
            <v xml:space="preserve">Tapa  2"x4" para tomacorriente, UPS </v>
          </cell>
        </row>
        <row r="856">
          <cell r="D856" t="str">
            <v xml:space="preserve">Tapa  ciega 2"x4", ko ½", metálica. </v>
          </cell>
        </row>
        <row r="857">
          <cell r="D857" t="str">
            <v xml:space="preserve">Tape de goma 3M Scoth-23 </v>
          </cell>
        </row>
        <row r="858">
          <cell r="D858" t="str">
            <v xml:space="preserve">Tape Europa Negro 25 x 25 </v>
          </cell>
        </row>
        <row r="859">
          <cell r="D859" t="str">
            <v xml:space="preserve">Tape Fibra Vidrio 2 x 300' </v>
          </cell>
        </row>
        <row r="860">
          <cell r="D860" t="str">
            <v xml:space="preserve">Tape plástico 3M Scoth-33 Súper </v>
          </cell>
        </row>
        <row r="861">
          <cell r="D861" t="str">
            <v xml:space="preserve">Tape vinyl "3M", súper 33T </v>
          </cell>
        </row>
        <row r="862">
          <cell r="D862" t="str">
            <v xml:space="preserve">Tarugos plásticos 3/8"x2 ½", mamey </v>
          </cell>
        </row>
        <row r="863">
          <cell r="D863" t="str">
            <v xml:space="preserve">Toma Cable/TV </v>
          </cell>
        </row>
        <row r="864">
          <cell r="D864" t="str">
            <v xml:space="preserve">Toma Data RJ45 </v>
          </cell>
        </row>
        <row r="865">
          <cell r="D865" t="str">
            <v xml:space="preserve">Toma Telefonía RJ232 </v>
          </cell>
        </row>
        <row r="866">
          <cell r="D866" t="str">
            <v xml:space="preserve">Tomacorriente doble, 110 v., 15 A. "Levitón" 5320-ICP </v>
          </cell>
        </row>
        <row r="867">
          <cell r="D867" t="str">
            <v xml:space="preserve">Tomacorriente sencillo, 220 v., 15 A., "Levitón" 5029-I </v>
          </cell>
        </row>
        <row r="868">
          <cell r="D868" t="str">
            <v xml:space="preserve">Transfer de Generador a Línea Comercial </v>
          </cell>
        </row>
        <row r="869">
          <cell r="D869" t="str">
            <v xml:space="preserve">Transformador Intermatic 100W (PX-100) </v>
          </cell>
        </row>
        <row r="870">
          <cell r="D870" t="str">
            <v xml:space="preserve">Transformador Pad Mounted de 50 Kva </v>
          </cell>
        </row>
        <row r="871">
          <cell r="D871" t="str">
            <v xml:space="preserve">Transformador Pad-Mounted de 300 KVA, Voltaje: 7200/12470Y-120/240, 3Ø, Frente muerto, radial </v>
          </cell>
        </row>
        <row r="872">
          <cell r="D872" t="str">
            <v xml:space="preserve">Tubo Fluorescente de 42 w </v>
          </cell>
        </row>
        <row r="873">
          <cell r="D873" t="str">
            <v xml:space="preserve">Tubo IMC de 3''X10' </v>
          </cell>
        </row>
        <row r="874">
          <cell r="D874" t="str">
            <v xml:space="preserve">Varilla de cobre 5/8"x6' </v>
          </cell>
        </row>
        <row r="875">
          <cell r="D875" t="str">
            <v xml:space="preserve">Varilla de puesta a tierra, 5/8" x 6' sin Conector </v>
          </cell>
        </row>
        <row r="876">
          <cell r="D876" t="str">
            <v>Servicios de Alquileres y Especiales</v>
          </cell>
        </row>
        <row r="877">
          <cell r="D877" t="str">
            <v>SandBlasting Superficie Metálicas</v>
          </cell>
        </row>
        <row r="878">
          <cell r="D878" t="str">
            <v>Servicio de Fumigación contra termitas</v>
          </cell>
        </row>
        <row r="879">
          <cell r="D879" t="str">
            <v>Transporte de Estructuas Metálica</v>
          </cell>
        </row>
        <row r="880">
          <cell r="D880" t="str">
            <v>Transporte de Losas Hollow Core</v>
          </cell>
        </row>
        <row r="881">
          <cell r="D881" t="str">
            <v>Alambre thhw #2, Str.</v>
          </cell>
        </row>
        <row r="882">
          <cell r="D882" t="str">
            <v>Alambre thhw #2/0, Str.</v>
          </cell>
        </row>
        <row r="883">
          <cell r="D883" t="str">
            <v>Alambre thhw #3/0, Str.</v>
          </cell>
        </row>
        <row r="884">
          <cell r="D884" t="str">
            <v>Alambre thhw #4, Str.</v>
          </cell>
        </row>
        <row r="885">
          <cell r="D885" t="str">
            <v>Alambre thhw #4/0, Str.</v>
          </cell>
        </row>
        <row r="886">
          <cell r="D886" t="str">
            <v>Alambre thhw #6, Str.</v>
          </cell>
        </row>
        <row r="887">
          <cell r="D887" t="str">
            <v>Alambre thhw #8, Str.</v>
          </cell>
        </row>
        <row r="888">
          <cell r="D888" t="str">
            <v>Alambre thw #1/0, Str.</v>
          </cell>
        </row>
      </sheetData>
      <sheetData sheetId="9" refreshError="1"/>
      <sheetData sheetId="10" refreshError="1"/>
      <sheetData sheetId="11" refreshError="1"/>
      <sheetData sheetId="12">
        <row r="1">
          <cell r="A1" t="str">
            <v>Disciplina</v>
          </cell>
          <cell r="B1" t="str">
            <v>Mano de Obras</v>
          </cell>
          <cell r="C1" t="str">
            <v>Ud</v>
          </cell>
          <cell r="D1" t="str">
            <v>Rendimiento</v>
          </cell>
          <cell r="E1" t="str">
            <v>Maestro de área [MA]</v>
          </cell>
          <cell r="F1" t="str">
            <v>Brigada topográfica (BT)</v>
          </cell>
          <cell r="G1" t="str">
            <v>Ayudante [AY]</v>
          </cell>
          <cell r="H1" t="str">
            <v>Operario primera categoría [OP1]</v>
          </cell>
          <cell r="I1" t="str">
            <v>Operario Segunda categoría [OP2]</v>
          </cell>
          <cell r="J1" t="str">
            <v>Operario tercera categoría - Terminador [OP3]</v>
          </cell>
          <cell r="K1" t="str">
            <v>Técnico calificado [TC]</v>
          </cell>
          <cell r="L1" t="str">
            <v>Técnico no calificado o PEÓN [TNC]</v>
          </cell>
          <cell r="M1" t="str">
            <v>Técnico no calificado o PEÓN [TNC]</v>
          </cell>
          <cell r="N1" t="str">
            <v>Costo Unitario</v>
          </cell>
        </row>
        <row r="2">
          <cell r="B2" t="str">
            <v>OPERADORES</v>
          </cell>
        </row>
        <row r="3">
          <cell r="A3" t="str">
            <v>Técnicos Especiales</v>
          </cell>
          <cell r="B3" t="str">
            <v>M. O.1001-1 [MA] Maestro de área (MA)</v>
          </cell>
          <cell r="C3" t="str">
            <v>Día</v>
          </cell>
          <cell r="D3">
            <v>1</v>
          </cell>
          <cell r="E3">
            <v>1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1719</v>
          </cell>
        </row>
        <row r="4">
          <cell r="A4" t="str">
            <v>Técnicos Especiales</v>
          </cell>
          <cell r="B4" t="str">
            <v>M. O.1001-2 [BT] Brigada topográfica (BT)</v>
          </cell>
          <cell r="C4" t="str">
            <v>Día</v>
          </cell>
          <cell r="D4">
            <v>1</v>
          </cell>
          <cell r="E4">
            <v>0</v>
          </cell>
          <cell r="F4">
            <v>1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6493.8530769230783</v>
          </cell>
        </row>
        <row r="5">
          <cell r="A5" t="str">
            <v>Técnicos Especiales</v>
          </cell>
          <cell r="B5" t="str">
            <v>M. O.1001-3 [AY] Ayudante (AY)</v>
          </cell>
          <cell r="C5" t="str">
            <v>Día</v>
          </cell>
          <cell r="D5">
            <v>1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736.52538461538381</v>
          </cell>
        </row>
        <row r="6">
          <cell r="A6" t="str">
            <v>Técnicos Especiales</v>
          </cell>
          <cell r="B6" t="str">
            <v>M. O.1001-4 [OP1] Operario primera categoría (OP1)</v>
          </cell>
          <cell r="C6" t="str">
            <v>Día</v>
          </cell>
          <cell r="D6">
            <v>1</v>
          </cell>
          <cell r="E6">
            <v>0</v>
          </cell>
          <cell r="F6">
            <v>0</v>
          </cell>
          <cell r="G6">
            <v>0</v>
          </cell>
          <cell r="H6">
            <v>1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1364.6215384615386</v>
          </cell>
        </row>
        <row r="7">
          <cell r="A7" t="str">
            <v>Técnicos Especiales</v>
          </cell>
          <cell r="B7" t="str">
            <v>M. O.1001-5 [OP2] Operario Segunda categoría (OP2)</v>
          </cell>
          <cell r="C7" t="str">
            <v>Día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1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1090.9038461538469</v>
          </cell>
        </row>
        <row r="8">
          <cell r="A8" t="str">
            <v>Técnicos Especiales</v>
          </cell>
          <cell r="B8" t="str">
            <v>M. O.1001-6 [OP3] Operario tercera categoría - Terminador (OP3)</v>
          </cell>
          <cell r="C8" t="str">
            <v>Día</v>
          </cell>
          <cell r="D8">
            <v>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956.02846153846122</v>
          </cell>
        </row>
        <row r="9">
          <cell r="A9" t="str">
            <v>Técnicos Especiales</v>
          </cell>
          <cell r="B9" t="str">
            <v>M. O.1001-7 [TC] Técnico calificado (TC)</v>
          </cell>
          <cell r="C9" t="str">
            <v>Día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626.77384615384688</v>
          </cell>
        </row>
        <row r="10">
          <cell r="A10" t="str">
            <v>Técnicos Especiales</v>
          </cell>
          <cell r="B10" t="str">
            <v>M. O.1001-8 [TNC] Técnico no calificado o PEÓN (TNC)</v>
          </cell>
          <cell r="C10" t="str">
            <v>Día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572.55923076923068</v>
          </cell>
        </row>
        <row r="11">
          <cell r="A11" t="str">
            <v>Técnicos Especiales</v>
          </cell>
          <cell r="B11" t="str">
            <v>M. O.1001-P [TPG] Topógrafo (TPG)</v>
          </cell>
          <cell r="C11" t="str">
            <v>Día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</v>
          </cell>
          <cell r="N11">
            <v>2729.2430769230773</v>
          </cell>
        </row>
        <row r="12">
          <cell r="A12" t="str">
            <v>Albañilería</v>
          </cell>
          <cell r="B12" t="str">
            <v xml:space="preserve">COLOCACIÓN DE BLOQUES  </v>
          </cell>
        </row>
        <row r="13">
          <cell r="A13" t="str">
            <v>Albañilería</v>
          </cell>
          <cell r="B13" t="str">
            <v xml:space="preserve">M. O.1002-1 [1] Bloque de 4x8x16 pulgs  </v>
          </cell>
          <cell r="C13" t="str">
            <v>Ud</v>
          </cell>
          <cell r="D13">
            <v>125</v>
          </cell>
          <cell r="E13">
            <v>0</v>
          </cell>
          <cell r="F13">
            <v>0</v>
          </cell>
          <cell r="G13">
            <v>1</v>
          </cell>
          <cell r="H13">
            <v>0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19.633624615384623</v>
          </cell>
        </row>
        <row r="14">
          <cell r="A14" t="str">
            <v>Albañilería</v>
          </cell>
          <cell r="B14" t="str">
            <v xml:space="preserve">M. O.1002-2 [2] Bloque de 6x8x16 pulgs.  </v>
          </cell>
          <cell r="C14" t="str">
            <v>Ud</v>
          </cell>
          <cell r="D14">
            <v>150</v>
          </cell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1</v>
          </cell>
          <cell r="J14">
            <v>0</v>
          </cell>
          <cell r="K14">
            <v>1</v>
          </cell>
          <cell r="L14">
            <v>0</v>
          </cell>
          <cell r="M14">
            <v>0</v>
          </cell>
          <cell r="N14">
            <v>16.36135384615385</v>
          </cell>
        </row>
        <row r="15">
          <cell r="A15" t="str">
            <v>Albañilería</v>
          </cell>
          <cell r="B15" t="str">
            <v xml:space="preserve">M. O.1002-3 [3] Bloque de 6x8x18 pulgs.   </v>
          </cell>
          <cell r="C15" t="str">
            <v>Ud</v>
          </cell>
          <cell r="D15">
            <v>135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18.179282051282058</v>
          </cell>
        </row>
        <row r="16">
          <cell r="A16" t="str">
            <v>Albañilería</v>
          </cell>
          <cell r="B16" t="str">
            <v xml:space="preserve">M. O.1002-4 [4] Bloque de 8x8x16 pulgs.  </v>
          </cell>
          <cell r="C16" t="str">
            <v>Ud</v>
          </cell>
          <cell r="D16">
            <v>135</v>
          </cell>
          <cell r="E16">
            <v>0</v>
          </cell>
          <cell r="F16">
            <v>0</v>
          </cell>
          <cell r="G16">
            <v>1</v>
          </cell>
          <cell r="H16">
            <v>0</v>
          </cell>
          <cell r="I16">
            <v>1</v>
          </cell>
          <cell r="J16">
            <v>0</v>
          </cell>
          <cell r="K16">
            <v>1</v>
          </cell>
          <cell r="L16">
            <v>0</v>
          </cell>
          <cell r="M16">
            <v>0</v>
          </cell>
          <cell r="N16">
            <v>18.179282051282058</v>
          </cell>
        </row>
        <row r="17">
          <cell r="A17" t="str">
            <v>Albañilería</v>
          </cell>
          <cell r="B17" t="str">
            <v xml:space="preserve">M. O.1002-5 [5] Bloque de 12x8x16 pulgs.  </v>
          </cell>
          <cell r="C17" t="str">
            <v>Ud</v>
          </cell>
          <cell r="D17">
            <v>90</v>
          </cell>
          <cell r="E17">
            <v>0</v>
          </cell>
          <cell r="F17">
            <v>0</v>
          </cell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1</v>
          </cell>
          <cell r="L17">
            <v>1</v>
          </cell>
          <cell r="M17">
            <v>0</v>
          </cell>
          <cell r="N17">
            <v>33.630692307692314</v>
          </cell>
        </row>
        <row r="18">
          <cell r="A18" t="str">
            <v>Albañilería</v>
          </cell>
          <cell r="B18" t="str">
            <v xml:space="preserve">M. O.1002-6 [6] Bloque ornamental de 5x25x20 pulgs. </v>
          </cell>
          <cell r="C18" t="str">
            <v>Ud</v>
          </cell>
          <cell r="D18">
            <v>75</v>
          </cell>
          <cell r="E18">
            <v>0</v>
          </cell>
          <cell r="F18">
            <v>0</v>
          </cell>
          <cell r="G18">
            <v>1</v>
          </cell>
          <cell r="H18">
            <v>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28.015292307692302</v>
          </cell>
        </row>
        <row r="19">
          <cell r="A19" t="str">
            <v>Albañilería</v>
          </cell>
          <cell r="B19" t="str">
            <v xml:space="preserve">M. O.1002-7 [7] Bloque irregular  </v>
          </cell>
          <cell r="C19" t="str">
            <v>Ud</v>
          </cell>
          <cell r="D19">
            <v>57</v>
          </cell>
          <cell r="E19">
            <v>0</v>
          </cell>
          <cell r="F19">
            <v>0</v>
          </cell>
          <cell r="G19">
            <v>1</v>
          </cell>
          <cell r="H19">
            <v>1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36.862226720647762</v>
          </cell>
        </row>
        <row r="20">
          <cell r="A20" t="str">
            <v>Albañilería</v>
          </cell>
          <cell r="B20" t="str">
            <v>M. O.1002-8 [8] Bloque calado</v>
          </cell>
          <cell r="C20" t="str">
            <v>Ud</v>
          </cell>
          <cell r="D20">
            <v>55</v>
          </cell>
          <cell r="E20">
            <v>0</v>
          </cell>
          <cell r="F20">
            <v>0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36.207188811188828</v>
          </cell>
        </row>
        <row r="21">
          <cell r="A21" t="str">
            <v>Albañilería</v>
          </cell>
          <cell r="B21" t="str">
            <v>M. O.1002-9 [9] Block ornamental de barro o cemento.</v>
          </cell>
          <cell r="C21" t="str">
            <v>Ud</v>
          </cell>
          <cell r="D21">
            <v>55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36.207188811188828</v>
          </cell>
        </row>
        <row r="22">
          <cell r="A22" t="str">
            <v>Albañilería</v>
          </cell>
          <cell r="B22" t="str">
            <v>M. O.1002-10 [10] Por violinar juntas de blocks horizontales y verticales una cara, con una regla adicional c/u.</v>
          </cell>
          <cell r="C22" t="str">
            <v>Ud</v>
          </cell>
          <cell r="D22">
            <v>785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</v>
          </cell>
          <cell r="J22">
            <v>0</v>
          </cell>
          <cell r="K22">
            <v>1</v>
          </cell>
          <cell r="L22">
            <v>0</v>
          </cell>
          <cell r="M22">
            <v>0</v>
          </cell>
          <cell r="N22">
            <v>2.1881244487996097</v>
          </cell>
        </row>
        <row r="23">
          <cell r="A23" t="str">
            <v>Albañilería</v>
          </cell>
          <cell r="B23" t="str">
            <v>M. O.1002-11 [11] Llenado de huecos de bloques, bastones a 0.80 M</v>
          </cell>
          <cell r="C23" t="str">
            <v>Ud</v>
          </cell>
          <cell r="D23">
            <v>1175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</v>
          </cell>
          <cell r="L23">
            <v>0</v>
          </cell>
          <cell r="M23">
            <v>0</v>
          </cell>
          <cell r="N23">
            <v>1.461853355155484</v>
          </cell>
        </row>
        <row r="24">
          <cell r="A24" t="str">
            <v>Albañilería</v>
          </cell>
          <cell r="B24" t="str">
            <v>M. O.1002-12 [12] Llenado de huecos de bloques, bastones a 0.60 M</v>
          </cell>
          <cell r="C24" t="str">
            <v>Ud</v>
          </cell>
          <cell r="D24">
            <v>785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</v>
          </cell>
          <cell r="J24">
            <v>0</v>
          </cell>
          <cell r="K24">
            <v>1</v>
          </cell>
          <cell r="L24">
            <v>0</v>
          </cell>
          <cell r="M24">
            <v>0</v>
          </cell>
          <cell r="N24">
            <v>2.1881244487996097</v>
          </cell>
        </row>
        <row r="25">
          <cell r="A25" t="str">
            <v>Albañilería</v>
          </cell>
          <cell r="B25" t="str">
            <v>M. O.1002-13 [13] Llenado de huecos de bloques, bastones a 0.40 M.</v>
          </cell>
          <cell r="C25" t="str">
            <v>Ud</v>
          </cell>
          <cell r="D25">
            <v>585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</v>
          </cell>
          <cell r="J25">
            <v>0</v>
          </cell>
          <cell r="K25">
            <v>1</v>
          </cell>
          <cell r="L25">
            <v>0</v>
          </cell>
          <cell r="M25">
            <v>0</v>
          </cell>
          <cell r="N25">
            <v>2.936201183431955</v>
          </cell>
        </row>
        <row r="26">
          <cell r="A26" t="str">
            <v>Albañilería</v>
          </cell>
          <cell r="B26" t="str">
            <v>M. O.1002-14 [14] Llenado de huecos de bloques, Bastones a 0.20 M</v>
          </cell>
          <cell r="C26" t="str">
            <v>Ud</v>
          </cell>
          <cell r="D26">
            <v>315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  <cell r="N26">
            <v>5.4529450549450589</v>
          </cell>
        </row>
        <row r="27">
          <cell r="A27" t="str">
            <v>Albañilería</v>
          </cell>
          <cell r="B27" t="str">
            <v>M. O.1002-15 [15] Corte y amarre de varillas en bloques, Bastones a 0.80 M.</v>
          </cell>
          <cell r="C27" t="str">
            <v>Ud</v>
          </cell>
          <cell r="D27">
            <v>2350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1</v>
          </cell>
          <cell r="L27">
            <v>0</v>
          </cell>
          <cell r="M27">
            <v>0</v>
          </cell>
          <cell r="N27">
            <v>0.73092667757774199</v>
          </cell>
        </row>
        <row r="28">
          <cell r="A28" t="str">
            <v>Albañilería</v>
          </cell>
          <cell r="B28" t="str">
            <v>M. O.1002-16 [16] Corte y amarre de varillas en bloques, bastones a 0.60 M.</v>
          </cell>
          <cell r="C28" t="str">
            <v>Ud</v>
          </cell>
          <cell r="D28">
            <v>1565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1.0975576308675359</v>
          </cell>
        </row>
        <row r="29">
          <cell r="A29" t="str">
            <v>Albañilería</v>
          </cell>
          <cell r="B29" t="str">
            <v>M. O.1002-17 [17] Corte y amarre de varillas en bloques, bastones a 0.40 M.</v>
          </cell>
          <cell r="C29" t="str">
            <v>Ud</v>
          </cell>
          <cell r="D29">
            <v>1175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1</v>
          </cell>
          <cell r="L29">
            <v>0</v>
          </cell>
          <cell r="M29">
            <v>0</v>
          </cell>
          <cell r="N29">
            <v>1.461853355155484</v>
          </cell>
        </row>
        <row r="30">
          <cell r="A30" t="str">
            <v>Albañilería</v>
          </cell>
          <cell r="B30" t="str">
            <v>M. O.1002-18 [18] Corte y amarre de varillas en bloques, Bastones a 0.20 M.</v>
          </cell>
          <cell r="C30" t="str">
            <v>Ud</v>
          </cell>
          <cell r="D30">
            <v>785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</v>
          </cell>
          <cell r="J30">
            <v>0</v>
          </cell>
          <cell r="K30">
            <v>1</v>
          </cell>
          <cell r="L30">
            <v>0</v>
          </cell>
          <cell r="M30">
            <v>0</v>
          </cell>
          <cell r="N30">
            <v>2.1881244487996097</v>
          </cell>
        </row>
        <row r="31">
          <cell r="A31" t="str">
            <v>Albañilería</v>
          </cell>
          <cell r="B31" t="str">
            <v xml:space="preserve">PAÑETE Y TERMINACIÓN DE PAREDES Y PLAFONES  </v>
          </cell>
          <cell r="N31" t="str">
            <v>P. A.</v>
          </cell>
        </row>
        <row r="32">
          <cell r="A32" t="str">
            <v>Albañilería</v>
          </cell>
          <cell r="B32" t="str">
            <v>M. O.1003-1 [11] Fraguache con escoba .</v>
          </cell>
          <cell r="C32" t="str">
            <v>m²</v>
          </cell>
          <cell r="D32">
            <v>69</v>
          </cell>
          <cell r="E32">
            <v>0</v>
          </cell>
          <cell r="F32">
            <v>0</v>
          </cell>
          <cell r="G32">
            <v>1</v>
          </cell>
          <cell r="H32">
            <v>0</v>
          </cell>
          <cell r="I32">
            <v>0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19.757959866220734</v>
          </cell>
        </row>
        <row r="33">
          <cell r="A33" t="str">
            <v>Albañilería</v>
          </cell>
          <cell r="B33" t="str">
            <v>M. O.1003-2 [12] Careteo con llana.</v>
          </cell>
          <cell r="C33" t="str">
            <v>m²</v>
          </cell>
          <cell r="D33">
            <v>55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</v>
          </cell>
          <cell r="J33">
            <v>0</v>
          </cell>
          <cell r="K33">
            <v>1</v>
          </cell>
          <cell r="L33">
            <v>0</v>
          </cell>
          <cell r="M33">
            <v>0</v>
          </cell>
          <cell r="N33">
            <v>31.23050349650352</v>
          </cell>
        </row>
        <row r="34">
          <cell r="A34" t="str">
            <v>Albañilería</v>
          </cell>
          <cell r="B34" t="str">
            <v>M. O.1003-3 [13] Resane con goma</v>
          </cell>
          <cell r="C34" t="str">
            <v>m²</v>
          </cell>
          <cell r="D34">
            <v>52</v>
          </cell>
          <cell r="E34">
            <v>0</v>
          </cell>
          <cell r="F34">
            <v>0</v>
          </cell>
          <cell r="G34">
            <v>1</v>
          </cell>
          <cell r="H34">
            <v>0</v>
          </cell>
          <cell r="I34">
            <v>1</v>
          </cell>
          <cell r="J34">
            <v>0</v>
          </cell>
          <cell r="K34">
            <v>1</v>
          </cell>
          <cell r="L34">
            <v>0</v>
          </cell>
          <cell r="M34">
            <v>0</v>
          </cell>
          <cell r="N34">
            <v>47.196213017751496</v>
          </cell>
        </row>
        <row r="35">
          <cell r="A35" t="str">
            <v>Albañilería</v>
          </cell>
          <cell r="B35" t="str">
            <v xml:space="preserve">M. O.1003-4 [14] Resane frotado. </v>
          </cell>
          <cell r="C35" t="str">
            <v>m²</v>
          </cell>
          <cell r="D35">
            <v>58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</v>
          </cell>
          <cell r="J35">
            <v>0</v>
          </cell>
          <cell r="K35">
            <v>1</v>
          </cell>
          <cell r="L35">
            <v>0</v>
          </cell>
          <cell r="M35">
            <v>0</v>
          </cell>
          <cell r="N35">
            <v>29.615132625994718</v>
          </cell>
        </row>
        <row r="36">
          <cell r="A36" t="str">
            <v>Albañilería</v>
          </cell>
          <cell r="B36" t="str">
            <v>M. O.1003-5 [15] Repello maestreado en paredes.</v>
          </cell>
          <cell r="C36" t="str">
            <v>m²</v>
          </cell>
          <cell r="D36">
            <v>22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</v>
          </cell>
          <cell r="J36">
            <v>0</v>
          </cell>
          <cell r="K36">
            <v>1</v>
          </cell>
          <cell r="L36">
            <v>0</v>
          </cell>
          <cell r="M36">
            <v>0</v>
          </cell>
          <cell r="N36">
            <v>78.076258741258798</v>
          </cell>
        </row>
        <row r="37">
          <cell r="A37" t="str">
            <v>Albañilería</v>
          </cell>
          <cell r="B37" t="str">
            <v xml:space="preserve">M. O.1003-6 [16] Repello maestreado en techo de 2cms., mínimo espesor. </v>
          </cell>
          <cell r="C37" t="str">
            <v>m²</v>
          </cell>
          <cell r="D37">
            <v>16</v>
          </cell>
          <cell r="E37">
            <v>0</v>
          </cell>
          <cell r="F37">
            <v>0</v>
          </cell>
          <cell r="G37">
            <v>1</v>
          </cell>
          <cell r="H37">
            <v>1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131.32168269230766</v>
          </cell>
        </row>
        <row r="38">
          <cell r="A38" t="str">
            <v>Albañilería</v>
          </cell>
          <cell r="B38" t="str">
            <v xml:space="preserve">M. O.1003-7 [17] Repello sin maestrear. </v>
          </cell>
          <cell r="C38" t="str">
            <v>m²</v>
          </cell>
          <cell r="D38">
            <v>46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</v>
          </cell>
          <cell r="J38">
            <v>0</v>
          </cell>
          <cell r="K38">
            <v>1</v>
          </cell>
          <cell r="L38">
            <v>0</v>
          </cell>
          <cell r="M38">
            <v>0</v>
          </cell>
          <cell r="N38">
            <v>37.340819397993343</v>
          </cell>
        </row>
        <row r="39">
          <cell r="A39" t="str">
            <v>Albañilería</v>
          </cell>
          <cell r="B39" t="str">
            <v>M. O.1003-8 [18] Pañete rateado horizontal y vertical punta llana.</v>
          </cell>
          <cell r="C39" t="str">
            <v>m²</v>
          </cell>
          <cell r="D39">
            <v>42</v>
          </cell>
          <cell r="E39">
            <v>0</v>
          </cell>
          <cell r="F39">
            <v>0</v>
          </cell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1</v>
          </cell>
          <cell r="L39">
            <v>0</v>
          </cell>
          <cell r="M39">
            <v>0</v>
          </cell>
          <cell r="N39">
            <v>58.433406593406616</v>
          </cell>
        </row>
        <row r="40">
          <cell r="A40" t="str">
            <v>Albañilería</v>
          </cell>
          <cell r="B40" t="str">
            <v xml:space="preserve">M. O.1003-9 [19] Pañete en ladrillos. </v>
          </cell>
          <cell r="C40" t="str">
            <v>m²</v>
          </cell>
          <cell r="N40" t="str">
            <v>P. A.</v>
          </cell>
        </row>
        <row r="41">
          <cell r="A41" t="str">
            <v>Albañilería</v>
          </cell>
          <cell r="B41" t="str">
            <v xml:space="preserve">M. O.1003-10 [20] Pañete en interior, en paredes maestreado y a plomo. </v>
          </cell>
          <cell r="C41" t="str">
            <v>m²</v>
          </cell>
          <cell r="D41">
            <v>28</v>
          </cell>
          <cell r="E41">
            <v>0</v>
          </cell>
          <cell r="F41">
            <v>0</v>
          </cell>
          <cell r="G41">
            <v>1</v>
          </cell>
          <cell r="H41">
            <v>1</v>
          </cell>
          <cell r="I41">
            <v>0</v>
          </cell>
          <cell r="J41">
            <v>1</v>
          </cell>
          <cell r="K41">
            <v>1</v>
          </cell>
          <cell r="L41">
            <v>0</v>
          </cell>
          <cell r="M41">
            <v>0</v>
          </cell>
          <cell r="N41">
            <v>131.56961538461539</v>
          </cell>
        </row>
        <row r="42">
          <cell r="A42" t="str">
            <v>Albañilería</v>
          </cell>
          <cell r="B42" t="str">
            <v>M. O.1003-11 [21] Pañete en exterior, maestreado y a plomo.</v>
          </cell>
          <cell r="C42" t="str">
            <v>m²</v>
          </cell>
          <cell r="D42">
            <v>22</v>
          </cell>
          <cell r="E42">
            <v>0</v>
          </cell>
          <cell r="F42">
            <v>0</v>
          </cell>
          <cell r="G42">
            <v>1</v>
          </cell>
          <cell r="H42">
            <v>1</v>
          </cell>
          <cell r="I42">
            <v>0</v>
          </cell>
          <cell r="J42">
            <v>1</v>
          </cell>
          <cell r="K42">
            <v>1</v>
          </cell>
          <cell r="L42">
            <v>0</v>
          </cell>
          <cell r="M42">
            <v>0</v>
          </cell>
          <cell r="N42">
            <v>167.45223776223776</v>
          </cell>
        </row>
        <row r="43">
          <cell r="A43" t="str">
            <v>Albañilería</v>
          </cell>
          <cell r="B43" t="str">
            <v>M. O.1003-12 [22] Pañete en techo y vigas.</v>
          </cell>
          <cell r="C43" t="str">
            <v>m²</v>
          </cell>
          <cell r="D43">
            <v>20</v>
          </cell>
          <cell r="E43">
            <v>0</v>
          </cell>
          <cell r="F43">
            <v>0</v>
          </cell>
          <cell r="G43">
            <v>1</v>
          </cell>
          <cell r="H43">
            <v>1</v>
          </cell>
          <cell r="I43">
            <v>0</v>
          </cell>
          <cell r="J43">
            <v>1</v>
          </cell>
          <cell r="K43">
            <v>1</v>
          </cell>
          <cell r="L43">
            <v>0</v>
          </cell>
          <cell r="M43">
            <v>0</v>
          </cell>
          <cell r="N43">
            <v>184.19746153846154</v>
          </cell>
        </row>
        <row r="44">
          <cell r="A44" t="str">
            <v>Albañilería</v>
          </cell>
          <cell r="B44" t="str">
            <v>M. O.1003-13 [23] Pañete en columna aisladas desde 0.20 en adelante.</v>
          </cell>
          <cell r="C44" t="str">
            <v>m²</v>
          </cell>
          <cell r="D44">
            <v>15</v>
          </cell>
          <cell r="E44">
            <v>0</v>
          </cell>
          <cell r="F44">
            <v>0</v>
          </cell>
          <cell r="G44">
            <v>1</v>
          </cell>
          <cell r="H44">
            <v>1</v>
          </cell>
          <cell r="I44">
            <v>0</v>
          </cell>
          <cell r="J44">
            <v>1</v>
          </cell>
          <cell r="K44">
            <v>1</v>
          </cell>
          <cell r="L44">
            <v>0</v>
          </cell>
          <cell r="M44">
            <v>0</v>
          </cell>
          <cell r="N44">
            <v>245.59661538461538</v>
          </cell>
        </row>
        <row r="45">
          <cell r="A45" t="str">
            <v>Albañilería</v>
          </cell>
          <cell r="B45" t="str">
            <v xml:space="preserve">M. O.1003-14 [24] Pañete en techo, maestreado a nivel 2cms mínimo . </v>
          </cell>
          <cell r="C45" t="str">
            <v>m²</v>
          </cell>
          <cell r="D45">
            <v>14.5</v>
          </cell>
          <cell r="E45">
            <v>0</v>
          </cell>
          <cell r="F45">
            <v>0</v>
          </cell>
          <cell r="G45">
            <v>1</v>
          </cell>
          <cell r="H45">
            <v>1</v>
          </cell>
          <cell r="I45">
            <v>0</v>
          </cell>
          <cell r="J45">
            <v>0</v>
          </cell>
          <cell r="K45">
            <v>1</v>
          </cell>
          <cell r="L45">
            <v>0</v>
          </cell>
          <cell r="M45">
            <v>0</v>
          </cell>
          <cell r="N45">
            <v>188.13246684350136</v>
          </cell>
        </row>
        <row r="46">
          <cell r="A46" t="str">
            <v>Albañilería</v>
          </cell>
          <cell r="B46" t="str">
            <v xml:space="preserve">M. O.1003-15 [25] Pañete pulido a color. </v>
          </cell>
          <cell r="C46" t="str">
            <v>m²</v>
          </cell>
          <cell r="D46">
            <v>17</v>
          </cell>
          <cell r="E46">
            <v>0</v>
          </cell>
          <cell r="F46">
            <v>0</v>
          </cell>
          <cell r="G46">
            <v>1</v>
          </cell>
          <cell r="H46">
            <v>1</v>
          </cell>
          <cell r="I46">
            <v>0</v>
          </cell>
          <cell r="J46">
            <v>0</v>
          </cell>
          <cell r="K46">
            <v>1</v>
          </cell>
          <cell r="L46">
            <v>0</v>
          </cell>
          <cell r="M46">
            <v>0</v>
          </cell>
          <cell r="N46">
            <v>160.46592760180997</v>
          </cell>
        </row>
        <row r="47">
          <cell r="A47" t="str">
            <v>Albañilería</v>
          </cell>
          <cell r="B47" t="str">
            <v>M. O.1003-16 [26] Pañete pulido sin color.</v>
          </cell>
          <cell r="C47" t="str">
            <v>m²</v>
          </cell>
          <cell r="D47">
            <v>19</v>
          </cell>
          <cell r="E47">
            <v>0</v>
          </cell>
          <cell r="F47">
            <v>0</v>
          </cell>
          <cell r="G47">
            <v>1</v>
          </cell>
          <cell r="H47">
            <v>1</v>
          </cell>
          <cell r="I47">
            <v>0</v>
          </cell>
          <cell r="J47">
            <v>0</v>
          </cell>
          <cell r="K47">
            <v>1</v>
          </cell>
          <cell r="L47">
            <v>0</v>
          </cell>
          <cell r="M47">
            <v>0</v>
          </cell>
          <cell r="N47">
            <v>143.57477732793524</v>
          </cell>
        </row>
        <row r="48">
          <cell r="A48" t="str">
            <v>Albañilería</v>
          </cell>
          <cell r="B48" t="str">
            <v xml:space="preserve">M. O.1003-17 [27] Pañete rasgado. </v>
          </cell>
          <cell r="C48" t="str">
            <v>m²</v>
          </cell>
          <cell r="D48">
            <v>12</v>
          </cell>
          <cell r="E48">
            <v>0</v>
          </cell>
          <cell r="F48">
            <v>0</v>
          </cell>
          <cell r="G48">
            <v>1</v>
          </cell>
          <cell r="H48">
            <v>1</v>
          </cell>
          <cell r="I48">
            <v>0</v>
          </cell>
          <cell r="J48">
            <v>0</v>
          </cell>
          <cell r="K48">
            <v>1</v>
          </cell>
          <cell r="L48">
            <v>0</v>
          </cell>
          <cell r="M48">
            <v>0</v>
          </cell>
          <cell r="N48">
            <v>227.32673076923081</v>
          </cell>
        </row>
        <row r="49">
          <cell r="A49" t="str">
            <v>Albañilería</v>
          </cell>
          <cell r="B49" t="str">
            <v xml:space="preserve">M. O.1003-18 [28] Pañete en HI – Rib. 3 capas. </v>
          </cell>
          <cell r="C49" t="str">
            <v>m²</v>
          </cell>
          <cell r="D49">
            <v>10</v>
          </cell>
          <cell r="E49">
            <v>0</v>
          </cell>
          <cell r="F49">
            <v>0</v>
          </cell>
          <cell r="G49">
            <v>1</v>
          </cell>
          <cell r="H49">
            <v>1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272.79207692307693</v>
          </cell>
        </row>
        <row r="50">
          <cell r="A50" t="str">
            <v>Albañilería</v>
          </cell>
          <cell r="B50" t="str">
            <v xml:space="preserve">M. O.1003-19 [29] Natilla. </v>
          </cell>
          <cell r="C50" t="str">
            <v>m²</v>
          </cell>
          <cell r="D50">
            <v>26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1</v>
          </cell>
          <cell r="L50">
            <v>0</v>
          </cell>
          <cell r="M50">
            <v>0</v>
          </cell>
          <cell r="N50">
            <v>76.592130177514818</v>
          </cell>
        </row>
        <row r="51">
          <cell r="A51" t="str">
            <v>Albañilería</v>
          </cell>
          <cell r="B51" t="str">
            <v xml:space="preserve">M. O.1003-20 [30] Marmolina con piedras. </v>
          </cell>
          <cell r="C51" t="str">
            <v>m²</v>
          </cell>
          <cell r="D51">
            <v>8</v>
          </cell>
          <cell r="E51">
            <v>0</v>
          </cell>
          <cell r="F51">
            <v>0</v>
          </cell>
          <cell r="G51">
            <v>1</v>
          </cell>
          <cell r="H51">
            <v>1</v>
          </cell>
          <cell r="I51">
            <v>0</v>
          </cell>
          <cell r="J51">
            <v>0</v>
          </cell>
          <cell r="K51">
            <v>1</v>
          </cell>
          <cell r="L51">
            <v>0</v>
          </cell>
          <cell r="M51">
            <v>0</v>
          </cell>
          <cell r="N51">
            <v>340.9900961538462</v>
          </cell>
        </row>
        <row r="52">
          <cell r="A52" t="str">
            <v>Albañilería</v>
          </cell>
          <cell r="B52" t="str">
            <v>M. O.1003-21 [31] Marmolina frotada.</v>
          </cell>
          <cell r="C52" t="str">
            <v>m²</v>
          </cell>
          <cell r="D52">
            <v>10</v>
          </cell>
          <cell r="E52">
            <v>0</v>
          </cell>
          <cell r="F52">
            <v>0</v>
          </cell>
          <cell r="G52">
            <v>1</v>
          </cell>
          <cell r="H52">
            <v>1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0</v>
          </cell>
          <cell r="N52">
            <v>272.79207692307693</v>
          </cell>
        </row>
        <row r="53">
          <cell r="A53" t="str">
            <v>Albañilería</v>
          </cell>
          <cell r="B53" t="str">
            <v>M. O.1003-22 [32] Perrilla .</v>
          </cell>
          <cell r="C53" t="str">
            <v>m²</v>
          </cell>
          <cell r="D53">
            <v>10</v>
          </cell>
          <cell r="E53">
            <v>0</v>
          </cell>
          <cell r="F53">
            <v>0</v>
          </cell>
          <cell r="G53">
            <v>1</v>
          </cell>
          <cell r="H53">
            <v>1</v>
          </cell>
          <cell r="I53">
            <v>0</v>
          </cell>
          <cell r="J53">
            <v>0</v>
          </cell>
          <cell r="K53">
            <v>1</v>
          </cell>
          <cell r="L53">
            <v>0</v>
          </cell>
          <cell r="M53">
            <v>0</v>
          </cell>
          <cell r="N53">
            <v>272.79207692307693</v>
          </cell>
        </row>
        <row r="54">
          <cell r="A54" t="str">
            <v>Albañilería</v>
          </cell>
          <cell r="B54" t="str">
            <v>M. O.1003-23 [33] Terminación de ½ pto. Arcos hasta 40cms. De ancho incluyendo 2 caras, fondo y cantos</v>
          </cell>
          <cell r="C54" t="str">
            <v>ml</v>
          </cell>
          <cell r="D54">
            <v>3</v>
          </cell>
          <cell r="E54">
            <v>0</v>
          </cell>
          <cell r="F54">
            <v>0</v>
          </cell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</v>
          </cell>
          <cell r="L54">
            <v>0</v>
          </cell>
          <cell r="M54">
            <v>0</v>
          </cell>
          <cell r="N54">
            <v>909.30692307692323</v>
          </cell>
        </row>
        <row r="55">
          <cell r="A55" t="str">
            <v>Albañilería</v>
          </cell>
          <cell r="B55" t="str">
            <v xml:space="preserve">M. O.1003-24 [34] Cantos en vigas, columnas, antepechos y mochetas </v>
          </cell>
          <cell r="C55" t="str">
            <v>ml</v>
          </cell>
          <cell r="D55">
            <v>30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1</v>
          </cell>
          <cell r="L55">
            <v>0</v>
          </cell>
          <cell r="M55">
            <v>0</v>
          </cell>
          <cell r="N55">
            <v>57.255923076923118</v>
          </cell>
        </row>
        <row r="56">
          <cell r="A56" t="str">
            <v>Albañilería</v>
          </cell>
          <cell r="B56" t="str">
            <v xml:space="preserve">M. O.1003-25 [35] Estrías. </v>
          </cell>
          <cell r="C56" t="str">
            <v>ml</v>
          </cell>
          <cell r="D56">
            <v>16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</v>
          </cell>
          <cell r="J56">
            <v>0</v>
          </cell>
          <cell r="K56">
            <v>1</v>
          </cell>
          <cell r="L56">
            <v>0</v>
          </cell>
          <cell r="M56">
            <v>0</v>
          </cell>
          <cell r="N56">
            <v>107.35485576923085</v>
          </cell>
        </row>
        <row r="57">
          <cell r="A57" t="str">
            <v>Albañilería</v>
          </cell>
          <cell r="B57" t="str">
            <v>M. O.1003-26 [36] Goteros colgantes.</v>
          </cell>
          <cell r="C57" t="str">
            <v>ml</v>
          </cell>
          <cell r="D57">
            <v>13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1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132.12905325443796</v>
          </cell>
        </row>
        <row r="58">
          <cell r="A58" t="str">
            <v>Albañilería</v>
          </cell>
          <cell r="B58" t="str">
            <v xml:space="preserve">M. O.1003-27 [37] Goteros en ranura. </v>
          </cell>
          <cell r="C58" t="str">
            <v>ml</v>
          </cell>
          <cell r="D58">
            <v>15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>
            <v>0</v>
          </cell>
          <cell r="K58">
            <v>1</v>
          </cell>
          <cell r="L58">
            <v>0</v>
          </cell>
          <cell r="M58">
            <v>0</v>
          </cell>
          <cell r="N58">
            <v>114.51184615384624</v>
          </cell>
        </row>
        <row r="59">
          <cell r="A59" t="str">
            <v>Albañilería</v>
          </cell>
          <cell r="B59" t="str">
            <v>M. O.1003-28 [38] Capitel de 20 a 30 cms.</v>
          </cell>
          <cell r="C59" t="str">
            <v>ml</v>
          </cell>
          <cell r="D59" t="str">
            <v>P. A.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</v>
          </cell>
          <cell r="J59">
            <v>0</v>
          </cell>
          <cell r="K59">
            <v>1</v>
          </cell>
          <cell r="L59">
            <v>0</v>
          </cell>
          <cell r="M59">
            <v>0</v>
          </cell>
          <cell r="N59" t="str">
            <v>P. A.</v>
          </cell>
        </row>
        <row r="60">
          <cell r="A60" t="str">
            <v>Albañilería</v>
          </cell>
          <cell r="B60" t="str">
            <v>M. O.1003-29 [39] Cornisas hasta 12cms. En cemento.</v>
          </cell>
          <cell r="C60" t="str">
            <v>ml</v>
          </cell>
          <cell r="D60">
            <v>9</v>
          </cell>
          <cell r="E60">
            <v>0</v>
          </cell>
          <cell r="F60">
            <v>0</v>
          </cell>
          <cell r="G60">
            <v>1</v>
          </cell>
          <cell r="H60">
            <v>1</v>
          </cell>
          <cell r="I60">
            <v>0</v>
          </cell>
          <cell r="J60">
            <v>0</v>
          </cell>
          <cell r="K60">
            <v>1</v>
          </cell>
          <cell r="L60">
            <v>0</v>
          </cell>
          <cell r="M60">
            <v>0</v>
          </cell>
          <cell r="N60">
            <v>303.1023076923077</v>
          </cell>
        </row>
        <row r="61">
          <cell r="A61" t="str">
            <v>Albañilería</v>
          </cell>
          <cell r="B61" t="str">
            <v>M. O.1003-30 [40] Rústico con escoba,  plana o llana sin incluir repello.</v>
          </cell>
          <cell r="C61" t="str">
            <v>m²</v>
          </cell>
          <cell r="D61">
            <v>20</v>
          </cell>
          <cell r="E61">
            <v>0</v>
          </cell>
          <cell r="F61">
            <v>0</v>
          </cell>
          <cell r="G61">
            <v>0</v>
          </cell>
          <cell r="H61">
            <v>1</v>
          </cell>
          <cell r="I61">
            <v>0</v>
          </cell>
          <cell r="J61">
            <v>0</v>
          </cell>
          <cell r="K61">
            <v>1</v>
          </cell>
          <cell r="L61">
            <v>0</v>
          </cell>
          <cell r="M61">
            <v>0</v>
          </cell>
          <cell r="N61">
            <v>99.569769230769268</v>
          </cell>
        </row>
        <row r="62">
          <cell r="A62" t="str">
            <v>Albañilería</v>
          </cell>
          <cell r="B62" t="str">
            <v xml:space="preserve">M. O.1003-31 [41] Lágrimas en cemento </v>
          </cell>
          <cell r="C62" t="str">
            <v>m²</v>
          </cell>
          <cell r="D62">
            <v>8</v>
          </cell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0</v>
          </cell>
          <cell r="J62">
            <v>0</v>
          </cell>
          <cell r="K62">
            <v>1</v>
          </cell>
          <cell r="L62">
            <v>0</v>
          </cell>
          <cell r="M62">
            <v>0</v>
          </cell>
          <cell r="N62">
            <v>248.92442307692318</v>
          </cell>
        </row>
        <row r="63">
          <cell r="A63" t="str">
            <v>Albañilería</v>
          </cell>
          <cell r="B63" t="str">
            <v>M. O.1003-32 [42] Vuelo aislado de 0.80 mts. hasta 2 m.l.</v>
          </cell>
          <cell r="C63" t="str">
            <v>ml</v>
          </cell>
          <cell r="D63">
            <v>7.1</v>
          </cell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0</v>
          </cell>
          <cell r="J63">
            <v>0</v>
          </cell>
          <cell r="K63">
            <v>1</v>
          </cell>
          <cell r="L63">
            <v>0</v>
          </cell>
          <cell r="M63">
            <v>0</v>
          </cell>
          <cell r="N63">
            <v>280.47822318526556</v>
          </cell>
        </row>
        <row r="64">
          <cell r="A64" t="str">
            <v>Albañilería</v>
          </cell>
          <cell r="B64" t="str">
            <v xml:space="preserve">M. O.1003-33 [43] Bajo relieve incluyendo cantos. </v>
          </cell>
          <cell r="C64" t="str">
            <v>ml</v>
          </cell>
          <cell r="D64">
            <v>7.5</v>
          </cell>
          <cell r="E64">
            <v>0</v>
          </cell>
          <cell r="F64">
            <v>0</v>
          </cell>
          <cell r="G64">
            <v>0</v>
          </cell>
          <cell r="H64">
            <v>1</v>
          </cell>
          <cell r="I64">
            <v>0</v>
          </cell>
          <cell r="J64">
            <v>0</v>
          </cell>
          <cell r="K64">
            <v>1</v>
          </cell>
          <cell r="L64">
            <v>0</v>
          </cell>
          <cell r="M64">
            <v>0</v>
          </cell>
          <cell r="N64">
            <v>265.51938461538469</v>
          </cell>
        </row>
        <row r="65">
          <cell r="A65" t="str">
            <v>Albañilería</v>
          </cell>
          <cell r="B65" t="str">
            <v>M. O.1003-34 [44] Rústico en decoraciones</v>
          </cell>
          <cell r="C65" t="str">
            <v>P. A.</v>
          </cell>
          <cell r="N65" t="str">
            <v>P. A.</v>
          </cell>
        </row>
        <row r="66">
          <cell r="A66" t="str">
            <v>Albañilería</v>
          </cell>
          <cell r="B66" t="str">
            <v xml:space="preserve">TERMINACIÓN DE TECHOS E IMPERMEABILIZACIÓN  </v>
          </cell>
          <cell r="N66" t="str">
            <v>P. A.</v>
          </cell>
        </row>
        <row r="67">
          <cell r="A67" t="str">
            <v>Albañilería</v>
          </cell>
          <cell r="B67" t="str">
            <v xml:space="preserve">M. O.1004-1 [45] Zabaleta en techos </v>
          </cell>
          <cell r="C67" t="str">
            <v>ml</v>
          </cell>
          <cell r="D67">
            <v>30</v>
          </cell>
          <cell r="E67">
            <v>0</v>
          </cell>
          <cell r="F67">
            <v>0</v>
          </cell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60.914307692307695</v>
          </cell>
        </row>
        <row r="68">
          <cell r="A68" t="str">
            <v>Albañilería</v>
          </cell>
          <cell r="B68" t="str">
            <v xml:space="preserve">M. O.1004-2 [46] Zabaleta en pisos </v>
          </cell>
          <cell r="C68" t="str">
            <v>ml</v>
          </cell>
          <cell r="D68">
            <v>45</v>
          </cell>
          <cell r="E68">
            <v>0</v>
          </cell>
          <cell r="F68">
            <v>0</v>
          </cell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40.609538461538463</v>
          </cell>
        </row>
        <row r="69">
          <cell r="A69" t="str">
            <v>Albañilería</v>
          </cell>
          <cell r="B69" t="str">
            <v>M. O.1004-3 [47] Fino en techo horizontal sin incluir subida de materiales</v>
          </cell>
          <cell r="C69" t="str">
            <v>m²</v>
          </cell>
          <cell r="D69">
            <v>16</v>
          </cell>
          <cell r="E69">
            <v>0</v>
          </cell>
          <cell r="F69">
            <v>0</v>
          </cell>
          <cell r="G69">
            <v>1</v>
          </cell>
          <cell r="H69">
            <v>0</v>
          </cell>
          <cell r="I69">
            <v>1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114.21432692307692</v>
          </cell>
        </row>
        <row r="70">
          <cell r="A70" t="str">
            <v>Albañilería</v>
          </cell>
          <cell r="B70" t="str">
            <v xml:space="preserve">M. O.1004-4 [48] Fino en techo inclinado sin incluir subida de materiales </v>
          </cell>
          <cell r="C70" t="str">
            <v>m²</v>
          </cell>
          <cell r="D70">
            <v>26</v>
          </cell>
          <cell r="E70">
            <v>0</v>
          </cell>
          <cell r="F70">
            <v>0</v>
          </cell>
          <cell r="G70">
            <v>1</v>
          </cell>
          <cell r="H70">
            <v>0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70.28573964497042</v>
          </cell>
        </row>
        <row r="71">
          <cell r="A71" t="str">
            <v>Albañilería</v>
          </cell>
          <cell r="B71" t="str">
            <v xml:space="preserve">M. O.1004-5 [49] Fino  en techo bermuda incl. cantos, sin incluir subida de materiales </v>
          </cell>
          <cell r="C71" t="str">
            <v>m²</v>
          </cell>
          <cell r="D71">
            <v>13</v>
          </cell>
          <cell r="E71">
            <v>0</v>
          </cell>
          <cell r="F71">
            <v>0</v>
          </cell>
          <cell r="G71">
            <v>1</v>
          </cell>
          <cell r="H71">
            <v>1</v>
          </cell>
          <cell r="I71">
            <v>0</v>
          </cell>
          <cell r="J71">
            <v>1</v>
          </cell>
          <cell r="K71">
            <v>1</v>
          </cell>
          <cell r="L71">
            <v>0</v>
          </cell>
          <cell r="M71">
            <v>0</v>
          </cell>
          <cell r="N71">
            <v>283.38071005917158</v>
          </cell>
        </row>
        <row r="72">
          <cell r="A72" t="str">
            <v>Albañilería</v>
          </cell>
          <cell r="B72" t="str">
            <v>M. O.1004-6 [50] Capa atérmica (paja de arroz, desp., de cerámica de barro, aliven, etc.) sin fino y sin subida de materiales.</v>
          </cell>
          <cell r="C72" t="str">
            <v>m²</v>
          </cell>
          <cell r="D72">
            <v>25</v>
          </cell>
          <cell r="E72">
            <v>0</v>
          </cell>
          <cell r="F72">
            <v>0</v>
          </cell>
          <cell r="G72">
            <v>0</v>
          </cell>
          <cell r="H72">
            <v>1</v>
          </cell>
          <cell r="I72">
            <v>0</v>
          </cell>
          <cell r="J72">
            <v>0</v>
          </cell>
          <cell r="K72">
            <v>1</v>
          </cell>
          <cell r="L72">
            <v>0</v>
          </cell>
          <cell r="M72">
            <v>0</v>
          </cell>
          <cell r="N72">
            <v>79.655815384615423</v>
          </cell>
        </row>
        <row r="73">
          <cell r="A73" t="str">
            <v>Albañilería</v>
          </cell>
          <cell r="B73" t="str">
            <v xml:space="preserve">CONSTRUCCIÓN DE PISOS Y COLOCACIÓN DE ZÓCALOS:  </v>
          </cell>
          <cell r="N73" t="str">
            <v>P. A.</v>
          </cell>
        </row>
        <row r="74">
          <cell r="A74" t="str">
            <v>Albañilería</v>
          </cell>
          <cell r="B74" t="str">
            <v>M. O.1005-1 [51] Piso rejoneado sin pulir.</v>
          </cell>
          <cell r="C74" t="str">
            <v>M²</v>
          </cell>
          <cell r="D74">
            <v>28</v>
          </cell>
          <cell r="E74">
            <v>0</v>
          </cell>
          <cell r="F74">
            <v>0</v>
          </cell>
          <cell r="G74">
            <v>1</v>
          </cell>
          <cell r="H74">
            <v>0</v>
          </cell>
          <cell r="I74">
            <v>1</v>
          </cell>
          <cell r="J74">
            <v>0</v>
          </cell>
          <cell r="K74">
            <v>1</v>
          </cell>
          <cell r="L74">
            <v>1</v>
          </cell>
          <cell r="M74">
            <v>0</v>
          </cell>
          <cell r="N74">
            <v>108.09865384615387</v>
          </cell>
        </row>
        <row r="75">
          <cell r="A75" t="str">
            <v>Albañilería</v>
          </cell>
          <cell r="B75" t="str">
            <v>M. O.1005-2 [52] Piso rejoneado y pulido.</v>
          </cell>
          <cell r="C75" t="str">
            <v>M²</v>
          </cell>
          <cell r="D75">
            <v>24</v>
          </cell>
          <cell r="E75">
            <v>0</v>
          </cell>
          <cell r="F75">
            <v>0</v>
          </cell>
          <cell r="G75">
            <v>1</v>
          </cell>
          <cell r="H75">
            <v>0</v>
          </cell>
          <cell r="I75">
            <v>1</v>
          </cell>
          <cell r="J75">
            <v>0</v>
          </cell>
          <cell r="K75">
            <v>1</v>
          </cell>
          <cell r="L75">
            <v>1</v>
          </cell>
          <cell r="M75">
            <v>0</v>
          </cell>
          <cell r="N75">
            <v>126.11509615384618</v>
          </cell>
        </row>
        <row r="76">
          <cell r="A76" t="str">
            <v>Albañilería</v>
          </cell>
          <cell r="B76" t="str">
            <v>M. O.1005-3 [53] Piso rejoneado, pulido y marcado a hilo, incluyendo color</v>
          </cell>
          <cell r="C76" t="str">
            <v>M²</v>
          </cell>
          <cell r="D76">
            <v>18</v>
          </cell>
          <cell r="E76">
            <v>0</v>
          </cell>
          <cell r="F76">
            <v>0</v>
          </cell>
          <cell r="G76">
            <v>1</v>
          </cell>
          <cell r="H76">
            <v>0</v>
          </cell>
          <cell r="I76">
            <v>1</v>
          </cell>
          <cell r="J76">
            <v>0</v>
          </cell>
          <cell r="K76">
            <v>1</v>
          </cell>
          <cell r="L76">
            <v>1</v>
          </cell>
          <cell r="M76">
            <v>0</v>
          </cell>
          <cell r="N76">
            <v>168.15346153846156</v>
          </cell>
        </row>
        <row r="77">
          <cell r="A77" t="str">
            <v>Albañilería</v>
          </cell>
          <cell r="B77" t="str">
            <v>M. O.1005-4 [54] Piso de hormigón frotado con espesor de 10cms.</v>
          </cell>
          <cell r="C77" t="str">
            <v>M²</v>
          </cell>
          <cell r="D77">
            <v>24</v>
          </cell>
          <cell r="E77">
            <v>0</v>
          </cell>
          <cell r="F77">
            <v>0</v>
          </cell>
          <cell r="G77">
            <v>1</v>
          </cell>
          <cell r="H77">
            <v>0</v>
          </cell>
          <cell r="I77">
            <v>1</v>
          </cell>
          <cell r="J77">
            <v>0</v>
          </cell>
          <cell r="K77">
            <v>1</v>
          </cell>
          <cell r="L77">
            <v>1</v>
          </cell>
          <cell r="M77">
            <v>0</v>
          </cell>
          <cell r="N77">
            <v>126.11509615384618</v>
          </cell>
        </row>
        <row r="78">
          <cell r="A78" t="str">
            <v>Albañilería</v>
          </cell>
          <cell r="B78" t="str">
            <v>M. O.1005-5 [55] Piso de hormigón frotado y marcado a violín, con espesor de 10 cms.</v>
          </cell>
          <cell r="C78" t="str">
            <v>M²</v>
          </cell>
          <cell r="D78">
            <v>18</v>
          </cell>
          <cell r="E78">
            <v>0</v>
          </cell>
          <cell r="F78">
            <v>0</v>
          </cell>
          <cell r="G78">
            <v>1</v>
          </cell>
          <cell r="H78">
            <v>0</v>
          </cell>
          <cell r="I78">
            <v>1</v>
          </cell>
          <cell r="J78">
            <v>0</v>
          </cell>
          <cell r="K78">
            <v>1</v>
          </cell>
          <cell r="L78">
            <v>1</v>
          </cell>
          <cell r="M78">
            <v>0</v>
          </cell>
          <cell r="N78">
            <v>168.15346153846156</v>
          </cell>
        </row>
        <row r="79">
          <cell r="A79" t="str">
            <v>Albañilería</v>
          </cell>
          <cell r="B79" t="str">
            <v>M. O.1005-6 [56] Piso de hormigón pulido marcado a violín, con espesor de 0.10 mts.</v>
          </cell>
          <cell r="C79" t="str">
            <v>M²</v>
          </cell>
          <cell r="D79">
            <v>17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1</v>
          </cell>
          <cell r="J79">
            <v>0</v>
          </cell>
          <cell r="K79">
            <v>1</v>
          </cell>
          <cell r="L79">
            <v>0</v>
          </cell>
          <cell r="M79">
            <v>0</v>
          </cell>
          <cell r="N79">
            <v>101.03986425339374</v>
          </cell>
        </row>
        <row r="80">
          <cell r="A80" t="str">
            <v>Albañilería</v>
          </cell>
          <cell r="B80" t="str">
            <v>M. O.1005-7 [57] Piso de cemento pulido (fino solo)</v>
          </cell>
          <cell r="C80" t="str">
            <v>M²</v>
          </cell>
          <cell r="D80">
            <v>22</v>
          </cell>
          <cell r="E80">
            <v>0</v>
          </cell>
          <cell r="F80">
            <v>0</v>
          </cell>
          <cell r="G80">
            <v>1</v>
          </cell>
          <cell r="H80">
            <v>0</v>
          </cell>
          <cell r="I80">
            <v>1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83.064965034965041</v>
          </cell>
        </row>
        <row r="81">
          <cell r="A81" t="str">
            <v>Albañilería</v>
          </cell>
          <cell r="B81" t="str">
            <v>M. O.1005-8 [58] Piso de losetas de mármol de fabricación nacional incluyendo base y nivel.</v>
          </cell>
          <cell r="C81" t="str">
            <v>M²</v>
          </cell>
          <cell r="D81">
            <v>4.4000000000000004</v>
          </cell>
          <cell r="E81">
            <v>0</v>
          </cell>
          <cell r="F81">
            <v>0</v>
          </cell>
          <cell r="G81">
            <v>1</v>
          </cell>
          <cell r="H81">
            <v>1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477.53339160839147</v>
          </cell>
        </row>
        <row r="82">
          <cell r="A82" t="str">
            <v>Albañilería</v>
          </cell>
          <cell r="B82" t="str">
            <v>M. O.1005-9 [59] Piso de losetas de mármol importado incluyendo base y nivel.</v>
          </cell>
          <cell r="C82" t="str">
            <v>M²</v>
          </cell>
          <cell r="D82">
            <v>3.8</v>
          </cell>
          <cell r="E82">
            <v>0</v>
          </cell>
          <cell r="F82">
            <v>0</v>
          </cell>
          <cell r="G82">
            <v>1</v>
          </cell>
          <cell r="H82">
            <v>1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552.93340080971655</v>
          </cell>
        </row>
        <row r="83">
          <cell r="A83" t="str">
            <v>Albañilería</v>
          </cell>
          <cell r="B83" t="str">
            <v>M. O.1005-10 [60] Piso de mosaicos en cartabón.</v>
          </cell>
          <cell r="C83" t="str">
            <v>M²</v>
          </cell>
          <cell r="D83">
            <v>11</v>
          </cell>
          <cell r="E83">
            <v>0</v>
          </cell>
          <cell r="F83">
            <v>0</v>
          </cell>
          <cell r="G83">
            <v>1</v>
          </cell>
          <cell r="H83">
            <v>1</v>
          </cell>
          <cell r="I83">
            <v>0</v>
          </cell>
          <cell r="J83">
            <v>0</v>
          </cell>
          <cell r="K83">
            <v>1</v>
          </cell>
          <cell r="L83">
            <v>0</v>
          </cell>
          <cell r="M83">
            <v>0</v>
          </cell>
          <cell r="N83">
            <v>247.99279720279722</v>
          </cell>
        </row>
        <row r="84">
          <cell r="A84" t="str">
            <v>Albañilería</v>
          </cell>
          <cell r="B84" t="str">
            <v>M. O.1005-11 [61] Piso de mosaicos en plumilla</v>
          </cell>
          <cell r="C84" t="str">
            <v>M²</v>
          </cell>
          <cell r="D84">
            <v>11</v>
          </cell>
          <cell r="E84">
            <v>0</v>
          </cell>
          <cell r="F84">
            <v>0</v>
          </cell>
          <cell r="G84">
            <v>1</v>
          </cell>
          <cell r="H84">
            <v>1</v>
          </cell>
          <cell r="I84">
            <v>0</v>
          </cell>
          <cell r="J84">
            <v>0</v>
          </cell>
          <cell r="K84">
            <v>1</v>
          </cell>
          <cell r="L84">
            <v>0</v>
          </cell>
          <cell r="M84">
            <v>0</v>
          </cell>
          <cell r="N84">
            <v>247.99279720279722</v>
          </cell>
        </row>
        <row r="85">
          <cell r="A85" t="str">
            <v>Albañilería</v>
          </cell>
          <cell r="B85" t="str">
            <v>M. O.1005-12 [62] Piso de mosaicos 20x20 cms. y 25x25 cms. tipo corriente.</v>
          </cell>
          <cell r="C85" t="str">
            <v>M²</v>
          </cell>
          <cell r="D85">
            <v>15</v>
          </cell>
          <cell r="E85">
            <v>0</v>
          </cell>
          <cell r="F85">
            <v>0</v>
          </cell>
          <cell r="G85">
            <v>1</v>
          </cell>
          <cell r="H85">
            <v>1</v>
          </cell>
          <cell r="I85">
            <v>0</v>
          </cell>
          <cell r="J85">
            <v>0</v>
          </cell>
          <cell r="K85">
            <v>1</v>
          </cell>
          <cell r="L85">
            <v>0</v>
          </cell>
          <cell r="M85">
            <v>0</v>
          </cell>
          <cell r="N85">
            <v>181.86138461538465</v>
          </cell>
        </row>
        <row r="86">
          <cell r="A86" t="str">
            <v>Albañilería</v>
          </cell>
          <cell r="B86" t="str">
            <v>M. O.1005-13 [63] Piso de mosaicos de granito de 25x25 cms.</v>
          </cell>
          <cell r="C86" t="str">
            <v>M²</v>
          </cell>
          <cell r="D86">
            <v>14</v>
          </cell>
          <cell r="E86">
            <v>0</v>
          </cell>
          <cell r="F86">
            <v>0</v>
          </cell>
          <cell r="G86">
            <v>1</v>
          </cell>
          <cell r="H86">
            <v>1</v>
          </cell>
          <cell r="I86">
            <v>0</v>
          </cell>
          <cell r="J86">
            <v>0</v>
          </cell>
          <cell r="K86">
            <v>1</v>
          </cell>
          <cell r="L86">
            <v>0</v>
          </cell>
          <cell r="M86">
            <v>0</v>
          </cell>
          <cell r="N86">
            <v>194.85148351648354</v>
          </cell>
        </row>
        <row r="87">
          <cell r="A87" t="str">
            <v>Albañilería</v>
          </cell>
          <cell r="B87" t="str">
            <v>M. O.1005-14 [64] Piso de mosaicos de granito de 30x30 cms.</v>
          </cell>
          <cell r="C87" t="str">
            <v>M²</v>
          </cell>
          <cell r="D87">
            <v>13</v>
          </cell>
          <cell r="E87">
            <v>0</v>
          </cell>
          <cell r="F87">
            <v>0</v>
          </cell>
          <cell r="G87">
            <v>1</v>
          </cell>
          <cell r="H87">
            <v>1</v>
          </cell>
          <cell r="I87">
            <v>0</v>
          </cell>
          <cell r="J87">
            <v>0</v>
          </cell>
          <cell r="K87">
            <v>1</v>
          </cell>
          <cell r="L87">
            <v>0</v>
          </cell>
          <cell r="M87">
            <v>0</v>
          </cell>
          <cell r="N87">
            <v>209.84005917159766</v>
          </cell>
        </row>
        <row r="88">
          <cell r="A88" t="str">
            <v>Albañilería</v>
          </cell>
          <cell r="B88" t="str">
            <v>M. O.1005-15 [65] Piso de mosaicos de granito 33x33cms.</v>
          </cell>
          <cell r="C88" t="str">
            <v>M²</v>
          </cell>
          <cell r="D88">
            <v>13</v>
          </cell>
          <cell r="E88">
            <v>0</v>
          </cell>
          <cell r="F88">
            <v>0</v>
          </cell>
          <cell r="G88">
            <v>1</v>
          </cell>
          <cell r="H88">
            <v>1</v>
          </cell>
          <cell r="I88">
            <v>0</v>
          </cell>
          <cell r="J88">
            <v>0</v>
          </cell>
          <cell r="K88">
            <v>1</v>
          </cell>
          <cell r="L88">
            <v>0</v>
          </cell>
          <cell r="M88">
            <v>0</v>
          </cell>
          <cell r="N88">
            <v>209.84005917159766</v>
          </cell>
        </row>
        <row r="89">
          <cell r="A89" t="str">
            <v>Albañilería</v>
          </cell>
          <cell r="B89" t="str">
            <v>M. O.1005-16 [66] Piso de mosaicos de granito de 40x40cms.</v>
          </cell>
          <cell r="C89" t="str">
            <v>M²</v>
          </cell>
          <cell r="D89">
            <v>11</v>
          </cell>
          <cell r="E89">
            <v>0</v>
          </cell>
          <cell r="F89">
            <v>0</v>
          </cell>
          <cell r="G89">
            <v>1</v>
          </cell>
          <cell r="H89">
            <v>1</v>
          </cell>
          <cell r="I89">
            <v>0</v>
          </cell>
          <cell r="J89">
            <v>0</v>
          </cell>
          <cell r="K89">
            <v>1</v>
          </cell>
          <cell r="L89">
            <v>0</v>
          </cell>
          <cell r="M89">
            <v>0</v>
          </cell>
          <cell r="N89">
            <v>247.99279720279722</v>
          </cell>
        </row>
        <row r="90">
          <cell r="A90" t="str">
            <v>Albañilería</v>
          </cell>
          <cell r="B90" t="str">
            <v>M. O.1005-17 [67] Piso de mosaicos de granito 50x50cms.</v>
          </cell>
          <cell r="C90" t="str">
            <v>M²</v>
          </cell>
          <cell r="D90">
            <v>10.5</v>
          </cell>
          <cell r="E90">
            <v>0</v>
          </cell>
          <cell r="F90">
            <v>0</v>
          </cell>
          <cell r="G90">
            <v>1</v>
          </cell>
          <cell r="H90">
            <v>1</v>
          </cell>
          <cell r="I90">
            <v>0</v>
          </cell>
          <cell r="J90">
            <v>0</v>
          </cell>
          <cell r="K90">
            <v>1</v>
          </cell>
          <cell r="L90">
            <v>0</v>
          </cell>
          <cell r="M90">
            <v>0</v>
          </cell>
          <cell r="N90">
            <v>259.80197802197807</v>
          </cell>
        </row>
        <row r="91">
          <cell r="A91" t="str">
            <v>Albañilería</v>
          </cell>
          <cell r="B91" t="str">
            <v>M. O.1005-18 [68] Piso de mosaicos de granito en plumilla o cartabón.</v>
          </cell>
          <cell r="C91" t="str">
            <v>M²</v>
          </cell>
          <cell r="D91">
            <v>10.5</v>
          </cell>
          <cell r="E91">
            <v>0</v>
          </cell>
          <cell r="F91">
            <v>0</v>
          </cell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0</v>
          </cell>
          <cell r="N91">
            <v>259.80197802197807</v>
          </cell>
        </row>
        <row r="92">
          <cell r="A92" t="str">
            <v>Albañilería</v>
          </cell>
          <cell r="B92" t="str">
            <v>M. O.1005-19 [69] Piso de mosaico de gravilla de 20x20cms.</v>
          </cell>
          <cell r="C92" t="str">
            <v>M²</v>
          </cell>
          <cell r="D92">
            <v>15</v>
          </cell>
          <cell r="E92">
            <v>0</v>
          </cell>
          <cell r="F92">
            <v>0</v>
          </cell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1</v>
          </cell>
          <cell r="L92">
            <v>0</v>
          </cell>
          <cell r="M92">
            <v>0</v>
          </cell>
          <cell r="N92">
            <v>181.86138461538465</v>
          </cell>
        </row>
        <row r="93">
          <cell r="A93" t="str">
            <v>Albañilería</v>
          </cell>
          <cell r="B93" t="str">
            <v>M. O.1005-20 [70] Piso de mosaicos de gravilla de 25x25cms.</v>
          </cell>
          <cell r="C93" t="str">
            <v>M²</v>
          </cell>
          <cell r="D93">
            <v>15</v>
          </cell>
          <cell r="E93">
            <v>0</v>
          </cell>
          <cell r="F93">
            <v>0</v>
          </cell>
          <cell r="G93">
            <v>1</v>
          </cell>
          <cell r="H93">
            <v>1</v>
          </cell>
          <cell r="I93">
            <v>0</v>
          </cell>
          <cell r="J93">
            <v>0</v>
          </cell>
          <cell r="K93">
            <v>1</v>
          </cell>
          <cell r="L93">
            <v>0</v>
          </cell>
          <cell r="M93">
            <v>0</v>
          </cell>
          <cell r="N93">
            <v>181.86138461538465</v>
          </cell>
        </row>
        <row r="94">
          <cell r="A94" t="str">
            <v>Albañilería</v>
          </cell>
          <cell r="B94" t="str">
            <v>M. O.1005-21 [71] Piso de mosaicos de gravilla de 30x30cms.</v>
          </cell>
          <cell r="C94" t="str">
            <v>M²</v>
          </cell>
          <cell r="D94">
            <v>14</v>
          </cell>
          <cell r="E94">
            <v>0</v>
          </cell>
          <cell r="F94">
            <v>0</v>
          </cell>
          <cell r="G94">
            <v>1</v>
          </cell>
          <cell r="H94">
            <v>1</v>
          </cell>
          <cell r="I94">
            <v>0</v>
          </cell>
          <cell r="J94">
            <v>0</v>
          </cell>
          <cell r="K94">
            <v>1</v>
          </cell>
          <cell r="L94">
            <v>0</v>
          </cell>
          <cell r="M94">
            <v>0</v>
          </cell>
          <cell r="N94">
            <v>194.85148351648354</v>
          </cell>
        </row>
        <row r="95">
          <cell r="A95" t="str">
            <v>Albañilería</v>
          </cell>
          <cell r="B95" t="str">
            <v>M. O.1005-22 [72] Piso de mosaicos de gravilla de 40x40cms.</v>
          </cell>
          <cell r="C95" t="str">
            <v>M²</v>
          </cell>
          <cell r="D95">
            <v>13</v>
          </cell>
          <cell r="E95">
            <v>0</v>
          </cell>
          <cell r="F95">
            <v>0</v>
          </cell>
          <cell r="G95">
            <v>1</v>
          </cell>
          <cell r="H95">
            <v>1</v>
          </cell>
          <cell r="I95">
            <v>0</v>
          </cell>
          <cell r="J95">
            <v>0</v>
          </cell>
          <cell r="K95">
            <v>1</v>
          </cell>
          <cell r="L95">
            <v>0</v>
          </cell>
          <cell r="M95">
            <v>0</v>
          </cell>
          <cell r="N95">
            <v>209.84005917159766</v>
          </cell>
        </row>
        <row r="96">
          <cell r="A96" t="str">
            <v>Albañilería</v>
          </cell>
          <cell r="B96" t="str">
            <v>M. O.1005-23 [73] Piso de mosaicos de gravilla de 50x50cms.</v>
          </cell>
          <cell r="C96" t="str">
            <v>M²</v>
          </cell>
          <cell r="D96">
            <v>11</v>
          </cell>
          <cell r="E96">
            <v>0</v>
          </cell>
          <cell r="F96">
            <v>0</v>
          </cell>
          <cell r="G96">
            <v>1</v>
          </cell>
          <cell r="H96">
            <v>1</v>
          </cell>
          <cell r="I96">
            <v>0</v>
          </cell>
          <cell r="J96">
            <v>0</v>
          </cell>
          <cell r="K96">
            <v>1</v>
          </cell>
          <cell r="L96">
            <v>0</v>
          </cell>
          <cell r="M96">
            <v>0</v>
          </cell>
          <cell r="N96">
            <v>247.99279720279722</v>
          </cell>
        </row>
        <row r="97">
          <cell r="A97" t="str">
            <v>Albañilería</v>
          </cell>
          <cell r="B97" t="str">
            <v>M. O.1005-24 [74] Piso de losetas de cerámica de fabricación nacional de 15x15 hasta 20x20cms, sin incluir base y nivel.</v>
          </cell>
          <cell r="C97" t="str">
            <v>M²</v>
          </cell>
          <cell r="D97">
            <v>6</v>
          </cell>
          <cell r="E97">
            <v>0</v>
          </cell>
          <cell r="F97">
            <v>0</v>
          </cell>
          <cell r="G97">
            <v>0</v>
          </cell>
          <cell r="H97">
            <v>1</v>
          </cell>
          <cell r="I97">
            <v>0</v>
          </cell>
          <cell r="J97">
            <v>0</v>
          </cell>
          <cell r="K97">
            <v>1</v>
          </cell>
          <cell r="L97">
            <v>0</v>
          </cell>
          <cell r="M97">
            <v>0</v>
          </cell>
          <cell r="N97">
            <v>331.89923076923088</v>
          </cell>
        </row>
        <row r="98">
          <cell r="A98" t="str">
            <v>Albañilería</v>
          </cell>
          <cell r="B98" t="str">
            <v>M. O.1005-25 [75] Piso de losetas de cerámica de fabricación nacional de 15x15 hasta 20x20cms., incluyendo base y nivel.</v>
          </cell>
          <cell r="C98" t="str">
            <v>M²</v>
          </cell>
          <cell r="D98">
            <v>5</v>
          </cell>
          <cell r="E98">
            <v>0</v>
          </cell>
          <cell r="F98">
            <v>0</v>
          </cell>
          <cell r="G98">
            <v>0</v>
          </cell>
          <cell r="H98">
            <v>1</v>
          </cell>
          <cell r="I98">
            <v>0</v>
          </cell>
          <cell r="J98">
            <v>0</v>
          </cell>
          <cell r="K98">
            <v>1</v>
          </cell>
          <cell r="L98">
            <v>0</v>
          </cell>
          <cell r="M98">
            <v>0</v>
          </cell>
          <cell r="N98">
            <v>398.27907692307707</v>
          </cell>
        </row>
        <row r="99">
          <cell r="A99" t="str">
            <v>Albañilería</v>
          </cell>
          <cell r="B99" t="str">
            <v>M. O.1005-26 [76] Piso de losetas de cerámica importada de 15x15 hasta 20x20cms., sin incluir base y nivel.</v>
          </cell>
          <cell r="C99" t="str">
            <v>M²</v>
          </cell>
          <cell r="D99">
            <v>5.7</v>
          </cell>
          <cell r="E99">
            <v>0</v>
          </cell>
          <cell r="F99">
            <v>0</v>
          </cell>
          <cell r="G99">
            <v>0</v>
          </cell>
          <cell r="H99">
            <v>1</v>
          </cell>
          <cell r="I99">
            <v>0</v>
          </cell>
          <cell r="J99">
            <v>0</v>
          </cell>
          <cell r="K99">
            <v>1</v>
          </cell>
          <cell r="L99">
            <v>0</v>
          </cell>
          <cell r="M99">
            <v>0</v>
          </cell>
          <cell r="N99">
            <v>349.3676113360325</v>
          </cell>
        </row>
        <row r="100">
          <cell r="A100" t="str">
            <v>Albañilería</v>
          </cell>
          <cell r="B100" t="str">
            <v>M. O.1005-27 [77] Piso de losetas de cerámica importada de 15x15 hasta 20x20cms., incluyendo base y nivel.</v>
          </cell>
          <cell r="C100" t="str">
            <v>M²</v>
          </cell>
          <cell r="D100">
            <v>4.75</v>
          </cell>
          <cell r="E100">
            <v>0</v>
          </cell>
          <cell r="F100">
            <v>0</v>
          </cell>
          <cell r="G100">
            <v>0</v>
          </cell>
          <cell r="H100">
            <v>1</v>
          </cell>
          <cell r="I100">
            <v>0</v>
          </cell>
          <cell r="J100">
            <v>0</v>
          </cell>
          <cell r="K100">
            <v>1</v>
          </cell>
          <cell r="L100">
            <v>0</v>
          </cell>
          <cell r="M100">
            <v>0</v>
          </cell>
          <cell r="N100">
            <v>419.24113360323901</v>
          </cell>
        </row>
        <row r="101">
          <cell r="A101" t="str">
            <v>Albañilería</v>
          </cell>
          <cell r="B101" t="str">
            <v>M. O.1005-28 [78] Piso de losetas de cerámicas de fabricación nacional de 30x30 hasta 40x40 cms. Sin incluir base y nivel</v>
          </cell>
          <cell r="C101" t="str">
            <v>M²</v>
          </cell>
          <cell r="D101">
            <v>5.25</v>
          </cell>
          <cell r="E101">
            <v>0</v>
          </cell>
          <cell r="F101">
            <v>0</v>
          </cell>
          <cell r="G101">
            <v>0</v>
          </cell>
          <cell r="H101">
            <v>1</v>
          </cell>
          <cell r="I101">
            <v>0</v>
          </cell>
          <cell r="J101">
            <v>0</v>
          </cell>
          <cell r="K101">
            <v>1</v>
          </cell>
          <cell r="L101">
            <v>0</v>
          </cell>
          <cell r="M101">
            <v>0</v>
          </cell>
          <cell r="N101">
            <v>379.31340659340674</v>
          </cell>
        </row>
        <row r="102">
          <cell r="A102" t="str">
            <v>Albañilería</v>
          </cell>
          <cell r="B102" t="str">
            <v>M. O.1005-29 [79]  Piso de losetas de cerámica de fabricación nacional 30x30 hasta 40x40cms., incluyendo base y nivel.</v>
          </cell>
          <cell r="C102" t="str">
            <v>M²</v>
          </cell>
          <cell r="D102">
            <v>4.3</v>
          </cell>
          <cell r="E102">
            <v>0</v>
          </cell>
          <cell r="F102">
            <v>0</v>
          </cell>
          <cell r="G102">
            <v>0</v>
          </cell>
          <cell r="H102">
            <v>1</v>
          </cell>
          <cell r="I102">
            <v>0</v>
          </cell>
          <cell r="J102">
            <v>0</v>
          </cell>
          <cell r="K102">
            <v>1</v>
          </cell>
          <cell r="L102">
            <v>0</v>
          </cell>
          <cell r="M102">
            <v>0</v>
          </cell>
          <cell r="N102">
            <v>463.11520572450826</v>
          </cell>
        </row>
        <row r="103">
          <cell r="A103" t="str">
            <v>Albañilería</v>
          </cell>
          <cell r="B103" t="str">
            <v>M. O.1005-30 [80] Piso de losetas de cerámica importada de 30x30 hasta 40x40cms., sin incluir base y nivel.</v>
          </cell>
          <cell r="C103" t="str">
            <v>M²</v>
          </cell>
          <cell r="D103">
            <v>4.5999999999999996</v>
          </cell>
          <cell r="E103">
            <v>0</v>
          </cell>
          <cell r="F103">
            <v>0</v>
          </cell>
          <cell r="G103">
            <v>0</v>
          </cell>
          <cell r="H103">
            <v>1</v>
          </cell>
          <cell r="I103">
            <v>0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432.9120401337795</v>
          </cell>
        </row>
        <row r="104">
          <cell r="A104" t="str">
            <v>Albañilería</v>
          </cell>
          <cell r="B104" t="str">
            <v>M. O.1005-31 [81] Piso de losetas de cerámica importada de 30x30 hasta 40x40cms., incluyendo base y nivel.</v>
          </cell>
          <cell r="C104" t="str">
            <v>M²</v>
          </cell>
          <cell r="D104">
            <v>4</v>
          </cell>
          <cell r="E104">
            <v>0</v>
          </cell>
          <cell r="F104">
            <v>0</v>
          </cell>
          <cell r="G104">
            <v>0</v>
          </cell>
          <cell r="H104">
            <v>1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0</v>
          </cell>
          <cell r="N104">
            <v>497.84884615384635</v>
          </cell>
        </row>
        <row r="105">
          <cell r="A105" t="str">
            <v>Albañilería</v>
          </cell>
          <cell r="B105" t="str">
            <v>M. O.1005-32 [82] Colocación de vibrazos en pisos para parques y terrazas.</v>
          </cell>
          <cell r="C105" t="str">
            <v>M²</v>
          </cell>
          <cell r="D105">
            <v>12.5</v>
          </cell>
          <cell r="E105">
            <v>0</v>
          </cell>
          <cell r="F105">
            <v>0</v>
          </cell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1</v>
          </cell>
          <cell r="L105">
            <v>0</v>
          </cell>
          <cell r="M105">
            <v>0</v>
          </cell>
          <cell r="N105">
            <v>218.23366153846158</v>
          </cell>
        </row>
        <row r="106">
          <cell r="A106" t="str">
            <v>Albañilería</v>
          </cell>
          <cell r="B106" t="str">
            <v>M. O.1005-33 [83] Colocación de torcho de 20x20 y 25x25 cms.</v>
          </cell>
          <cell r="C106" t="str">
            <v>M²</v>
          </cell>
          <cell r="D106">
            <v>15</v>
          </cell>
          <cell r="E106">
            <v>0</v>
          </cell>
          <cell r="F106">
            <v>0</v>
          </cell>
          <cell r="G106">
            <v>0</v>
          </cell>
          <cell r="H106">
            <v>1</v>
          </cell>
          <cell r="I106">
            <v>0</v>
          </cell>
          <cell r="J106">
            <v>0</v>
          </cell>
          <cell r="K106">
            <v>2</v>
          </cell>
          <cell r="L106">
            <v>0</v>
          </cell>
          <cell r="M106">
            <v>0</v>
          </cell>
          <cell r="N106">
            <v>174.5446153846155</v>
          </cell>
        </row>
        <row r="107">
          <cell r="A107" t="str">
            <v>Albañilería</v>
          </cell>
          <cell r="B107" t="str">
            <v>M. O.1005-34 [84] Colocación de zócalos corrientes.</v>
          </cell>
          <cell r="C107" t="str">
            <v>M.L.</v>
          </cell>
          <cell r="D107">
            <v>30</v>
          </cell>
          <cell r="E107">
            <v>0</v>
          </cell>
          <cell r="F107">
            <v>0</v>
          </cell>
          <cell r="G107">
            <v>0</v>
          </cell>
          <cell r="H107">
            <v>1</v>
          </cell>
          <cell r="I107">
            <v>0</v>
          </cell>
          <cell r="J107">
            <v>0</v>
          </cell>
          <cell r="K107">
            <v>1</v>
          </cell>
          <cell r="L107">
            <v>0</v>
          </cell>
          <cell r="M107">
            <v>0</v>
          </cell>
          <cell r="N107">
            <v>66.379846153846174</v>
          </cell>
        </row>
        <row r="108">
          <cell r="A108" t="str">
            <v>Albañilería</v>
          </cell>
          <cell r="B108" t="str">
            <v>M. O.1005-35 [85] Colocación de zócalos corrientes para escaleras.</v>
          </cell>
          <cell r="C108" t="str">
            <v>M.L.</v>
          </cell>
          <cell r="D108">
            <v>17</v>
          </cell>
          <cell r="E108">
            <v>0</v>
          </cell>
          <cell r="F108">
            <v>0</v>
          </cell>
          <cell r="G108">
            <v>0</v>
          </cell>
          <cell r="H108">
            <v>1</v>
          </cell>
          <cell r="I108">
            <v>0</v>
          </cell>
          <cell r="J108">
            <v>0</v>
          </cell>
          <cell r="K108">
            <v>1</v>
          </cell>
          <cell r="L108">
            <v>0</v>
          </cell>
          <cell r="M108">
            <v>0</v>
          </cell>
          <cell r="N108">
            <v>117.14090497737561</v>
          </cell>
        </row>
        <row r="109">
          <cell r="A109" t="str">
            <v>Albañilería</v>
          </cell>
          <cell r="B109" t="str">
            <v>M. O.1005-36 [86] Colocación de zócalos de granito para pisos.</v>
          </cell>
          <cell r="C109" t="str">
            <v>M.L</v>
          </cell>
          <cell r="D109">
            <v>22</v>
          </cell>
          <cell r="E109">
            <v>0</v>
          </cell>
          <cell r="F109">
            <v>0</v>
          </cell>
          <cell r="G109">
            <v>0</v>
          </cell>
          <cell r="H109">
            <v>1</v>
          </cell>
          <cell r="I109">
            <v>0</v>
          </cell>
          <cell r="J109">
            <v>0</v>
          </cell>
          <cell r="K109">
            <v>1</v>
          </cell>
          <cell r="L109">
            <v>0</v>
          </cell>
          <cell r="M109">
            <v>0</v>
          </cell>
          <cell r="N109">
            <v>90.517972027972064</v>
          </cell>
        </row>
        <row r="110">
          <cell r="A110" t="str">
            <v>Albañilería</v>
          </cell>
          <cell r="B110" t="str">
            <v>M. O.1005-37 [87] Colocación de zócalos de granito para escaleras.</v>
          </cell>
          <cell r="C110" t="str">
            <v>M.L.</v>
          </cell>
          <cell r="D110">
            <v>13</v>
          </cell>
          <cell r="E110">
            <v>0</v>
          </cell>
          <cell r="F110">
            <v>0</v>
          </cell>
          <cell r="G110">
            <v>0</v>
          </cell>
          <cell r="H110">
            <v>1</v>
          </cell>
          <cell r="I110">
            <v>0</v>
          </cell>
          <cell r="J110">
            <v>0</v>
          </cell>
          <cell r="K110">
            <v>1</v>
          </cell>
          <cell r="L110">
            <v>0</v>
          </cell>
          <cell r="M110">
            <v>0</v>
          </cell>
          <cell r="N110">
            <v>153.18426035502964</v>
          </cell>
        </row>
        <row r="111">
          <cell r="A111" t="str">
            <v>Albañilería</v>
          </cell>
          <cell r="B111" t="str">
            <v>M. O.1005-38 [88] Colocación de losetas de ladrillo o cemento para pisos hexagonales, ferias y otros no especificados.</v>
          </cell>
          <cell r="C111" t="str">
            <v>M².</v>
          </cell>
          <cell r="D111">
            <v>6.8</v>
          </cell>
          <cell r="E111">
            <v>0</v>
          </cell>
          <cell r="F111">
            <v>0</v>
          </cell>
          <cell r="G111">
            <v>0</v>
          </cell>
          <cell r="H111">
            <v>1</v>
          </cell>
          <cell r="I111">
            <v>0</v>
          </cell>
          <cell r="J111">
            <v>0</v>
          </cell>
          <cell r="K111">
            <v>1</v>
          </cell>
          <cell r="L111">
            <v>0</v>
          </cell>
          <cell r="M111">
            <v>0</v>
          </cell>
          <cell r="N111">
            <v>292.85226244343903</v>
          </cell>
        </row>
        <row r="112">
          <cell r="A112" t="str">
            <v>Albañilería</v>
          </cell>
          <cell r="B112" t="str">
            <v>M. O.1005-39 [89] Colocación de losetas de ladrillo de 12.5x25cms.</v>
          </cell>
          <cell r="C112" t="str">
            <v>M²</v>
          </cell>
          <cell r="D112">
            <v>8.8000000000000007</v>
          </cell>
          <cell r="E112">
            <v>0</v>
          </cell>
          <cell r="F112">
            <v>0</v>
          </cell>
          <cell r="G112">
            <v>0</v>
          </cell>
          <cell r="H112">
            <v>1</v>
          </cell>
          <cell r="I112">
            <v>0</v>
          </cell>
          <cell r="J112">
            <v>0</v>
          </cell>
          <cell r="K112">
            <v>1</v>
          </cell>
          <cell r="L112">
            <v>0</v>
          </cell>
          <cell r="M112">
            <v>0</v>
          </cell>
          <cell r="N112">
            <v>226.29493006993013</v>
          </cell>
        </row>
        <row r="113">
          <cell r="A113" t="str">
            <v>Albañilería</v>
          </cell>
          <cell r="B113" t="str">
            <v>M. O.1005-40 [90] Colocación de losetas de ladrillo en terrazas de 15x15 y 20x20 cms.</v>
          </cell>
          <cell r="C113" t="str">
            <v>M²</v>
          </cell>
          <cell r="D113">
            <v>8.8000000000000007</v>
          </cell>
          <cell r="E113">
            <v>0</v>
          </cell>
          <cell r="F113">
            <v>0</v>
          </cell>
          <cell r="G113">
            <v>0</v>
          </cell>
          <cell r="H113">
            <v>1</v>
          </cell>
          <cell r="I113">
            <v>0</v>
          </cell>
          <cell r="J113">
            <v>0</v>
          </cell>
          <cell r="K113">
            <v>1</v>
          </cell>
          <cell r="L113">
            <v>0</v>
          </cell>
          <cell r="M113">
            <v>0</v>
          </cell>
          <cell r="N113">
            <v>226.29493006993013</v>
          </cell>
        </row>
        <row r="114">
          <cell r="A114" t="str">
            <v>Albañilería</v>
          </cell>
          <cell r="B114" t="str">
            <v>M. O.1005-41 [91] Terminación de aceras de entradas en decoraciones.</v>
          </cell>
          <cell r="D114" t="str">
            <v>P. A.</v>
          </cell>
          <cell r="E114">
            <v>0</v>
          </cell>
          <cell r="F114">
            <v>0</v>
          </cell>
          <cell r="G114">
            <v>0</v>
          </cell>
          <cell r="H114">
            <v>1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 t="str">
            <v>P. A.</v>
          </cell>
        </row>
        <row r="115">
          <cell r="A115" t="str">
            <v>Albañilería</v>
          </cell>
          <cell r="B115" t="str">
            <v>M. O.1005-42 [92] Quicio y entre puertas.</v>
          </cell>
          <cell r="C115" t="str">
            <v>M.L.</v>
          </cell>
          <cell r="D115">
            <v>13.25</v>
          </cell>
          <cell r="E115">
            <v>0</v>
          </cell>
          <cell r="F115">
            <v>0</v>
          </cell>
          <cell r="G115">
            <v>0</v>
          </cell>
          <cell r="H115">
            <v>1</v>
          </cell>
          <cell r="I115">
            <v>0</v>
          </cell>
          <cell r="J115">
            <v>0</v>
          </cell>
          <cell r="K115">
            <v>1</v>
          </cell>
          <cell r="L115">
            <v>0</v>
          </cell>
          <cell r="M115">
            <v>0</v>
          </cell>
          <cell r="N115">
            <v>150.2939912917272</v>
          </cell>
        </row>
        <row r="116">
          <cell r="A116" t="str">
            <v>Albañilería</v>
          </cell>
          <cell r="B116" t="str">
            <v xml:space="preserve">ESCALONES  </v>
          </cell>
          <cell r="I116">
            <v>1</v>
          </cell>
          <cell r="K116">
            <v>1</v>
          </cell>
          <cell r="N116" t="str">
            <v>P. A.</v>
          </cell>
        </row>
        <row r="117">
          <cell r="A117" t="str">
            <v>Albañilería</v>
          </cell>
          <cell r="B117" t="str">
            <v>M. O.1006-1 [93] Confección de escalones revestidos de mezcla</v>
          </cell>
          <cell r="C117" t="str">
            <v>M.L.</v>
          </cell>
          <cell r="D117">
            <v>8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1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N117">
            <v>214.7097115384617</v>
          </cell>
        </row>
        <row r="118">
          <cell r="A118" t="str">
            <v>Albañilería</v>
          </cell>
          <cell r="B118" t="str">
            <v>M. O.1006-2 [94] Terminación de escalones  de cemento</v>
          </cell>
          <cell r="C118" t="str">
            <v>M.L.</v>
          </cell>
          <cell r="D118">
            <v>13.5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0</v>
          </cell>
          <cell r="N118">
            <v>147.51076923076928</v>
          </cell>
        </row>
        <row r="119">
          <cell r="A119" t="str">
            <v>Albañilería</v>
          </cell>
          <cell r="B119" t="str">
            <v>M. O.1006-3 [95] Montura de escalones en escaleras huella y contrahuella.</v>
          </cell>
          <cell r="C119" t="str">
            <v>M.L.</v>
          </cell>
          <cell r="D119">
            <v>8</v>
          </cell>
          <cell r="E119">
            <v>0</v>
          </cell>
          <cell r="F119">
            <v>0</v>
          </cell>
          <cell r="G119">
            <v>0</v>
          </cell>
          <cell r="H119">
            <v>1</v>
          </cell>
          <cell r="I119">
            <v>0</v>
          </cell>
          <cell r="J119">
            <v>0</v>
          </cell>
          <cell r="K119">
            <v>1</v>
          </cell>
          <cell r="L119">
            <v>0</v>
          </cell>
          <cell r="M119">
            <v>0</v>
          </cell>
          <cell r="N119">
            <v>248.92442307692318</v>
          </cell>
        </row>
        <row r="120">
          <cell r="A120" t="str">
            <v>Albañilería</v>
          </cell>
          <cell r="B120" t="str">
            <v>M. O.1006-4 [96] Revestimiento de escalones en mosaico.</v>
          </cell>
          <cell r="C120" t="str">
            <v>M.L.</v>
          </cell>
          <cell r="D120">
            <v>9.5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1</v>
          </cell>
          <cell r="L120">
            <v>0</v>
          </cell>
          <cell r="M120">
            <v>0</v>
          </cell>
          <cell r="N120">
            <v>209.6205668016195</v>
          </cell>
        </row>
        <row r="121">
          <cell r="A121" t="str">
            <v>Albañilería</v>
          </cell>
          <cell r="B121" t="str">
            <v>M. O.1006-5 [97] Montura de escalones en accesos de granitos.</v>
          </cell>
          <cell r="C121" t="str">
            <v>M.L</v>
          </cell>
          <cell r="D121">
            <v>7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  <cell r="J121">
            <v>0</v>
          </cell>
          <cell r="K121">
            <v>1</v>
          </cell>
          <cell r="L121">
            <v>0</v>
          </cell>
          <cell r="M121">
            <v>0</v>
          </cell>
          <cell r="N121">
            <v>284.48505494505508</v>
          </cell>
        </row>
        <row r="122">
          <cell r="A122" t="str">
            <v>Albañilería</v>
          </cell>
          <cell r="B122" t="str">
            <v>M. O.1006-6 [98] Escalones revestidos de cerámica de fabricación nacional incluyendo huella, contrahuella y vuelo.</v>
          </cell>
          <cell r="C122" t="str">
            <v>M.L.</v>
          </cell>
          <cell r="D122">
            <v>4.9000000000000004</v>
          </cell>
          <cell r="E122">
            <v>0</v>
          </cell>
          <cell r="F122">
            <v>0</v>
          </cell>
          <cell r="G122">
            <v>0</v>
          </cell>
          <cell r="H122">
            <v>1</v>
          </cell>
          <cell r="I122">
            <v>0</v>
          </cell>
          <cell r="J122">
            <v>0</v>
          </cell>
          <cell r="K122">
            <v>1</v>
          </cell>
          <cell r="L122">
            <v>0</v>
          </cell>
          <cell r="M122">
            <v>0</v>
          </cell>
          <cell r="N122">
            <v>406.4072213500786</v>
          </cell>
        </row>
        <row r="123">
          <cell r="A123" t="str">
            <v>Albañilería</v>
          </cell>
          <cell r="B123" t="str">
            <v>M. O.1006-7 [99] Escalones revestidos de cerámica importada incluyendo huella, contrahuella y vuelo.</v>
          </cell>
          <cell r="C123" t="str">
            <v>M.L.</v>
          </cell>
          <cell r="D123">
            <v>4</v>
          </cell>
          <cell r="E123">
            <v>0</v>
          </cell>
          <cell r="F123">
            <v>0</v>
          </cell>
          <cell r="G123">
            <v>0</v>
          </cell>
          <cell r="H123">
            <v>1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0</v>
          </cell>
          <cell r="N123">
            <v>497.84884615384635</v>
          </cell>
        </row>
        <row r="124">
          <cell r="A124" t="str">
            <v>Albañilería</v>
          </cell>
          <cell r="B124" t="str">
            <v>M. O.1006-8 [100] Confección de escalones y revestimiento de ladrillo.</v>
          </cell>
          <cell r="C124" t="str">
            <v>M.L.</v>
          </cell>
          <cell r="D124">
            <v>3.9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  <cell r="I124">
            <v>0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N124">
            <v>510.61420118343216</v>
          </cell>
        </row>
        <row r="125">
          <cell r="A125" t="str">
            <v>Albañilería</v>
          </cell>
          <cell r="B125" t="str">
            <v>M. O.1006-9 [101] Revestimiento de escalones en ladrillos.</v>
          </cell>
          <cell r="C125" t="str">
            <v>M.L.</v>
          </cell>
          <cell r="D125">
            <v>4.75</v>
          </cell>
          <cell r="E125">
            <v>0</v>
          </cell>
          <cell r="F125">
            <v>0</v>
          </cell>
          <cell r="G125">
            <v>0</v>
          </cell>
          <cell r="H125">
            <v>1</v>
          </cell>
          <cell r="I125">
            <v>0</v>
          </cell>
          <cell r="J125">
            <v>0</v>
          </cell>
          <cell r="K125">
            <v>1</v>
          </cell>
          <cell r="L125">
            <v>0</v>
          </cell>
          <cell r="M125">
            <v>0</v>
          </cell>
          <cell r="N125">
            <v>419.24113360323901</v>
          </cell>
        </row>
        <row r="126">
          <cell r="A126" t="str">
            <v>Albañilería</v>
          </cell>
          <cell r="B126" t="str">
            <v xml:space="preserve">REVESTIMIENTO DE PAREDES DE BAÑO  </v>
          </cell>
          <cell r="N126" t="str">
            <v>P. A.</v>
          </cell>
        </row>
        <row r="127">
          <cell r="A127" t="str">
            <v>Albañilería</v>
          </cell>
          <cell r="B127" t="str">
            <v>M. O.1007-1 [102] Colocación de losetas de cemento para baños de 12.5x25 cms.</v>
          </cell>
          <cell r="C127" t="str">
            <v>M²</v>
          </cell>
          <cell r="D127">
            <v>8</v>
          </cell>
          <cell r="E127">
            <v>0</v>
          </cell>
          <cell r="F127">
            <v>0</v>
          </cell>
          <cell r="G127">
            <v>0</v>
          </cell>
          <cell r="H127">
            <v>1</v>
          </cell>
          <cell r="I127">
            <v>0</v>
          </cell>
          <cell r="J127">
            <v>0</v>
          </cell>
          <cell r="K127">
            <v>1</v>
          </cell>
          <cell r="L127">
            <v>0</v>
          </cell>
          <cell r="M127">
            <v>0</v>
          </cell>
          <cell r="N127">
            <v>248.92442307692318</v>
          </cell>
        </row>
        <row r="128">
          <cell r="A128" t="str">
            <v>Albañilería</v>
          </cell>
          <cell r="B128" t="str">
            <v>M. O.1007-2 [103] Colocación de azulejos 15x15cms., con junta trabada.</v>
          </cell>
          <cell r="C128" t="str">
            <v>M²</v>
          </cell>
          <cell r="D128">
            <v>5</v>
          </cell>
          <cell r="E128">
            <v>0</v>
          </cell>
          <cell r="F128">
            <v>0</v>
          </cell>
          <cell r="G128">
            <v>0</v>
          </cell>
          <cell r="H128">
            <v>1</v>
          </cell>
          <cell r="I128">
            <v>0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N128">
            <v>398.27907692307707</v>
          </cell>
        </row>
        <row r="129">
          <cell r="A129" t="str">
            <v>Albañilería</v>
          </cell>
          <cell r="B129" t="str">
            <v>M. O.1007-3 [104] Colocación de azulejos10x10cms., en plumilla.</v>
          </cell>
          <cell r="C129" t="str">
            <v>M²</v>
          </cell>
          <cell r="D129">
            <v>2.5</v>
          </cell>
          <cell r="E129">
            <v>0</v>
          </cell>
          <cell r="F129">
            <v>0</v>
          </cell>
          <cell r="G129">
            <v>0</v>
          </cell>
          <cell r="H129">
            <v>1</v>
          </cell>
          <cell r="I129">
            <v>0</v>
          </cell>
          <cell r="J129">
            <v>0</v>
          </cell>
          <cell r="K129">
            <v>1</v>
          </cell>
          <cell r="L129">
            <v>0</v>
          </cell>
          <cell r="M129">
            <v>0</v>
          </cell>
          <cell r="N129">
            <v>796.55815384615414</v>
          </cell>
        </row>
        <row r="130">
          <cell r="A130" t="str">
            <v>Albañilería</v>
          </cell>
          <cell r="B130" t="str">
            <v>M. O.1007-4 [105] Colocación de azulejos 10x10cms., con junta corrida.</v>
          </cell>
          <cell r="C130" t="str">
            <v>M²</v>
          </cell>
          <cell r="D130">
            <v>3</v>
          </cell>
          <cell r="E130">
            <v>0</v>
          </cell>
          <cell r="F130">
            <v>0</v>
          </cell>
          <cell r="G130">
            <v>0</v>
          </cell>
          <cell r="H130">
            <v>1</v>
          </cell>
          <cell r="I130">
            <v>0</v>
          </cell>
          <cell r="J130">
            <v>0</v>
          </cell>
          <cell r="K130">
            <v>1</v>
          </cell>
          <cell r="L130">
            <v>0</v>
          </cell>
          <cell r="M130">
            <v>0</v>
          </cell>
          <cell r="N130">
            <v>663.79846153846177</v>
          </cell>
        </row>
        <row r="131">
          <cell r="A131" t="str">
            <v>Albañilería</v>
          </cell>
          <cell r="B131" t="str">
            <v>M. O.1007-5 [106] Colocación de azulejos en combinación</v>
          </cell>
          <cell r="C131" t="str">
            <v>M²</v>
          </cell>
          <cell r="D131">
            <v>4.3</v>
          </cell>
          <cell r="E131">
            <v>0</v>
          </cell>
          <cell r="F131">
            <v>0</v>
          </cell>
          <cell r="G131">
            <v>0</v>
          </cell>
          <cell r="H131">
            <v>1</v>
          </cell>
          <cell r="I131">
            <v>0</v>
          </cell>
          <cell r="J131">
            <v>0</v>
          </cell>
          <cell r="K131">
            <v>1</v>
          </cell>
          <cell r="L131">
            <v>0</v>
          </cell>
          <cell r="M131">
            <v>0</v>
          </cell>
          <cell r="N131">
            <v>463.11520572450826</v>
          </cell>
        </row>
        <row r="132">
          <cell r="A132" t="str">
            <v>Albañilería</v>
          </cell>
          <cell r="B132" t="str">
            <v>M. O.1007-6 [107] Colocación de azulejos 15x15cms, con junta corrida</v>
          </cell>
          <cell r="C132" t="str">
            <v>M²</v>
          </cell>
          <cell r="D132">
            <v>5.25</v>
          </cell>
          <cell r="E132">
            <v>0</v>
          </cell>
          <cell r="F132">
            <v>0</v>
          </cell>
          <cell r="G132">
            <v>0</v>
          </cell>
          <cell r="H132">
            <v>1</v>
          </cell>
          <cell r="I132">
            <v>0</v>
          </cell>
          <cell r="J132">
            <v>0</v>
          </cell>
          <cell r="K132">
            <v>1</v>
          </cell>
          <cell r="L132">
            <v>0</v>
          </cell>
          <cell r="M132">
            <v>0</v>
          </cell>
          <cell r="N132">
            <v>379.31340659340674</v>
          </cell>
        </row>
        <row r="133">
          <cell r="A133" t="str">
            <v>Albañilería</v>
          </cell>
          <cell r="B133" t="str">
            <v>M. O.1007-7 [108] Bañera revestida con azulejos altura 30cms.,  hasta 1.50 mts.</v>
          </cell>
          <cell r="C133" t="str">
            <v>Ud</v>
          </cell>
          <cell r="D133">
            <v>0.75</v>
          </cell>
          <cell r="E133">
            <v>0</v>
          </cell>
          <cell r="F133">
            <v>0</v>
          </cell>
          <cell r="G133">
            <v>0</v>
          </cell>
          <cell r="H133">
            <v>1</v>
          </cell>
          <cell r="I133">
            <v>0</v>
          </cell>
          <cell r="J133">
            <v>0</v>
          </cell>
          <cell r="K133">
            <v>1</v>
          </cell>
          <cell r="L133">
            <v>0</v>
          </cell>
          <cell r="M133">
            <v>0</v>
          </cell>
          <cell r="N133">
            <v>2655.1938461538471</v>
          </cell>
        </row>
        <row r="134">
          <cell r="A134" t="str">
            <v>Albañilería</v>
          </cell>
          <cell r="B134" t="str">
            <v>M. O.1007-8 [109] Bañera revestida con azulejos altura 30cms., desde 1.50mts. hasta 1.80mts. de largo.</v>
          </cell>
          <cell r="C134" t="str">
            <v>Ud</v>
          </cell>
          <cell r="D134">
            <v>0.65</v>
          </cell>
          <cell r="E134">
            <v>0</v>
          </cell>
          <cell r="F134">
            <v>0</v>
          </cell>
          <cell r="G134">
            <v>0</v>
          </cell>
          <cell r="H134">
            <v>1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>
            <v>0</v>
          </cell>
          <cell r="N134">
            <v>3063.6852071005928</v>
          </cell>
        </row>
        <row r="135">
          <cell r="A135" t="str">
            <v>Albañilería</v>
          </cell>
          <cell r="B135" t="str">
            <v>M. O.1007-9 [110] Bañera empotrada revestida con cerámica de fabricación nacional.</v>
          </cell>
          <cell r="C135" t="str">
            <v>Ud</v>
          </cell>
          <cell r="D135" t="str">
            <v>P. A.</v>
          </cell>
          <cell r="E135">
            <v>0</v>
          </cell>
          <cell r="F135">
            <v>0</v>
          </cell>
          <cell r="G135">
            <v>0</v>
          </cell>
          <cell r="H135">
            <v>1</v>
          </cell>
          <cell r="I135">
            <v>0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N135" t="str">
            <v>P. A.</v>
          </cell>
        </row>
        <row r="136">
          <cell r="A136" t="str">
            <v>Albañilería</v>
          </cell>
          <cell r="B136" t="str">
            <v>M. O.1007-10 [111] Bañera empotrada revestida con cerámica importada.</v>
          </cell>
          <cell r="C136" t="str">
            <v>Ud</v>
          </cell>
          <cell r="D136" t="str">
            <v>P. A.</v>
          </cell>
          <cell r="E136">
            <v>0</v>
          </cell>
          <cell r="F136">
            <v>0</v>
          </cell>
          <cell r="G136">
            <v>0</v>
          </cell>
          <cell r="H136">
            <v>1</v>
          </cell>
          <cell r="I136">
            <v>0</v>
          </cell>
          <cell r="J136">
            <v>0</v>
          </cell>
          <cell r="K136">
            <v>1</v>
          </cell>
          <cell r="L136">
            <v>0</v>
          </cell>
          <cell r="M136">
            <v>0</v>
          </cell>
          <cell r="N136" t="str">
            <v>P. A.</v>
          </cell>
        </row>
        <row r="137">
          <cell r="A137" t="str">
            <v>Albañilería</v>
          </cell>
          <cell r="B137" t="str">
            <v>M. O.1007-11 [112] Bañera cónica.</v>
          </cell>
          <cell r="C137" t="str">
            <v>Ud</v>
          </cell>
          <cell r="D137" t="str">
            <v>P. A.</v>
          </cell>
          <cell r="E137">
            <v>0</v>
          </cell>
          <cell r="F137">
            <v>0</v>
          </cell>
          <cell r="G137">
            <v>0</v>
          </cell>
          <cell r="H137">
            <v>1</v>
          </cell>
          <cell r="I137">
            <v>0</v>
          </cell>
          <cell r="J137">
            <v>0</v>
          </cell>
          <cell r="K137">
            <v>1</v>
          </cell>
          <cell r="L137">
            <v>0</v>
          </cell>
          <cell r="M137">
            <v>0</v>
          </cell>
          <cell r="N137" t="str">
            <v>P. A.</v>
          </cell>
        </row>
        <row r="138">
          <cell r="A138" t="str">
            <v>Albañilería</v>
          </cell>
          <cell r="B138" t="str">
            <v>M. O.1007-12 [113] Mochetas de azulejos</v>
          </cell>
          <cell r="C138" t="str">
            <v>M.L.</v>
          </cell>
          <cell r="D138">
            <v>8</v>
          </cell>
          <cell r="E138">
            <v>0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  <cell r="J138">
            <v>0</v>
          </cell>
          <cell r="K138">
            <v>1</v>
          </cell>
          <cell r="L138">
            <v>0</v>
          </cell>
          <cell r="M138">
            <v>0</v>
          </cell>
          <cell r="N138">
            <v>248.92442307692318</v>
          </cell>
        </row>
        <row r="139">
          <cell r="A139" t="str">
            <v>Albañilería</v>
          </cell>
          <cell r="B139" t="str">
            <v>M. O.1007-13 [114] Mochetas de cerámica de fabricación nacional.</v>
          </cell>
          <cell r="C139" t="str">
            <v>M.L.</v>
          </cell>
          <cell r="D139">
            <v>7</v>
          </cell>
          <cell r="E139">
            <v>0</v>
          </cell>
          <cell r="F139">
            <v>0</v>
          </cell>
          <cell r="G139">
            <v>0</v>
          </cell>
          <cell r="H139">
            <v>1</v>
          </cell>
          <cell r="I139">
            <v>0</v>
          </cell>
          <cell r="J139">
            <v>0</v>
          </cell>
          <cell r="K139">
            <v>1</v>
          </cell>
          <cell r="L139">
            <v>0</v>
          </cell>
          <cell r="M139">
            <v>0</v>
          </cell>
          <cell r="N139">
            <v>284.48505494505508</v>
          </cell>
        </row>
        <row r="140">
          <cell r="A140" t="str">
            <v>Albañilería</v>
          </cell>
          <cell r="B140" t="str">
            <v>M. O.1007-14 [115] Mochetas de cerámica importada</v>
          </cell>
          <cell r="C140" t="str">
            <v>M.L.</v>
          </cell>
          <cell r="D140">
            <v>6.5</v>
          </cell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  <cell r="J140">
            <v>0</v>
          </cell>
          <cell r="K140">
            <v>1</v>
          </cell>
          <cell r="L140">
            <v>0</v>
          </cell>
          <cell r="M140">
            <v>0</v>
          </cell>
          <cell r="N140">
            <v>306.36852071005927</v>
          </cell>
        </row>
        <row r="141">
          <cell r="A141" t="str">
            <v>Albañilería</v>
          </cell>
          <cell r="B141" t="str">
            <v>M. O.1007-15 [116] Colocación en paredes de losetas de cerámica de fabricación nacional, de 15x15 hasta 20x20cms.</v>
          </cell>
          <cell r="C141" t="str">
            <v>M²</v>
          </cell>
          <cell r="D141">
            <v>5.25</v>
          </cell>
          <cell r="E141">
            <v>0</v>
          </cell>
          <cell r="F141">
            <v>0</v>
          </cell>
          <cell r="G141">
            <v>0</v>
          </cell>
          <cell r="H141">
            <v>1</v>
          </cell>
          <cell r="I141">
            <v>0</v>
          </cell>
          <cell r="J141">
            <v>0</v>
          </cell>
          <cell r="K141">
            <v>1</v>
          </cell>
          <cell r="L141">
            <v>0</v>
          </cell>
          <cell r="M141">
            <v>0</v>
          </cell>
          <cell r="N141">
            <v>379.31340659340674</v>
          </cell>
        </row>
        <row r="142">
          <cell r="A142" t="str">
            <v>Albañilería</v>
          </cell>
          <cell r="B142" t="str">
            <v>M. O.1007-16 [117] Colocación en paredes de losetas de cerámica importada, de 15x15 hasta 20x20cms.</v>
          </cell>
          <cell r="C142" t="str">
            <v>M²</v>
          </cell>
          <cell r="D142">
            <v>4.75</v>
          </cell>
          <cell r="E142">
            <v>0</v>
          </cell>
          <cell r="F142">
            <v>0</v>
          </cell>
          <cell r="G142">
            <v>0</v>
          </cell>
          <cell r="H142">
            <v>1</v>
          </cell>
          <cell r="I142">
            <v>0</v>
          </cell>
          <cell r="J142">
            <v>0</v>
          </cell>
          <cell r="K142">
            <v>1</v>
          </cell>
          <cell r="L142">
            <v>0</v>
          </cell>
          <cell r="M142">
            <v>0</v>
          </cell>
          <cell r="N142">
            <v>419.24113360323901</v>
          </cell>
        </row>
        <row r="143">
          <cell r="A143" t="str">
            <v>Albañilería</v>
          </cell>
          <cell r="B143" t="str">
            <v>M. O.1007-17 [118] Colocación en paredes de losetas de cerámica de fabricación nacional, de 30x30 hasta 40x40 cms.</v>
          </cell>
          <cell r="C143" t="str">
            <v>M²</v>
          </cell>
          <cell r="D143">
            <v>4</v>
          </cell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1</v>
          </cell>
          <cell r="L143">
            <v>0</v>
          </cell>
          <cell r="M143">
            <v>0</v>
          </cell>
          <cell r="N143">
            <v>497.84884615384635</v>
          </cell>
        </row>
        <row r="144">
          <cell r="A144" t="str">
            <v>Albañilería</v>
          </cell>
          <cell r="B144" t="str">
            <v>M. O.1007-18 [119] Colocación  en paredes de losetas de cerámica importada, de 30x30 hasta 40x40cms.</v>
          </cell>
          <cell r="C144" t="str">
            <v>M²</v>
          </cell>
          <cell r="D144">
            <v>3.5</v>
          </cell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1</v>
          </cell>
          <cell r="L144">
            <v>0</v>
          </cell>
          <cell r="M144">
            <v>0</v>
          </cell>
          <cell r="N144">
            <v>568.97010989011017</v>
          </cell>
        </row>
        <row r="145">
          <cell r="A145" t="str">
            <v>Albañilería</v>
          </cell>
          <cell r="B145" t="str">
            <v>M. O.1007-19 [120] Hechura de base para baño.</v>
          </cell>
          <cell r="C145" t="str">
            <v>Ud</v>
          </cell>
          <cell r="D145">
            <v>6</v>
          </cell>
          <cell r="E145">
            <v>0</v>
          </cell>
          <cell r="F145">
            <v>0</v>
          </cell>
          <cell r="G145">
            <v>0</v>
          </cell>
          <cell r="H145">
            <v>1</v>
          </cell>
          <cell r="I145">
            <v>0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331.89923076923088</v>
          </cell>
        </row>
        <row r="146">
          <cell r="A146" t="str">
            <v>Albañilería</v>
          </cell>
          <cell r="B146" t="str">
            <v>M. O.1007-20 [121] Hechura de meseta de baño revestida en azulejos o cerámica.</v>
          </cell>
          <cell r="C146" t="str">
            <v>Ud</v>
          </cell>
          <cell r="D146">
            <v>2.2999999999999998</v>
          </cell>
          <cell r="E146">
            <v>0</v>
          </cell>
          <cell r="F146">
            <v>0</v>
          </cell>
          <cell r="G146">
            <v>0</v>
          </cell>
          <cell r="H146">
            <v>1</v>
          </cell>
          <cell r="I146">
            <v>0</v>
          </cell>
          <cell r="J146">
            <v>0</v>
          </cell>
          <cell r="K146">
            <v>1</v>
          </cell>
          <cell r="L146">
            <v>0</v>
          </cell>
          <cell r="M146">
            <v>0</v>
          </cell>
          <cell r="N146">
            <v>865.824080267559</v>
          </cell>
        </row>
        <row r="147">
          <cell r="A147" t="str">
            <v>Albañilería</v>
          </cell>
          <cell r="B147" t="str">
            <v>M. O.1007-21 [122] Colocación de losetas  para revestir muros de 8x20cms.</v>
          </cell>
          <cell r="C147" t="str">
            <v>M²</v>
          </cell>
          <cell r="D147">
            <v>3.5</v>
          </cell>
          <cell r="E147">
            <v>0</v>
          </cell>
          <cell r="F147">
            <v>0</v>
          </cell>
          <cell r="G147">
            <v>0</v>
          </cell>
          <cell r="H147">
            <v>1</v>
          </cell>
          <cell r="I147">
            <v>0</v>
          </cell>
          <cell r="J147">
            <v>0</v>
          </cell>
          <cell r="K147">
            <v>1</v>
          </cell>
          <cell r="L147">
            <v>0</v>
          </cell>
          <cell r="M147">
            <v>0</v>
          </cell>
          <cell r="N147">
            <v>568.97010989011017</v>
          </cell>
        </row>
        <row r="148">
          <cell r="A148" t="str">
            <v>Albañilería</v>
          </cell>
          <cell r="B148" t="str">
            <v>M. O.1007-22 [123] Colocación de losetas para revestir muros de 5x20cms.</v>
          </cell>
          <cell r="C148" t="str">
            <v>M²</v>
          </cell>
          <cell r="D148">
            <v>3</v>
          </cell>
          <cell r="E148">
            <v>0</v>
          </cell>
          <cell r="F148">
            <v>0</v>
          </cell>
          <cell r="G148">
            <v>0</v>
          </cell>
          <cell r="H148">
            <v>1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663.79846153846177</v>
          </cell>
        </row>
        <row r="149">
          <cell r="A149" t="str">
            <v>Albañilería</v>
          </cell>
          <cell r="B149" t="str">
            <v>M. O.1007-23 [124] Colocación de losetas ornamentales en paredes.</v>
          </cell>
          <cell r="C149" t="str">
            <v>M²</v>
          </cell>
          <cell r="D149">
            <v>4</v>
          </cell>
          <cell r="E149">
            <v>0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497.84884615384635</v>
          </cell>
        </row>
        <row r="150">
          <cell r="A150" t="str">
            <v>Albañilería</v>
          </cell>
          <cell r="B150" t="str">
            <v>M. O.1007-24 [125] Colocación de fachaicos</v>
          </cell>
          <cell r="C150" t="str">
            <v>M²</v>
          </cell>
          <cell r="D150">
            <v>4.5</v>
          </cell>
          <cell r="E150">
            <v>0</v>
          </cell>
          <cell r="F150">
            <v>0</v>
          </cell>
          <cell r="G150">
            <v>0</v>
          </cell>
          <cell r="H150">
            <v>1</v>
          </cell>
          <cell r="I150">
            <v>0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N150">
            <v>442.53230769230788</v>
          </cell>
        </row>
        <row r="151">
          <cell r="A151" t="str">
            <v>Albañilería</v>
          </cell>
          <cell r="B151" t="str">
            <v xml:space="preserve">INSTALACIÓN ACCESORIOS DE BAÑO  </v>
          </cell>
          <cell r="H151">
            <v>1</v>
          </cell>
          <cell r="K151">
            <v>1</v>
          </cell>
          <cell r="N151" t="str">
            <v>P. A.</v>
          </cell>
        </row>
        <row r="152">
          <cell r="A152" t="str">
            <v>Albañilería</v>
          </cell>
          <cell r="B152" t="str">
            <v>M. O.1008-1 [126] Montura de botiquín corriente sin empotrar.</v>
          </cell>
          <cell r="C152" t="str">
            <v>Ud</v>
          </cell>
          <cell r="D152">
            <v>9</v>
          </cell>
          <cell r="E152">
            <v>0</v>
          </cell>
          <cell r="F152">
            <v>0</v>
          </cell>
          <cell r="G152">
            <v>0</v>
          </cell>
          <cell r="H152">
            <v>1</v>
          </cell>
          <cell r="I152">
            <v>0</v>
          </cell>
          <cell r="J152">
            <v>0</v>
          </cell>
          <cell r="K152">
            <v>1</v>
          </cell>
          <cell r="L152">
            <v>0</v>
          </cell>
          <cell r="M152">
            <v>0</v>
          </cell>
          <cell r="N152">
            <v>221.26615384615394</v>
          </cell>
        </row>
        <row r="153">
          <cell r="A153" t="str">
            <v>Albañilería</v>
          </cell>
          <cell r="B153" t="str">
            <v>M. O.1008-2 [127] Montura de Botiquín corriente empotrado.</v>
          </cell>
          <cell r="C153" t="str">
            <v>Ud</v>
          </cell>
          <cell r="D153">
            <v>2.5</v>
          </cell>
          <cell r="E153">
            <v>0</v>
          </cell>
          <cell r="F153">
            <v>0</v>
          </cell>
          <cell r="G153">
            <v>0</v>
          </cell>
          <cell r="H153">
            <v>1</v>
          </cell>
          <cell r="I153">
            <v>0</v>
          </cell>
          <cell r="J153">
            <v>0</v>
          </cell>
          <cell r="K153">
            <v>1</v>
          </cell>
          <cell r="L153">
            <v>0</v>
          </cell>
          <cell r="M153">
            <v>0</v>
          </cell>
          <cell r="N153">
            <v>796.55815384615414</v>
          </cell>
        </row>
        <row r="154">
          <cell r="A154" t="str">
            <v>Albañilería</v>
          </cell>
          <cell r="B154" t="str">
            <v>M. O.1008-3 [128] Montura de botiquín de lujo sin empotrar.</v>
          </cell>
          <cell r="C154" t="str">
            <v>Ud</v>
          </cell>
          <cell r="D154">
            <v>1.5</v>
          </cell>
          <cell r="E154">
            <v>0</v>
          </cell>
          <cell r="F154">
            <v>0</v>
          </cell>
          <cell r="G154">
            <v>0</v>
          </cell>
          <cell r="H154">
            <v>1</v>
          </cell>
          <cell r="I154">
            <v>0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1327.5969230769235</v>
          </cell>
        </row>
        <row r="155">
          <cell r="A155" t="str">
            <v>Albañilería</v>
          </cell>
          <cell r="B155" t="str">
            <v>M. O.1008-4 [129] Montura de botiquín de lujo empotrado.</v>
          </cell>
          <cell r="C155" t="str">
            <v>Ud</v>
          </cell>
          <cell r="D155">
            <v>1</v>
          </cell>
          <cell r="E155">
            <v>0</v>
          </cell>
          <cell r="F155">
            <v>0</v>
          </cell>
          <cell r="G155">
            <v>0</v>
          </cell>
          <cell r="H155">
            <v>1</v>
          </cell>
          <cell r="I155">
            <v>0</v>
          </cell>
          <cell r="J155">
            <v>0</v>
          </cell>
          <cell r="K155">
            <v>1</v>
          </cell>
          <cell r="L155">
            <v>0</v>
          </cell>
          <cell r="M155">
            <v>0</v>
          </cell>
          <cell r="N155">
            <v>1991.3953846153854</v>
          </cell>
        </row>
        <row r="156">
          <cell r="A156" t="str">
            <v>Albañilería</v>
          </cell>
          <cell r="B156" t="str">
            <v>M. O.1008-5 [130] Montura de accesorios empotrados.</v>
          </cell>
          <cell r="C156" t="str">
            <v>Ud</v>
          </cell>
          <cell r="D156">
            <v>7</v>
          </cell>
          <cell r="E156">
            <v>0</v>
          </cell>
          <cell r="F156">
            <v>0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N156">
            <v>284.48505494505508</v>
          </cell>
        </row>
        <row r="157">
          <cell r="A157" t="str">
            <v>Albañilería</v>
          </cell>
          <cell r="B157" t="str">
            <v>M. O.1008-6 [131] Montura de accesorios  atornillados.</v>
          </cell>
          <cell r="C157" t="str">
            <v>Ud</v>
          </cell>
          <cell r="D157">
            <v>10</v>
          </cell>
          <cell r="E157">
            <v>0</v>
          </cell>
          <cell r="F157">
            <v>0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199.13953846153854</v>
          </cell>
        </row>
        <row r="158">
          <cell r="A158" t="str">
            <v>Albañilería</v>
          </cell>
          <cell r="B158" t="str">
            <v>M. O.1008-7 [132] Montura de papeleras porta servilletas.</v>
          </cell>
          <cell r="C158" t="str">
            <v>Ud</v>
          </cell>
          <cell r="D158">
            <v>10</v>
          </cell>
          <cell r="E158">
            <v>0</v>
          </cell>
          <cell r="F158">
            <v>0</v>
          </cell>
          <cell r="G158">
            <v>0</v>
          </cell>
          <cell r="H158">
            <v>1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0</v>
          </cell>
          <cell r="N158">
            <v>199.13953846153854</v>
          </cell>
        </row>
        <row r="159">
          <cell r="A159" t="str">
            <v>Albañilería</v>
          </cell>
          <cell r="B159" t="str">
            <v>M. O.1008-8 [133] Montura de repisa para baños  corrientes.</v>
          </cell>
          <cell r="C159" t="str">
            <v>Ud</v>
          </cell>
          <cell r="D159">
            <v>6</v>
          </cell>
          <cell r="E159">
            <v>0</v>
          </cell>
          <cell r="F159">
            <v>0</v>
          </cell>
          <cell r="G159">
            <v>0</v>
          </cell>
          <cell r="H159">
            <v>1</v>
          </cell>
          <cell r="I159">
            <v>0</v>
          </cell>
          <cell r="J159">
            <v>0</v>
          </cell>
          <cell r="K159">
            <v>1</v>
          </cell>
          <cell r="L159">
            <v>0</v>
          </cell>
          <cell r="M159">
            <v>0</v>
          </cell>
          <cell r="N159">
            <v>331.89923076923088</v>
          </cell>
        </row>
        <row r="160">
          <cell r="A160" t="str">
            <v>Albañilería</v>
          </cell>
          <cell r="B160" t="str">
            <v xml:space="preserve">TRABAJOS EN LADRILLOS  </v>
          </cell>
          <cell r="H160">
            <v>1</v>
          </cell>
          <cell r="K160">
            <v>1</v>
          </cell>
          <cell r="N160" t="str">
            <v>P. A.</v>
          </cell>
        </row>
        <row r="161">
          <cell r="A161" t="str">
            <v>Albañilería</v>
          </cell>
          <cell r="B161" t="str">
            <v>M. O.1009-1 [134] Colocación de ladrillos limpios a una cara.</v>
          </cell>
          <cell r="C161" t="str">
            <v>Mill.</v>
          </cell>
          <cell r="D161">
            <v>0.2</v>
          </cell>
          <cell r="E161">
            <v>0</v>
          </cell>
          <cell r="F161">
            <v>0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1</v>
          </cell>
          <cell r="L161">
            <v>0</v>
          </cell>
          <cell r="M161">
            <v>0</v>
          </cell>
          <cell r="N161">
            <v>9956.9769230769271</v>
          </cell>
        </row>
        <row r="162">
          <cell r="A162" t="str">
            <v>Albañilería</v>
          </cell>
          <cell r="B162" t="str">
            <v>M. O.1009-2 [135] Colocación de ladrillos refractarios de 5x10x25cms.</v>
          </cell>
          <cell r="C162" t="str">
            <v>Mill.</v>
          </cell>
          <cell r="D162">
            <v>0.19</v>
          </cell>
          <cell r="E162">
            <v>0</v>
          </cell>
          <cell r="F162">
            <v>0</v>
          </cell>
          <cell r="G162">
            <v>0</v>
          </cell>
          <cell r="H162">
            <v>1</v>
          </cell>
          <cell r="I162">
            <v>0</v>
          </cell>
          <cell r="J162">
            <v>0</v>
          </cell>
          <cell r="K162">
            <v>1</v>
          </cell>
          <cell r="L162">
            <v>0</v>
          </cell>
          <cell r="M162">
            <v>0</v>
          </cell>
          <cell r="N162">
            <v>10481.028340080975</v>
          </cell>
        </row>
        <row r="163">
          <cell r="A163" t="str">
            <v>Albañilería</v>
          </cell>
          <cell r="B163" t="str">
            <v>M. O.1009-3 [136] Colocación de ladrillos limpios a dos caras.</v>
          </cell>
          <cell r="C163" t="str">
            <v>Mill.</v>
          </cell>
          <cell r="D163">
            <v>0.16</v>
          </cell>
          <cell r="E163">
            <v>0</v>
          </cell>
          <cell r="F163">
            <v>0</v>
          </cell>
          <cell r="G163">
            <v>0</v>
          </cell>
          <cell r="H163">
            <v>1</v>
          </cell>
          <cell r="I163">
            <v>0</v>
          </cell>
          <cell r="J163">
            <v>0</v>
          </cell>
          <cell r="K163">
            <v>1</v>
          </cell>
          <cell r="L163">
            <v>0</v>
          </cell>
          <cell r="M163">
            <v>0</v>
          </cell>
          <cell r="N163">
            <v>12446.221153846158</v>
          </cell>
        </row>
        <row r="164">
          <cell r="A164" t="str">
            <v>Albañilería</v>
          </cell>
          <cell r="B164" t="str">
            <v>M. O.1009-4 [137] Colocación de ladrillos para pañetar en muros.</v>
          </cell>
          <cell r="C164" t="str">
            <v>Mill.</v>
          </cell>
          <cell r="D164">
            <v>0.28999999999999998</v>
          </cell>
          <cell r="E164">
            <v>0</v>
          </cell>
          <cell r="F164">
            <v>0</v>
          </cell>
          <cell r="G164">
            <v>0</v>
          </cell>
          <cell r="H164">
            <v>1</v>
          </cell>
          <cell r="I164">
            <v>0</v>
          </cell>
          <cell r="J164">
            <v>0</v>
          </cell>
          <cell r="K164">
            <v>1</v>
          </cell>
          <cell r="L164">
            <v>0</v>
          </cell>
          <cell r="M164">
            <v>0</v>
          </cell>
          <cell r="N164">
            <v>6866.8806366047775</v>
          </cell>
        </row>
        <row r="165">
          <cell r="A165" t="str">
            <v>Albañilería</v>
          </cell>
          <cell r="B165" t="str">
            <v>M. O.1009-5 [138] Colocación de ladrillos de otro tipo no especificado.</v>
          </cell>
          <cell r="C165" t="str">
            <v>Mill.</v>
          </cell>
          <cell r="D165">
            <v>0.21</v>
          </cell>
          <cell r="E165">
            <v>0</v>
          </cell>
          <cell r="F165">
            <v>0</v>
          </cell>
          <cell r="G165">
            <v>0</v>
          </cell>
          <cell r="H165">
            <v>1</v>
          </cell>
          <cell r="I165">
            <v>0</v>
          </cell>
          <cell r="J165">
            <v>0</v>
          </cell>
          <cell r="K165">
            <v>1</v>
          </cell>
          <cell r="L165">
            <v>0</v>
          </cell>
          <cell r="M165">
            <v>0</v>
          </cell>
          <cell r="N165">
            <v>9482.8351648351691</v>
          </cell>
        </row>
        <row r="166">
          <cell r="A166" t="str">
            <v>Albañilería</v>
          </cell>
          <cell r="B166" t="str">
            <v>M. O.1009-6 [139] Confección de arcos de ladrillos.</v>
          </cell>
          <cell r="C166" t="str">
            <v>P. A.</v>
          </cell>
          <cell r="D166" t="str">
            <v>P. A.</v>
          </cell>
          <cell r="E166">
            <v>0</v>
          </cell>
          <cell r="F166">
            <v>0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1</v>
          </cell>
          <cell r="L166">
            <v>0</v>
          </cell>
          <cell r="M166">
            <v>0</v>
          </cell>
          <cell r="N166" t="str">
            <v>P. A.</v>
          </cell>
        </row>
        <row r="167">
          <cell r="A167" t="str">
            <v>Albañilería</v>
          </cell>
          <cell r="B167" t="str">
            <v xml:space="preserve">TRABAJOS EN PIEDRA  </v>
          </cell>
          <cell r="H167">
            <v>1</v>
          </cell>
          <cell r="K167">
            <v>1</v>
          </cell>
          <cell r="N167" t="str">
            <v>P. A.</v>
          </cell>
        </row>
        <row r="168">
          <cell r="A168" t="str">
            <v>Albañilería</v>
          </cell>
          <cell r="B168" t="str">
            <v>M. O.1010-1 [140] Colocación de piedra caliza aserrada.</v>
          </cell>
          <cell r="C168" t="str">
            <v>M².</v>
          </cell>
          <cell r="D168">
            <v>3.5</v>
          </cell>
          <cell r="E168">
            <v>0</v>
          </cell>
          <cell r="F168">
            <v>0</v>
          </cell>
          <cell r="G168">
            <v>0</v>
          </cell>
          <cell r="H168">
            <v>1</v>
          </cell>
          <cell r="I168">
            <v>0</v>
          </cell>
          <cell r="J168">
            <v>0</v>
          </cell>
          <cell r="K168">
            <v>1</v>
          </cell>
          <cell r="L168">
            <v>0</v>
          </cell>
          <cell r="M168">
            <v>0</v>
          </cell>
          <cell r="N168">
            <v>568.97010989011017</v>
          </cell>
        </row>
        <row r="169">
          <cell r="A169" t="str">
            <v>Albañilería</v>
          </cell>
          <cell r="B169" t="str">
            <v>M. O.1010-2 [141] Colocación de piedra caliza labrada.</v>
          </cell>
          <cell r="C169" t="str">
            <v>M².</v>
          </cell>
          <cell r="D169">
            <v>4</v>
          </cell>
          <cell r="E169">
            <v>0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497.84884615384635</v>
          </cell>
        </row>
        <row r="170">
          <cell r="A170" t="str">
            <v>Albañilería</v>
          </cell>
          <cell r="B170" t="str">
            <v>M. O.1010-3 [142] Colocación de piedras blancas, tipo San Cristóbal, Cambita, Azulada, La Cumbre “callao”, de río, etc.</v>
          </cell>
          <cell r="C170" t="str">
            <v>M².</v>
          </cell>
          <cell r="D170">
            <v>3.5</v>
          </cell>
          <cell r="E170">
            <v>0</v>
          </cell>
          <cell r="F170">
            <v>0</v>
          </cell>
          <cell r="G170">
            <v>0</v>
          </cell>
          <cell r="H170">
            <v>1</v>
          </cell>
          <cell r="I170">
            <v>0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568.97010989011017</v>
          </cell>
        </row>
        <row r="171">
          <cell r="A171" t="str">
            <v>Albañilería</v>
          </cell>
          <cell r="B171" t="str">
            <v>M. O.1010-4 [143] Colocación de piedra de roca o cantos rodados, tipo encache de 0.20 a 0.30M espesor en revestimiento de terraplenes, con fines decorativos.</v>
          </cell>
          <cell r="C171" t="str">
            <v>M²</v>
          </cell>
          <cell r="D171">
            <v>3.85</v>
          </cell>
          <cell r="E171">
            <v>0</v>
          </cell>
          <cell r="F171">
            <v>0</v>
          </cell>
          <cell r="G171">
            <v>0</v>
          </cell>
          <cell r="H171">
            <v>1</v>
          </cell>
          <cell r="I171">
            <v>0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517.2455544455546</v>
          </cell>
        </row>
        <row r="172">
          <cell r="A172" t="str">
            <v>Albañilería</v>
          </cell>
          <cell r="B172" t="str">
            <v>M. O.1010-5 [144] Colocación de piedra de roca o cantos rodados, tipo encache de 0.20 a 0.30M espesor en revestimiento de terraplenes, canales y cunetas.</v>
          </cell>
          <cell r="C172" t="str">
            <v>M²</v>
          </cell>
          <cell r="D172">
            <v>8.8000000000000007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1</v>
          </cell>
          <cell r="J172">
            <v>0</v>
          </cell>
          <cell r="K172">
            <v>1</v>
          </cell>
          <cell r="L172">
            <v>0</v>
          </cell>
          <cell r="M172">
            <v>0</v>
          </cell>
          <cell r="N172">
            <v>195.190646853147</v>
          </cell>
        </row>
        <row r="173">
          <cell r="A173" t="str">
            <v>Albañilería</v>
          </cell>
          <cell r="B173" t="str">
            <v>M. O.1010-6 [145] Colocación de piedra de roca o cantos rodados en muro de mampostería con fines decorativos.</v>
          </cell>
          <cell r="C173" t="str">
            <v>M³</v>
          </cell>
          <cell r="D173">
            <v>0.95</v>
          </cell>
          <cell r="E173">
            <v>0</v>
          </cell>
          <cell r="F173">
            <v>0</v>
          </cell>
          <cell r="G173">
            <v>0</v>
          </cell>
          <cell r="H173">
            <v>1</v>
          </cell>
          <cell r="I173">
            <v>0</v>
          </cell>
          <cell r="J173">
            <v>0</v>
          </cell>
          <cell r="K173">
            <v>1</v>
          </cell>
          <cell r="L173">
            <v>0</v>
          </cell>
          <cell r="M173">
            <v>0</v>
          </cell>
          <cell r="N173">
            <v>2096.2056680161954</v>
          </cell>
        </row>
        <row r="174">
          <cell r="A174" t="str">
            <v>Albañilería</v>
          </cell>
          <cell r="B174" t="str">
            <v>M. O.1010-7 [146] Colocación de piedra de roca o cantos rodados en muro de mampostería.</v>
          </cell>
          <cell r="C174" t="str">
            <v>M³</v>
          </cell>
          <cell r="D174">
            <v>2.35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1</v>
          </cell>
          <cell r="J174">
            <v>0</v>
          </cell>
          <cell r="K174">
            <v>1</v>
          </cell>
          <cell r="L174">
            <v>0</v>
          </cell>
          <cell r="M174">
            <v>0</v>
          </cell>
          <cell r="N174">
            <v>730.926677577742</v>
          </cell>
        </row>
        <row r="175">
          <cell r="A175" t="str">
            <v>Albañilería</v>
          </cell>
          <cell r="B175" t="str">
            <v xml:space="preserve">TRABAJOS EN MÁRMOL  </v>
          </cell>
          <cell r="H175">
            <v>1</v>
          </cell>
          <cell r="K175">
            <v>1</v>
          </cell>
          <cell r="N175" t="str">
            <v>P. A.</v>
          </cell>
        </row>
        <row r="176">
          <cell r="A176" t="str">
            <v>Albañilería</v>
          </cell>
          <cell r="B176" t="str">
            <v>M. O.1011-1 [147] Colocación de mármol picado</v>
          </cell>
          <cell r="C176" t="str">
            <v>M²</v>
          </cell>
          <cell r="D176">
            <v>1.3</v>
          </cell>
          <cell r="E176">
            <v>0</v>
          </cell>
          <cell r="F176">
            <v>0</v>
          </cell>
          <cell r="G176">
            <v>0</v>
          </cell>
          <cell r="H176">
            <v>1</v>
          </cell>
          <cell r="I176">
            <v>0</v>
          </cell>
          <cell r="J176">
            <v>0</v>
          </cell>
          <cell r="K176">
            <v>1</v>
          </cell>
          <cell r="L176">
            <v>0</v>
          </cell>
          <cell r="M176">
            <v>0</v>
          </cell>
          <cell r="N176">
            <v>1531.8426035502964</v>
          </cell>
        </row>
        <row r="177">
          <cell r="A177" t="str">
            <v>Albañilería</v>
          </cell>
          <cell r="B177" t="str">
            <v>M. O.1011-2 [148] Colocación de mármol de fabricación nacional en escaleras.</v>
          </cell>
          <cell r="C177" t="str">
            <v>M.L.</v>
          </cell>
          <cell r="D177">
            <v>4</v>
          </cell>
          <cell r="E177">
            <v>0</v>
          </cell>
          <cell r="F177">
            <v>0</v>
          </cell>
          <cell r="G177">
            <v>0</v>
          </cell>
          <cell r="H177">
            <v>1</v>
          </cell>
          <cell r="I177">
            <v>0</v>
          </cell>
          <cell r="J177">
            <v>0</v>
          </cell>
          <cell r="K177">
            <v>1</v>
          </cell>
          <cell r="L177">
            <v>0</v>
          </cell>
          <cell r="M177">
            <v>0</v>
          </cell>
          <cell r="N177">
            <v>497.84884615384635</v>
          </cell>
        </row>
        <row r="178">
          <cell r="A178" t="str">
            <v>Albañilería</v>
          </cell>
          <cell r="B178" t="str">
            <v>M. O.1011-3 [149] Colocación de mármol importado en escaleras.</v>
          </cell>
          <cell r="C178" t="str">
            <v>M.L.</v>
          </cell>
          <cell r="D178">
            <v>3.25</v>
          </cell>
          <cell r="E178">
            <v>0</v>
          </cell>
          <cell r="F178">
            <v>0</v>
          </cell>
          <cell r="G178">
            <v>0</v>
          </cell>
          <cell r="H178">
            <v>1</v>
          </cell>
          <cell r="I178">
            <v>0</v>
          </cell>
          <cell r="J178">
            <v>0</v>
          </cell>
          <cell r="K178">
            <v>1</v>
          </cell>
          <cell r="L178">
            <v>0</v>
          </cell>
          <cell r="M178">
            <v>0</v>
          </cell>
          <cell r="N178">
            <v>612.73704142011854</v>
          </cell>
        </row>
        <row r="179">
          <cell r="A179" t="str">
            <v>Albañilería</v>
          </cell>
          <cell r="B179" t="str">
            <v>M. O.1011-4 [150] Colocación de mármol fachaico en una sola pieza.</v>
          </cell>
          <cell r="C179" t="str">
            <v>M²</v>
          </cell>
          <cell r="D179">
            <v>2.5</v>
          </cell>
          <cell r="E179">
            <v>0</v>
          </cell>
          <cell r="F179">
            <v>0</v>
          </cell>
          <cell r="G179">
            <v>0</v>
          </cell>
          <cell r="H179">
            <v>1</v>
          </cell>
          <cell r="I179">
            <v>0</v>
          </cell>
          <cell r="J179">
            <v>0</v>
          </cell>
          <cell r="K179">
            <v>1</v>
          </cell>
          <cell r="L179">
            <v>0</v>
          </cell>
          <cell r="M179">
            <v>0</v>
          </cell>
          <cell r="N179">
            <v>796.55815384615414</v>
          </cell>
        </row>
        <row r="180">
          <cell r="A180" t="str">
            <v>Albañilería</v>
          </cell>
          <cell r="B180" t="str">
            <v>M. O.1011-5 [151] Colocación de mármol de fabricación nacional, en revestimiento de paredes.</v>
          </cell>
          <cell r="C180" t="str">
            <v>M²</v>
          </cell>
          <cell r="D180">
            <v>2.5</v>
          </cell>
          <cell r="E180">
            <v>0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1</v>
          </cell>
          <cell r="L180">
            <v>0</v>
          </cell>
          <cell r="M180">
            <v>0</v>
          </cell>
          <cell r="N180">
            <v>796.55815384615414</v>
          </cell>
        </row>
        <row r="181">
          <cell r="A181" t="str">
            <v>Albañilería</v>
          </cell>
          <cell r="B181" t="str">
            <v>M. O.1011-6 [152] Colocación de mármol importado en revestimiento de paredes.</v>
          </cell>
          <cell r="C181" t="str">
            <v>M²</v>
          </cell>
          <cell r="D181">
            <v>2.15</v>
          </cell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0</v>
          </cell>
          <cell r="K181">
            <v>1</v>
          </cell>
          <cell r="L181">
            <v>0</v>
          </cell>
          <cell r="M181">
            <v>0</v>
          </cell>
          <cell r="N181">
            <v>926.23041144901651</v>
          </cell>
        </row>
        <row r="182">
          <cell r="A182" t="str">
            <v>Albañilería</v>
          </cell>
          <cell r="B182" t="str">
            <v>M. O.1011-7 [153] Colocación de mármol en pedazos.</v>
          </cell>
          <cell r="C182" t="str">
            <v>M²</v>
          </cell>
          <cell r="D182">
            <v>3</v>
          </cell>
          <cell r="E182">
            <v>0</v>
          </cell>
          <cell r="F182">
            <v>0</v>
          </cell>
          <cell r="G182">
            <v>0</v>
          </cell>
          <cell r="H182">
            <v>1</v>
          </cell>
          <cell r="I182">
            <v>0</v>
          </cell>
          <cell r="J182">
            <v>0</v>
          </cell>
          <cell r="K182">
            <v>1</v>
          </cell>
          <cell r="L182">
            <v>0</v>
          </cell>
          <cell r="M182">
            <v>0</v>
          </cell>
          <cell r="N182">
            <v>663.79846153846177</v>
          </cell>
        </row>
        <row r="183">
          <cell r="A183" t="str">
            <v>Albañilería</v>
          </cell>
          <cell r="B183" t="str">
            <v>M. O.1011-8 [154] Colocación de mármol travertinos en tiritas.</v>
          </cell>
          <cell r="C183" t="str">
            <v>M²</v>
          </cell>
          <cell r="D183">
            <v>2</v>
          </cell>
          <cell r="E183">
            <v>0</v>
          </cell>
          <cell r="F183">
            <v>0</v>
          </cell>
          <cell r="G183">
            <v>0</v>
          </cell>
          <cell r="H183">
            <v>1</v>
          </cell>
          <cell r="I183">
            <v>0</v>
          </cell>
          <cell r="J183">
            <v>0</v>
          </cell>
          <cell r="K183">
            <v>1</v>
          </cell>
          <cell r="L183">
            <v>0</v>
          </cell>
          <cell r="M183">
            <v>0</v>
          </cell>
          <cell r="N183">
            <v>995.69769230769271</v>
          </cell>
        </row>
        <row r="184">
          <cell r="A184" t="str">
            <v>Albañilería</v>
          </cell>
          <cell r="B184" t="str">
            <v xml:space="preserve">TRABAJOS EN YESO y SHEETROCK  </v>
          </cell>
          <cell r="N184" t="str">
            <v>P. A.</v>
          </cell>
        </row>
        <row r="185">
          <cell r="A185" t="str">
            <v>Albañilería</v>
          </cell>
          <cell r="B185" t="str">
            <v>M. O.1012-1 [155] Confección de comisas, plafón, rosetas, planchas, recuadros, lágrimas, etc.</v>
          </cell>
          <cell r="C185" t="str">
            <v>P. A</v>
          </cell>
          <cell r="D185" t="str">
            <v>P. A.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 t="str">
            <v>P. A.</v>
          </cell>
        </row>
        <row r="186">
          <cell r="A186" t="str">
            <v>Albañilería</v>
          </cell>
          <cell r="B186" t="str">
            <v>M. O.1012-2 [155A] Instalación Paneles de SheetRock a 2 Cara</v>
          </cell>
          <cell r="C186" t="str">
            <v>m²</v>
          </cell>
          <cell r="D186">
            <v>8</v>
          </cell>
          <cell r="E186">
            <v>1</v>
          </cell>
          <cell r="F186">
            <v>0</v>
          </cell>
          <cell r="G186">
            <v>1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306.94067307692296</v>
          </cell>
        </row>
        <row r="187">
          <cell r="A187" t="str">
            <v>Albañilería</v>
          </cell>
          <cell r="B187" t="str">
            <v>M. O.1012-3 [155A] Instalación Paneles de Plafones</v>
          </cell>
          <cell r="C187" t="str">
            <v>m²</v>
          </cell>
          <cell r="D187">
            <v>8</v>
          </cell>
          <cell r="E187">
            <v>1</v>
          </cell>
          <cell r="F187">
            <v>0</v>
          </cell>
          <cell r="G187">
            <v>1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306.94067307692296</v>
          </cell>
        </row>
        <row r="188">
          <cell r="A188" t="str">
            <v>Albañilería</v>
          </cell>
          <cell r="B188" t="str">
            <v xml:space="preserve">CONTENES, ACERAS, BADENES Y COLECTORES  </v>
          </cell>
          <cell r="N188" t="str">
            <v>P. A.</v>
          </cell>
        </row>
        <row r="189">
          <cell r="A189" t="str">
            <v>Albañilería</v>
          </cell>
          <cell r="B189" t="str">
            <v>M. O.1013-1 [156] Construcción de base para contenes (telford con mezcla)</v>
          </cell>
          <cell r="C189" t="str">
            <v>M³</v>
          </cell>
          <cell r="D189">
            <v>3.5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1</v>
          </cell>
          <cell r="J189">
            <v>0</v>
          </cell>
          <cell r="K189">
            <v>0</v>
          </cell>
          <cell r="L189">
            <v>1</v>
          </cell>
          <cell r="M189">
            <v>0</v>
          </cell>
          <cell r="N189">
            <v>475.27516483516501</v>
          </cell>
        </row>
        <row r="190">
          <cell r="A190" t="str">
            <v>Albañilería</v>
          </cell>
          <cell r="B190" t="str">
            <v>M. O.1013-2 [157] Construcción de contenes  55x30x15 cms.</v>
          </cell>
          <cell r="C190" t="str">
            <v>M.L.</v>
          </cell>
          <cell r="D190">
            <v>19.7</v>
          </cell>
          <cell r="E190">
            <v>0</v>
          </cell>
          <cell r="F190">
            <v>0</v>
          </cell>
          <cell r="G190">
            <v>1</v>
          </cell>
          <cell r="H190">
            <v>1</v>
          </cell>
          <cell r="I190">
            <v>0</v>
          </cell>
          <cell r="J190">
            <v>0</v>
          </cell>
          <cell r="K190">
            <v>1</v>
          </cell>
          <cell r="L190">
            <v>1</v>
          </cell>
          <cell r="M190">
            <v>0</v>
          </cell>
          <cell r="N190">
            <v>167.53705583756349</v>
          </cell>
        </row>
        <row r="191">
          <cell r="A191" t="str">
            <v>Albañilería</v>
          </cell>
          <cell r="B191" t="str">
            <v>M. O.1013-3 [158] Construcción de contenes con bordillo de 40 cms. de alto por 20 cms. de ancho.</v>
          </cell>
          <cell r="C191" t="str">
            <v>M.L.</v>
          </cell>
          <cell r="D191">
            <v>13</v>
          </cell>
          <cell r="E191">
            <v>0</v>
          </cell>
          <cell r="F191">
            <v>0</v>
          </cell>
          <cell r="G191">
            <v>1</v>
          </cell>
          <cell r="H191">
            <v>1</v>
          </cell>
          <cell r="I191">
            <v>0</v>
          </cell>
          <cell r="J191">
            <v>0</v>
          </cell>
          <cell r="K191">
            <v>1</v>
          </cell>
          <cell r="L191">
            <v>1</v>
          </cell>
          <cell r="M191">
            <v>0</v>
          </cell>
          <cell r="N191">
            <v>253.88307692307697</v>
          </cell>
        </row>
        <row r="192">
          <cell r="A192" t="str">
            <v>Albañilería</v>
          </cell>
          <cell r="B192" t="str">
            <v>M. O.1013-4 [159] Construcción de contenes con bordillo de 30x8x10cms.</v>
          </cell>
          <cell r="C192" t="str">
            <v>M.L.</v>
          </cell>
          <cell r="D192">
            <v>22</v>
          </cell>
          <cell r="E192">
            <v>0</v>
          </cell>
          <cell r="F192">
            <v>0</v>
          </cell>
          <cell r="G192">
            <v>1</v>
          </cell>
          <cell r="H192">
            <v>1</v>
          </cell>
          <cell r="I192">
            <v>0</v>
          </cell>
          <cell r="J192">
            <v>0</v>
          </cell>
          <cell r="K192">
            <v>1</v>
          </cell>
          <cell r="L192">
            <v>1</v>
          </cell>
          <cell r="M192">
            <v>0</v>
          </cell>
          <cell r="N192">
            <v>150.02181818181819</v>
          </cell>
        </row>
        <row r="193">
          <cell r="A193" t="str">
            <v>Albañilería</v>
          </cell>
          <cell r="B193" t="str">
            <v>M. O.1013-5 [160] Construcción de bordillos.</v>
          </cell>
          <cell r="C193" t="str">
            <v>M.L.</v>
          </cell>
          <cell r="D193">
            <v>32</v>
          </cell>
          <cell r="E193">
            <v>0</v>
          </cell>
          <cell r="F193">
            <v>0</v>
          </cell>
          <cell r="G193">
            <v>1</v>
          </cell>
          <cell r="H193">
            <v>1</v>
          </cell>
          <cell r="I193">
            <v>0</v>
          </cell>
          <cell r="J193">
            <v>0</v>
          </cell>
          <cell r="K193">
            <v>1</v>
          </cell>
          <cell r="L193">
            <v>1</v>
          </cell>
          <cell r="M193">
            <v>0</v>
          </cell>
          <cell r="N193">
            <v>103.14000000000001</v>
          </cell>
        </row>
        <row r="194">
          <cell r="A194" t="str">
            <v>Albañilería</v>
          </cell>
          <cell r="B194" t="str">
            <v>M. O.1013-6 [161] Construcción de acera frotada y violinada incl. Colocación de hormigón de 10cms.</v>
          </cell>
          <cell r="C194" t="str">
            <v>M³</v>
          </cell>
          <cell r="D194">
            <v>2.0499999999999998</v>
          </cell>
          <cell r="E194">
            <v>0</v>
          </cell>
          <cell r="F194">
            <v>0</v>
          </cell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</v>
          </cell>
          <cell r="L194">
            <v>1</v>
          </cell>
          <cell r="M194">
            <v>0</v>
          </cell>
          <cell r="N194">
            <v>1609.9902439024395</v>
          </cell>
        </row>
        <row r="195">
          <cell r="A195" t="str">
            <v>Albañilería</v>
          </cell>
          <cell r="B195" t="str">
            <v>M. O.1013-7 [162] Construcción de badenes ciclópeos de 10 a 20 cms. de concreto, frotado y pulido en el centro.</v>
          </cell>
          <cell r="C195" t="str">
            <v>M³</v>
          </cell>
          <cell r="D195">
            <v>2.5</v>
          </cell>
          <cell r="E195">
            <v>0</v>
          </cell>
          <cell r="F195">
            <v>0</v>
          </cell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1</v>
          </cell>
          <cell r="L195">
            <v>1</v>
          </cell>
          <cell r="M195">
            <v>0</v>
          </cell>
          <cell r="N195">
            <v>1320.1920000000002</v>
          </cell>
        </row>
        <row r="196">
          <cell r="A196" t="str">
            <v>Albañilería</v>
          </cell>
          <cell r="B196" t="str">
            <v>M. O.1013-8 [163] Construcción de badenes de hormigón de 20 cms. de espesor en adelante, frotado y pulido al centro.</v>
          </cell>
          <cell r="C196" t="str">
            <v>M³</v>
          </cell>
          <cell r="D196">
            <v>2.5</v>
          </cell>
          <cell r="E196">
            <v>0</v>
          </cell>
          <cell r="F196">
            <v>0</v>
          </cell>
          <cell r="G196">
            <v>1</v>
          </cell>
          <cell r="H196">
            <v>1</v>
          </cell>
          <cell r="I196">
            <v>0</v>
          </cell>
          <cell r="J196">
            <v>0</v>
          </cell>
          <cell r="K196">
            <v>1</v>
          </cell>
          <cell r="L196">
            <v>1</v>
          </cell>
          <cell r="M196">
            <v>0</v>
          </cell>
          <cell r="N196">
            <v>1320.1920000000002</v>
          </cell>
        </row>
        <row r="197">
          <cell r="A197" t="str">
            <v>Albañilería</v>
          </cell>
          <cell r="B197" t="str">
            <v>M. O.1013-9 [164] Construcción de zapatas y pisos de colector de concreto envarillado y frotado.</v>
          </cell>
          <cell r="C197" t="str">
            <v>M³</v>
          </cell>
          <cell r="D197">
            <v>2.5</v>
          </cell>
          <cell r="E197">
            <v>0</v>
          </cell>
          <cell r="F197">
            <v>0</v>
          </cell>
          <cell r="G197">
            <v>1</v>
          </cell>
          <cell r="H197">
            <v>1</v>
          </cell>
          <cell r="I197">
            <v>0</v>
          </cell>
          <cell r="J197">
            <v>0</v>
          </cell>
          <cell r="K197">
            <v>1</v>
          </cell>
          <cell r="L197">
            <v>1</v>
          </cell>
          <cell r="M197">
            <v>0</v>
          </cell>
          <cell r="N197">
            <v>1320.1920000000002</v>
          </cell>
        </row>
        <row r="198">
          <cell r="A198" t="str">
            <v>Albañilería</v>
          </cell>
          <cell r="B198" t="str">
            <v>M. O.1013-10 [165] Confección de losa de colector o pozo séptico, encofrado y envarillado, y vaciado, incluyendo colocación de tapa, hasta 2 m².</v>
          </cell>
          <cell r="C198" t="str">
            <v>Ud</v>
          </cell>
          <cell r="D198">
            <v>1.8</v>
          </cell>
          <cell r="E198">
            <v>0</v>
          </cell>
          <cell r="F198">
            <v>0</v>
          </cell>
          <cell r="G198">
            <v>1</v>
          </cell>
          <cell r="H198">
            <v>1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0</v>
          </cell>
          <cell r="N198">
            <v>1515.5115384615385</v>
          </cell>
        </row>
        <row r="199">
          <cell r="A199" t="str">
            <v>Albañilería</v>
          </cell>
          <cell r="B199" t="str">
            <v>M. O.1013-11 [166] Confección de losa de colector o pozo séptico, encofrado y envarillado, y vaciado, incluyendo colocación de tapa, de más de 2 metros cuadrados (precio proporcional al anterior)</v>
          </cell>
          <cell r="C199" t="str">
            <v>P. A.</v>
          </cell>
          <cell r="D199" t="str">
            <v>P. A.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str">
            <v>P. A.</v>
          </cell>
        </row>
        <row r="200">
          <cell r="A200" t="str">
            <v>Albañilería</v>
          </cell>
          <cell r="B200" t="str">
            <v>M. O.1013-12 [167] Confección de tragante de hasta 50 cms. de longitud.</v>
          </cell>
          <cell r="C200" t="str">
            <v>Ud</v>
          </cell>
          <cell r="D200">
            <v>4.4000000000000004</v>
          </cell>
          <cell r="E200">
            <v>0</v>
          </cell>
          <cell r="F200">
            <v>0</v>
          </cell>
          <cell r="G200">
            <v>1</v>
          </cell>
          <cell r="H200">
            <v>1</v>
          </cell>
          <cell r="I200">
            <v>0</v>
          </cell>
          <cell r="J200">
            <v>0</v>
          </cell>
          <cell r="K200">
            <v>1</v>
          </cell>
          <cell r="L200">
            <v>0</v>
          </cell>
          <cell r="M200">
            <v>0</v>
          </cell>
          <cell r="N200">
            <v>619.98199300699298</v>
          </cell>
        </row>
        <row r="201">
          <cell r="A201" t="str">
            <v>Albañilería</v>
          </cell>
          <cell r="B201" t="str">
            <v>M. O.1013-13 [168] Confección de anillo filtrante.</v>
          </cell>
          <cell r="C201" t="str">
            <v>Ud</v>
          </cell>
          <cell r="D201">
            <v>3</v>
          </cell>
          <cell r="E201">
            <v>0</v>
          </cell>
          <cell r="F201">
            <v>0</v>
          </cell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1</v>
          </cell>
          <cell r="L201">
            <v>0</v>
          </cell>
          <cell r="M201">
            <v>0</v>
          </cell>
          <cell r="N201">
            <v>909.30692307692323</v>
          </cell>
        </row>
        <row r="202">
          <cell r="A202" t="str">
            <v>Albañilería</v>
          </cell>
          <cell r="B202" t="str">
            <v xml:space="preserve">LAVADEROS Y DESAGÜES  </v>
          </cell>
          <cell r="N202" t="str">
            <v>P. A.</v>
          </cell>
        </row>
        <row r="203">
          <cell r="A203" t="str">
            <v>Albañilería</v>
          </cell>
          <cell r="B203" t="str">
            <v>M. O.1014-1 [169] Construcción de lavaderos de 1 y 2 bocas, con azulejos arriba.</v>
          </cell>
          <cell r="C203" t="str">
            <v>P. A.</v>
          </cell>
          <cell r="D203" t="str">
            <v>P. A.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str">
            <v>P. A.</v>
          </cell>
        </row>
        <row r="204">
          <cell r="A204" t="str">
            <v>Albañilería</v>
          </cell>
          <cell r="B204" t="str">
            <v>M. O.1014-2 [170] Construcción e instalación de lavadero pulido de hasta 0.60 x 1.50 mts.</v>
          </cell>
          <cell r="C204" t="str">
            <v>Ud</v>
          </cell>
          <cell r="D204">
            <v>1</v>
          </cell>
          <cell r="E204">
            <v>0</v>
          </cell>
          <cell r="F204">
            <v>0</v>
          </cell>
          <cell r="G204">
            <v>1</v>
          </cell>
          <cell r="H204">
            <v>1</v>
          </cell>
          <cell r="I204">
            <v>0</v>
          </cell>
          <cell r="J204">
            <v>1</v>
          </cell>
          <cell r="K204">
            <v>0</v>
          </cell>
          <cell r="L204">
            <v>0</v>
          </cell>
          <cell r="M204">
            <v>0</v>
          </cell>
          <cell r="N204">
            <v>3057.1753846153838</v>
          </cell>
        </row>
        <row r="205">
          <cell r="A205" t="str">
            <v>Albañilería</v>
          </cell>
          <cell r="B205" t="str">
            <v>M. O.1014-3 [171] Construcción de lavaderos pulido de más de 1.50mts., adicional por recipiente.</v>
          </cell>
          <cell r="C205" t="str">
            <v>Ud</v>
          </cell>
          <cell r="D205">
            <v>2</v>
          </cell>
          <cell r="E205">
            <v>0</v>
          </cell>
          <cell r="F205">
            <v>0</v>
          </cell>
          <cell r="G205">
            <v>1</v>
          </cell>
          <cell r="H205">
            <v>1</v>
          </cell>
          <cell r="I205">
            <v>0</v>
          </cell>
          <cell r="J205">
            <v>1</v>
          </cell>
          <cell r="K205">
            <v>0</v>
          </cell>
          <cell r="L205">
            <v>0</v>
          </cell>
          <cell r="M205">
            <v>0</v>
          </cell>
          <cell r="N205">
            <v>1528.5876923076919</v>
          </cell>
        </row>
        <row r="206">
          <cell r="A206" t="str">
            <v>Albañilería</v>
          </cell>
          <cell r="B206" t="str">
            <v>M. O.1014-4 [172] Confección de vertedero de 60x60 cms., pulido.</v>
          </cell>
          <cell r="C206" t="str">
            <v>Ud</v>
          </cell>
          <cell r="D206">
            <v>1.5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1</v>
          </cell>
          <cell r="J206">
            <v>0</v>
          </cell>
          <cell r="K206">
            <v>1</v>
          </cell>
          <cell r="L206">
            <v>0</v>
          </cell>
          <cell r="M206">
            <v>0</v>
          </cell>
          <cell r="N206">
            <v>1145.1184615384625</v>
          </cell>
        </row>
        <row r="207">
          <cell r="A207" t="str">
            <v>Albañilería</v>
          </cell>
          <cell r="B207" t="str">
            <v>M. O.1014-5 [173] Confección de vertedero de 60x60cms., con azulejos.</v>
          </cell>
          <cell r="C207" t="str">
            <v>Ud</v>
          </cell>
          <cell r="D207">
            <v>1</v>
          </cell>
          <cell r="E207">
            <v>0</v>
          </cell>
          <cell r="F207">
            <v>0</v>
          </cell>
          <cell r="G207">
            <v>0</v>
          </cell>
          <cell r="H207">
            <v>1</v>
          </cell>
          <cell r="I207">
            <v>0</v>
          </cell>
          <cell r="J207">
            <v>0</v>
          </cell>
          <cell r="K207">
            <v>1</v>
          </cell>
          <cell r="L207">
            <v>1</v>
          </cell>
          <cell r="M207">
            <v>0</v>
          </cell>
          <cell r="N207">
            <v>2563.9546153846159</v>
          </cell>
        </row>
        <row r="208">
          <cell r="A208" t="str">
            <v>Albañilería</v>
          </cell>
          <cell r="B208" t="str">
            <v>M. O.1014-6 [174] Confección registros, hasta 60x60 cms. (medida interior).</v>
          </cell>
          <cell r="C208" t="str">
            <v>Ud</v>
          </cell>
          <cell r="D208">
            <v>1.5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1</v>
          </cell>
          <cell r="J208">
            <v>0</v>
          </cell>
          <cell r="K208">
            <v>1</v>
          </cell>
          <cell r="L208">
            <v>0</v>
          </cell>
          <cell r="M208">
            <v>0</v>
          </cell>
          <cell r="N208">
            <v>1145.1184615384625</v>
          </cell>
        </row>
        <row r="209">
          <cell r="A209" t="str">
            <v>Albañilería</v>
          </cell>
          <cell r="B209" t="str">
            <v>M. O.1014-7 [175] Confección de registros de más de 60x60cms.</v>
          </cell>
          <cell r="C209" t="str">
            <v>Ud</v>
          </cell>
          <cell r="D209">
            <v>1.25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1</v>
          </cell>
          <cell r="J209">
            <v>0</v>
          </cell>
          <cell r="K209">
            <v>1</v>
          </cell>
          <cell r="L209">
            <v>0</v>
          </cell>
          <cell r="M209">
            <v>0</v>
          </cell>
          <cell r="N209">
            <v>1374.142153846155</v>
          </cell>
        </row>
        <row r="210">
          <cell r="A210" t="str">
            <v>Albañilería</v>
          </cell>
          <cell r="B210" t="str">
            <v>M. O.1014-8 [176] Confección de trampa de grasa.</v>
          </cell>
          <cell r="C210" t="str">
            <v>Ud</v>
          </cell>
          <cell r="D210">
            <v>1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1</v>
          </cell>
          <cell r="J210">
            <v>0</v>
          </cell>
          <cell r="K210">
            <v>1</v>
          </cell>
          <cell r="L210">
            <v>1</v>
          </cell>
          <cell r="M210">
            <v>0</v>
          </cell>
          <cell r="N210">
            <v>2290.2369230769245</v>
          </cell>
        </row>
        <row r="211">
          <cell r="A211" t="str">
            <v>Albañilería</v>
          </cell>
          <cell r="B211" t="str">
            <v>M. O.1014-9 [177] Confección de desagüe de 20x20 cms., descubierto.</v>
          </cell>
          <cell r="C211" t="str">
            <v>M.L.</v>
          </cell>
          <cell r="D211">
            <v>10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</v>
          </cell>
          <cell r="J211">
            <v>0</v>
          </cell>
          <cell r="K211">
            <v>1</v>
          </cell>
          <cell r="L211">
            <v>0</v>
          </cell>
          <cell r="M211">
            <v>0</v>
          </cell>
          <cell r="N211">
            <v>171.76776923076937</v>
          </cell>
        </row>
        <row r="212">
          <cell r="A212" t="str">
            <v>Albañilería</v>
          </cell>
          <cell r="B212" t="str">
            <v>M. O.1014-10 [178] Confección de desagüe de 20x20cms., cubierto.</v>
          </cell>
          <cell r="C212" t="str">
            <v>M.L.</v>
          </cell>
          <cell r="D212">
            <v>6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1</v>
          </cell>
          <cell r="J212">
            <v>0</v>
          </cell>
          <cell r="K212">
            <v>1</v>
          </cell>
          <cell r="L212">
            <v>0</v>
          </cell>
          <cell r="M212">
            <v>0</v>
          </cell>
          <cell r="N212">
            <v>286.27961538461562</v>
          </cell>
        </row>
        <row r="213">
          <cell r="A213" t="str">
            <v>Albañilería</v>
          </cell>
          <cell r="B213" t="str">
            <v>M. O.1014-11 [179] Montura brissoleil de 0.05x0.40x2 mts.</v>
          </cell>
          <cell r="C213" t="str">
            <v>Ud</v>
          </cell>
          <cell r="D213">
            <v>3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1</v>
          </cell>
          <cell r="J213">
            <v>0</v>
          </cell>
          <cell r="K213">
            <v>1</v>
          </cell>
          <cell r="L213">
            <v>1</v>
          </cell>
          <cell r="M213">
            <v>0</v>
          </cell>
          <cell r="N213">
            <v>763.41230769230822</v>
          </cell>
        </row>
        <row r="214">
          <cell r="A214" t="str">
            <v>Albañilería</v>
          </cell>
          <cell r="B214" t="str">
            <v>M. O.1014-12 [180] Acuñe de marcos.</v>
          </cell>
          <cell r="C214" t="str">
            <v>Ud</v>
          </cell>
          <cell r="D214">
            <v>9.5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1</v>
          </cell>
          <cell r="J214">
            <v>0</v>
          </cell>
          <cell r="K214">
            <v>1</v>
          </cell>
          <cell r="L214">
            <v>0</v>
          </cell>
          <cell r="M214">
            <v>0</v>
          </cell>
          <cell r="N214">
            <v>180.80817813765196</v>
          </cell>
        </row>
        <row r="215">
          <cell r="A215" t="str">
            <v>Albañilería</v>
          </cell>
          <cell r="B215" t="str">
            <v>M. O.1014-13 [181] Colocación de tejas.</v>
          </cell>
          <cell r="C215" t="str">
            <v>M²</v>
          </cell>
          <cell r="D215">
            <v>8</v>
          </cell>
          <cell r="E215">
            <v>0</v>
          </cell>
          <cell r="F215">
            <v>0</v>
          </cell>
          <cell r="G215">
            <v>1</v>
          </cell>
          <cell r="H215">
            <v>1</v>
          </cell>
          <cell r="I215">
            <v>0</v>
          </cell>
          <cell r="J215">
            <v>0</v>
          </cell>
          <cell r="K215">
            <v>1</v>
          </cell>
          <cell r="L215">
            <v>0</v>
          </cell>
          <cell r="M215">
            <v>0</v>
          </cell>
          <cell r="N215">
            <v>340.9900961538462</v>
          </cell>
        </row>
        <row r="216">
          <cell r="A216" t="str">
            <v>Albañilería</v>
          </cell>
          <cell r="B216" t="str">
            <v>M. O.1014-14 [182] Colocación caballete de tejas.</v>
          </cell>
          <cell r="C216" t="str">
            <v>M.L.</v>
          </cell>
          <cell r="D216">
            <v>10</v>
          </cell>
          <cell r="E216">
            <v>0</v>
          </cell>
          <cell r="F216">
            <v>0</v>
          </cell>
          <cell r="G216">
            <v>1</v>
          </cell>
          <cell r="H216">
            <v>1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272.79207692307693</v>
          </cell>
        </row>
        <row r="217">
          <cell r="A217" t="str">
            <v>Albañilería</v>
          </cell>
          <cell r="B217" t="str">
            <v>VACIADO DE HORMIGONES</v>
          </cell>
          <cell r="N217" t="str">
            <v>P. A.</v>
          </cell>
        </row>
        <row r="218">
          <cell r="A218" t="str">
            <v>Albañilería</v>
          </cell>
          <cell r="B218" t="str">
            <v>M. O.1014A-1 [1] Vaciado de Hormigón Industrial</v>
          </cell>
          <cell r="C218" t="str">
            <v>m³</v>
          </cell>
          <cell r="D218">
            <v>17.977038955073819</v>
          </cell>
          <cell r="E218">
            <v>0</v>
          </cell>
          <cell r="F218">
            <v>1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1</v>
          </cell>
          <cell r="L218">
            <v>3</v>
          </cell>
          <cell r="M218">
            <v>0</v>
          </cell>
          <cell r="N218">
            <v>491.64407094362468</v>
          </cell>
        </row>
        <row r="219">
          <cell r="A219" t="str">
            <v>Albañilería</v>
          </cell>
          <cell r="B219" t="str">
            <v>M. O.1014A-2 [2] Vaciado de Hormigón Equipos Menores</v>
          </cell>
          <cell r="C219" t="str">
            <v>m³</v>
          </cell>
          <cell r="D219">
            <v>13.140648705320935</v>
          </cell>
          <cell r="E219">
            <v>0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1</v>
          </cell>
          <cell r="L219">
            <v>3</v>
          </cell>
          <cell r="M219">
            <v>0</v>
          </cell>
          <cell r="N219">
            <v>672.59271696425424</v>
          </cell>
        </row>
        <row r="220">
          <cell r="A220" t="str">
            <v>Técnicos Especiales</v>
          </cell>
          <cell r="B220" t="str">
            <v xml:space="preserve">SUBIR MATERIALES / PLANTA  </v>
          </cell>
          <cell r="N220" t="str">
            <v>P. A.</v>
          </cell>
        </row>
        <row r="221">
          <cell r="A221" t="str">
            <v>Técnicos Especiales</v>
          </cell>
          <cell r="B221" t="str">
            <v>M. O.1015-1 [1] Subir arena por meseta un nivel</v>
          </cell>
          <cell r="C221" t="str">
            <v>m³</v>
          </cell>
          <cell r="D221">
            <v>16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3</v>
          </cell>
          <cell r="L221">
            <v>0</v>
          </cell>
          <cell r="M221">
            <v>0</v>
          </cell>
          <cell r="N221">
            <v>117.52009615384628</v>
          </cell>
        </row>
        <row r="222">
          <cell r="A222" t="str">
            <v>Técnicos Especiales</v>
          </cell>
          <cell r="B222" t="str">
            <v>M. O.1015-2 [2] Subir arena por polea 2do nivel</v>
          </cell>
          <cell r="C222" t="str">
            <v>m³</v>
          </cell>
          <cell r="D222">
            <v>10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3</v>
          </cell>
          <cell r="L222">
            <v>0</v>
          </cell>
          <cell r="M222">
            <v>0</v>
          </cell>
          <cell r="N222">
            <v>188.03215384615405</v>
          </cell>
        </row>
        <row r="223">
          <cell r="A223" t="str">
            <v>Técnicos Especiales</v>
          </cell>
          <cell r="B223" t="str">
            <v>M. O.1015-3 [3] Subir arena por polea 3er nivel</v>
          </cell>
          <cell r="C223" t="str">
            <v>m³</v>
          </cell>
          <cell r="D223">
            <v>7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3</v>
          </cell>
          <cell r="L223">
            <v>0</v>
          </cell>
          <cell r="M223">
            <v>0</v>
          </cell>
          <cell r="N223">
            <v>268.61736263736293</v>
          </cell>
        </row>
        <row r="224">
          <cell r="A224" t="str">
            <v>Técnicos Especiales</v>
          </cell>
          <cell r="B224" t="str">
            <v>M. O.1015-4 [4] Subir arena por polea 4to nivel</v>
          </cell>
          <cell r="C224" t="str">
            <v>m³</v>
          </cell>
          <cell r="D224">
            <v>5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3</v>
          </cell>
          <cell r="L224">
            <v>0</v>
          </cell>
          <cell r="M224">
            <v>0</v>
          </cell>
          <cell r="N224">
            <v>376.06430769230809</v>
          </cell>
        </row>
        <row r="225">
          <cell r="A225" t="str">
            <v>Técnicos Especiales</v>
          </cell>
          <cell r="B225" t="str">
            <v>M. O.1015-5 [5] Subir arena por polea 5to nivel</v>
          </cell>
          <cell r="C225" t="str">
            <v>m³</v>
          </cell>
          <cell r="D225">
            <v>4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3</v>
          </cell>
          <cell r="L225">
            <v>0</v>
          </cell>
          <cell r="M225">
            <v>0</v>
          </cell>
          <cell r="N225">
            <v>470.08038461538513</v>
          </cell>
        </row>
        <row r="226">
          <cell r="A226" t="str">
            <v>Técnicos Especiales</v>
          </cell>
          <cell r="B226" t="str">
            <v>M. O.1015-6 [6] Subir arena por polea 6to nivel</v>
          </cell>
          <cell r="C226" t="str">
            <v>m³</v>
          </cell>
          <cell r="D226">
            <v>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3</v>
          </cell>
          <cell r="L226">
            <v>0</v>
          </cell>
          <cell r="M226">
            <v>0</v>
          </cell>
          <cell r="N226">
            <v>626.77384615384688</v>
          </cell>
        </row>
        <row r="227">
          <cell r="A227" t="str">
            <v>Técnicos Especiales</v>
          </cell>
          <cell r="B227" t="str">
            <v>M. O.1015-7 [7] Subir bloques 4" por meseta 2do nivel</v>
          </cell>
          <cell r="C227" t="str">
            <v>ud</v>
          </cell>
          <cell r="D227">
            <v>1800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3</v>
          </cell>
          <cell r="L227">
            <v>0</v>
          </cell>
          <cell r="M227">
            <v>0</v>
          </cell>
          <cell r="N227">
            <v>1.044623076923078</v>
          </cell>
        </row>
        <row r="228">
          <cell r="A228" t="str">
            <v>Técnicos Especiales</v>
          </cell>
          <cell r="B228" t="str">
            <v>M. O.1015-8 [8] Subir bloques 4" por meseta 3er nivel</v>
          </cell>
          <cell r="C228" t="str">
            <v>ud</v>
          </cell>
          <cell r="D228">
            <v>1500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3</v>
          </cell>
          <cell r="L228">
            <v>0</v>
          </cell>
          <cell r="M228">
            <v>0</v>
          </cell>
          <cell r="N228">
            <v>1.2535476923076936</v>
          </cell>
        </row>
        <row r="229">
          <cell r="A229" t="str">
            <v>Técnicos Especiales</v>
          </cell>
          <cell r="B229" t="str">
            <v>M. O.1015-9 [9] Subir bloques 4" por meseta 4to nivel</v>
          </cell>
          <cell r="C229" t="str">
            <v>ud</v>
          </cell>
          <cell r="D229">
            <v>1125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3</v>
          </cell>
          <cell r="L229">
            <v>0</v>
          </cell>
          <cell r="M229">
            <v>0</v>
          </cell>
          <cell r="N229">
            <v>1.671396923076925</v>
          </cell>
        </row>
        <row r="230">
          <cell r="A230" t="str">
            <v>Técnicos Especiales</v>
          </cell>
          <cell r="B230" t="str">
            <v>M. O.1015-10 [10] Subir bloques 4" por meseta 5to nivel</v>
          </cell>
          <cell r="C230" t="str">
            <v>ud</v>
          </cell>
          <cell r="D230">
            <v>900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3</v>
          </cell>
          <cell r="L230">
            <v>0</v>
          </cell>
          <cell r="M230">
            <v>0</v>
          </cell>
          <cell r="N230">
            <v>2.089246153846156</v>
          </cell>
        </row>
        <row r="231">
          <cell r="A231" t="str">
            <v>Técnicos Especiales</v>
          </cell>
          <cell r="B231" t="str">
            <v>M. O.1015-11 [11] Subir bloques 4" por meseta 6to nivel</v>
          </cell>
          <cell r="C231" t="str">
            <v>ud</v>
          </cell>
          <cell r="D231">
            <v>750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3</v>
          </cell>
          <cell r="L231">
            <v>0</v>
          </cell>
          <cell r="M231">
            <v>0</v>
          </cell>
          <cell r="N231">
            <v>2.5070953846153872</v>
          </cell>
        </row>
        <row r="232">
          <cell r="A232" t="str">
            <v>Técnicos Especiales</v>
          </cell>
          <cell r="B232" t="str">
            <v>M. O.1015-12 [12] Subir bloques 4" por polea 2do nivel</v>
          </cell>
          <cell r="C232" t="str">
            <v>ud</v>
          </cell>
          <cell r="D232">
            <v>1100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3</v>
          </cell>
          <cell r="L232">
            <v>0</v>
          </cell>
          <cell r="M232">
            <v>0</v>
          </cell>
          <cell r="N232">
            <v>1.7093832167832186</v>
          </cell>
        </row>
        <row r="233">
          <cell r="A233" t="str">
            <v>Técnicos Especiales</v>
          </cell>
          <cell r="B233" t="str">
            <v>M. O.1015-13 [13] Subir bloques 4" por polea 3er nivel</v>
          </cell>
          <cell r="C233" t="str">
            <v>ud</v>
          </cell>
          <cell r="D233">
            <v>650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3</v>
          </cell>
          <cell r="L233">
            <v>0</v>
          </cell>
          <cell r="M233">
            <v>0</v>
          </cell>
          <cell r="N233">
            <v>2.8928023668639087</v>
          </cell>
        </row>
        <row r="234">
          <cell r="A234" t="str">
            <v>Técnicos Especiales</v>
          </cell>
          <cell r="B234" t="str">
            <v>M. O.1015-14 [14] Subir bloques 4" por polea 4to nivel</v>
          </cell>
          <cell r="C234" t="str">
            <v>ud</v>
          </cell>
          <cell r="D234">
            <v>500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3</v>
          </cell>
          <cell r="L234">
            <v>0</v>
          </cell>
          <cell r="M234">
            <v>0</v>
          </cell>
          <cell r="N234">
            <v>3.7606430769230812</v>
          </cell>
        </row>
        <row r="235">
          <cell r="A235" t="str">
            <v>Técnicos Especiales</v>
          </cell>
          <cell r="B235" t="str">
            <v>M. O.1015-15 [15] Subir bloques 4" por polea 5to nivel</v>
          </cell>
          <cell r="C235" t="str">
            <v>ud</v>
          </cell>
          <cell r="D235">
            <v>350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</v>
          </cell>
          <cell r="L235">
            <v>0</v>
          </cell>
          <cell r="M235">
            <v>0</v>
          </cell>
          <cell r="N235">
            <v>5.3723472527472582</v>
          </cell>
        </row>
        <row r="236">
          <cell r="A236" t="str">
            <v>Técnicos Especiales</v>
          </cell>
          <cell r="B236" t="str">
            <v>M. O.1015-16 [16] Subir bloques 4" por polea 6to nivel</v>
          </cell>
          <cell r="C236" t="str">
            <v>ud</v>
          </cell>
          <cell r="D236">
            <v>300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3</v>
          </cell>
          <cell r="L236">
            <v>0</v>
          </cell>
          <cell r="M236">
            <v>0</v>
          </cell>
          <cell r="N236">
            <v>6.2677384615384684</v>
          </cell>
        </row>
        <row r="237">
          <cell r="A237" t="str">
            <v>Técnicos Especiales</v>
          </cell>
          <cell r="B237" t="str">
            <v>M. O.1015-17 [17] Subir bloques 6" por meseta 2do nivel</v>
          </cell>
          <cell r="C237" t="str">
            <v>ud</v>
          </cell>
          <cell r="D237">
            <v>1500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</v>
          </cell>
          <cell r="L237">
            <v>0</v>
          </cell>
          <cell r="M237">
            <v>0</v>
          </cell>
          <cell r="N237">
            <v>1.2535476923076936</v>
          </cell>
        </row>
        <row r="238">
          <cell r="A238" t="str">
            <v>Técnicos Especiales</v>
          </cell>
          <cell r="B238" t="str">
            <v>M. O.1015-18 [18] Subir bloques 6" por meseta 3er nivel</v>
          </cell>
          <cell r="C238" t="str">
            <v>ud</v>
          </cell>
          <cell r="D238">
            <v>1000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</v>
          </cell>
          <cell r="L238">
            <v>0</v>
          </cell>
          <cell r="M238">
            <v>0</v>
          </cell>
          <cell r="N238">
            <v>1.8803215384615406</v>
          </cell>
        </row>
        <row r="239">
          <cell r="A239" t="str">
            <v>Técnicos Especiales</v>
          </cell>
          <cell r="B239" t="str">
            <v>M. O.1015-19 [19] Subir bloques 6" por meseta 4to nivel</v>
          </cell>
          <cell r="C239" t="str">
            <v>ud</v>
          </cell>
          <cell r="D239">
            <v>750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3</v>
          </cell>
          <cell r="L239">
            <v>0</v>
          </cell>
          <cell r="M239">
            <v>0</v>
          </cell>
          <cell r="N239">
            <v>2.5070953846153872</v>
          </cell>
        </row>
        <row r="240">
          <cell r="A240" t="str">
            <v>Técnicos Especiales</v>
          </cell>
          <cell r="B240" t="str">
            <v>M. O.1015-20 [20] Subir bloques 6" por meseta 5to nivel</v>
          </cell>
          <cell r="C240" t="str">
            <v>ud</v>
          </cell>
          <cell r="D240">
            <v>600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3</v>
          </cell>
          <cell r="L240">
            <v>0</v>
          </cell>
          <cell r="M240">
            <v>0</v>
          </cell>
          <cell r="N240">
            <v>3.1338692307692342</v>
          </cell>
        </row>
        <row r="241">
          <cell r="A241" t="str">
            <v>Técnicos Especiales</v>
          </cell>
          <cell r="B241" t="str">
            <v>M. O.1015-21 [21] Subir bloques 6" por meseta 6to nivel</v>
          </cell>
          <cell r="C241" t="str">
            <v>ud</v>
          </cell>
          <cell r="D241">
            <v>500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3</v>
          </cell>
          <cell r="L241">
            <v>0</v>
          </cell>
          <cell r="M241">
            <v>0</v>
          </cell>
          <cell r="N241">
            <v>3.7606430769230812</v>
          </cell>
        </row>
        <row r="242">
          <cell r="A242" t="str">
            <v>Técnicos Especiales</v>
          </cell>
          <cell r="B242" t="str">
            <v>M. O.1015-22 [22] Subir bloques 6" por polea 2do nivel</v>
          </cell>
          <cell r="C242" t="str">
            <v>ud</v>
          </cell>
          <cell r="D242">
            <v>900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3</v>
          </cell>
          <cell r="L242">
            <v>0</v>
          </cell>
          <cell r="M242">
            <v>0</v>
          </cell>
          <cell r="N242">
            <v>2.089246153846156</v>
          </cell>
        </row>
        <row r="243">
          <cell r="A243" t="str">
            <v>Técnicos Especiales</v>
          </cell>
          <cell r="B243" t="str">
            <v>M. O.1015-23 [23] Subir bloques 6" por polea 3er nivel</v>
          </cell>
          <cell r="C243" t="str">
            <v>ud</v>
          </cell>
          <cell r="D243">
            <v>600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3</v>
          </cell>
          <cell r="L243">
            <v>0</v>
          </cell>
          <cell r="M243">
            <v>0</v>
          </cell>
          <cell r="N243">
            <v>3.1338692307692342</v>
          </cell>
        </row>
        <row r="244">
          <cell r="A244" t="str">
            <v>Técnicos Especiales</v>
          </cell>
          <cell r="B244" t="str">
            <v>M. O.1015-24 [24] Subir bloques 6" por polea 4to nivel</v>
          </cell>
          <cell r="C244" t="str">
            <v>ud</v>
          </cell>
          <cell r="D244">
            <v>450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3</v>
          </cell>
          <cell r="L244">
            <v>0</v>
          </cell>
          <cell r="M244">
            <v>0</v>
          </cell>
          <cell r="N244">
            <v>4.1784923076923119</v>
          </cell>
        </row>
        <row r="245">
          <cell r="A245" t="str">
            <v>Técnicos Especiales</v>
          </cell>
          <cell r="B245" t="str">
            <v>M. O.1015-25 [25] Subir bloques 6" por polea 5to nivel</v>
          </cell>
          <cell r="C245" t="str">
            <v>ud</v>
          </cell>
          <cell r="D245">
            <v>325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3</v>
          </cell>
          <cell r="L245">
            <v>0</v>
          </cell>
          <cell r="M245">
            <v>0</v>
          </cell>
          <cell r="N245">
            <v>5.7856047337278174</v>
          </cell>
        </row>
        <row r="246">
          <cell r="A246" t="str">
            <v>Técnicos Especiales</v>
          </cell>
          <cell r="B246" t="str">
            <v>M. O.1015-26 [26] Subir bloques 6" por polea 6to nivel</v>
          </cell>
          <cell r="C246" t="str">
            <v>ud</v>
          </cell>
          <cell r="D246">
            <v>275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3</v>
          </cell>
          <cell r="L246">
            <v>0</v>
          </cell>
          <cell r="M246">
            <v>0</v>
          </cell>
          <cell r="N246">
            <v>6.8375328671328743</v>
          </cell>
        </row>
        <row r="247">
          <cell r="A247" t="str">
            <v>Técnicos Especiales</v>
          </cell>
          <cell r="B247" t="str">
            <v>M. O.1015-27 [27] Subir bloques 8" por meseta 2do nivel</v>
          </cell>
          <cell r="C247" t="str">
            <v>ud</v>
          </cell>
          <cell r="D247">
            <v>1200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3</v>
          </cell>
          <cell r="L247">
            <v>0</v>
          </cell>
          <cell r="M247">
            <v>0</v>
          </cell>
          <cell r="N247">
            <v>1.5669346153846171</v>
          </cell>
        </row>
        <row r="248">
          <cell r="A248" t="str">
            <v>Técnicos Especiales</v>
          </cell>
          <cell r="B248" t="str">
            <v>M. O.1015-28 [28] Subir bloques 8" por meseta 3er nivel</v>
          </cell>
          <cell r="C248" t="str">
            <v>ud</v>
          </cell>
          <cell r="D248">
            <v>800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3</v>
          </cell>
          <cell r="L248">
            <v>0</v>
          </cell>
          <cell r="M248">
            <v>0</v>
          </cell>
          <cell r="N248">
            <v>2.3504019230769257</v>
          </cell>
        </row>
        <row r="249">
          <cell r="A249" t="str">
            <v>Técnicos Especiales</v>
          </cell>
          <cell r="B249" t="str">
            <v>M. O.1015-29 [29] Subir bloques 8" por meseta 4to nivel</v>
          </cell>
          <cell r="C249" t="str">
            <v>ud</v>
          </cell>
          <cell r="D249">
            <v>600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3</v>
          </cell>
          <cell r="L249">
            <v>0</v>
          </cell>
          <cell r="M249">
            <v>0</v>
          </cell>
          <cell r="N249">
            <v>3.1338692307692342</v>
          </cell>
        </row>
        <row r="250">
          <cell r="A250" t="str">
            <v>Técnicos Especiales</v>
          </cell>
          <cell r="B250" t="str">
            <v>M. O.1015-30 [30] Subir bloques 8" por meseta 5to nivel</v>
          </cell>
          <cell r="C250" t="str">
            <v>ud</v>
          </cell>
          <cell r="D250">
            <v>480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3</v>
          </cell>
          <cell r="L250">
            <v>0</v>
          </cell>
          <cell r="M250">
            <v>0</v>
          </cell>
          <cell r="N250">
            <v>3.9173365384615426</v>
          </cell>
        </row>
        <row r="251">
          <cell r="A251" t="str">
            <v>Técnicos Especiales</v>
          </cell>
          <cell r="B251" t="str">
            <v>M. O.1015-31 [31] Subir bloques 8" por meseta 6to nivel</v>
          </cell>
          <cell r="C251" t="str">
            <v>ud</v>
          </cell>
          <cell r="D251">
            <v>400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3</v>
          </cell>
          <cell r="L251">
            <v>0</v>
          </cell>
          <cell r="M251">
            <v>0</v>
          </cell>
          <cell r="N251">
            <v>4.7008038461538515</v>
          </cell>
        </row>
        <row r="252">
          <cell r="A252" t="str">
            <v>Técnicos Especiales</v>
          </cell>
          <cell r="B252" t="str">
            <v>M. O.1015-32 [32] Subir bloques 8" por polea 2do nivel</v>
          </cell>
          <cell r="C252" t="str">
            <v>ud</v>
          </cell>
          <cell r="D252">
            <v>710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3</v>
          </cell>
          <cell r="L252">
            <v>0</v>
          </cell>
          <cell r="M252">
            <v>0</v>
          </cell>
          <cell r="N252">
            <v>2.6483401950162544</v>
          </cell>
        </row>
        <row r="253">
          <cell r="A253" t="str">
            <v>Técnicos Especiales</v>
          </cell>
          <cell r="B253" t="str">
            <v>M. O.1015-33 [33] Subir bloques 8" por polea 3er nivel</v>
          </cell>
          <cell r="C253" t="str">
            <v>ud</v>
          </cell>
          <cell r="D253">
            <v>475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3</v>
          </cell>
          <cell r="L253">
            <v>0</v>
          </cell>
          <cell r="M253">
            <v>0</v>
          </cell>
          <cell r="N253">
            <v>3.9585716599190328</v>
          </cell>
        </row>
        <row r="254">
          <cell r="A254" t="str">
            <v>Técnicos Especiales</v>
          </cell>
          <cell r="B254" t="str">
            <v>M. O.1015-34 [34] Subir bloques 8" por polea 4to nivel</v>
          </cell>
          <cell r="C254" t="str">
            <v>ud</v>
          </cell>
          <cell r="D254">
            <v>355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3</v>
          </cell>
          <cell r="L254">
            <v>0</v>
          </cell>
          <cell r="M254">
            <v>0</v>
          </cell>
          <cell r="N254">
            <v>5.2966803900325088</v>
          </cell>
        </row>
        <row r="255">
          <cell r="A255" t="str">
            <v>Técnicos Especiales</v>
          </cell>
          <cell r="B255" t="str">
            <v>M. O.1015-35 [35] Subir bloques 8" por polea 5to nivel</v>
          </cell>
          <cell r="C255" t="str">
            <v>ud</v>
          </cell>
          <cell r="D255">
            <v>285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3</v>
          </cell>
          <cell r="L255">
            <v>0</v>
          </cell>
          <cell r="M255">
            <v>0</v>
          </cell>
          <cell r="N255">
            <v>6.5976194331983882</v>
          </cell>
        </row>
        <row r="256">
          <cell r="A256" t="str">
            <v>Técnicos Especiales</v>
          </cell>
          <cell r="B256" t="str">
            <v>M. O.1015-36 [36] Subir bloques 8" por polea 6to nivel</v>
          </cell>
          <cell r="C256" t="str">
            <v>ud</v>
          </cell>
          <cell r="D256">
            <v>235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3</v>
          </cell>
          <cell r="L256">
            <v>0</v>
          </cell>
          <cell r="M256">
            <v>0</v>
          </cell>
          <cell r="N256">
            <v>8.0013682487725131</v>
          </cell>
        </row>
        <row r="257">
          <cell r="A257" t="str">
            <v>Técnicos Especiales</v>
          </cell>
          <cell r="B257" t="str">
            <v>M. O.1015-37 [37] Subir bloques 10" por meseta 2do nivel</v>
          </cell>
          <cell r="C257" t="str">
            <v>ud</v>
          </cell>
          <cell r="D257">
            <v>1000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3</v>
          </cell>
          <cell r="L257">
            <v>0</v>
          </cell>
          <cell r="M257">
            <v>0</v>
          </cell>
          <cell r="N257">
            <v>1.8803215384615406</v>
          </cell>
        </row>
        <row r="258">
          <cell r="A258" t="str">
            <v>Técnicos Especiales</v>
          </cell>
          <cell r="B258" t="str">
            <v>M. O.1015-38 [38] Subir bloques 10" por meseta 3er nivel</v>
          </cell>
          <cell r="C258" t="str">
            <v>ud</v>
          </cell>
          <cell r="D258">
            <v>665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3</v>
          </cell>
          <cell r="L258">
            <v>0</v>
          </cell>
          <cell r="M258">
            <v>0</v>
          </cell>
          <cell r="N258">
            <v>2.8275511856564517</v>
          </cell>
        </row>
        <row r="259">
          <cell r="A259" t="str">
            <v>Técnicos Especiales</v>
          </cell>
          <cell r="B259" t="str">
            <v>M. O.1015-39 [39] Subir bloques 10" por meseta 4to nivel</v>
          </cell>
          <cell r="C259" t="str">
            <v>ud</v>
          </cell>
          <cell r="D259">
            <v>500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3</v>
          </cell>
          <cell r="L259">
            <v>0</v>
          </cell>
          <cell r="M259">
            <v>0</v>
          </cell>
          <cell r="N259">
            <v>3.7606430769230812</v>
          </cell>
        </row>
        <row r="260">
          <cell r="A260" t="str">
            <v>Técnicos Especiales</v>
          </cell>
          <cell r="B260" t="str">
            <v>M. O.1015-40 [40] Subir bloques 10" por meseta 5to nivel</v>
          </cell>
          <cell r="C260" t="str">
            <v>ud</v>
          </cell>
          <cell r="D260">
            <v>400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3</v>
          </cell>
          <cell r="L260">
            <v>0</v>
          </cell>
          <cell r="M260">
            <v>0</v>
          </cell>
          <cell r="N260">
            <v>4.7008038461538515</v>
          </cell>
        </row>
        <row r="261">
          <cell r="A261" t="str">
            <v>Técnicos Especiales</v>
          </cell>
          <cell r="B261" t="str">
            <v>M. O.1015-41 [41] Subir bloques 10" por meseta 6to nivel</v>
          </cell>
          <cell r="C261" t="str">
            <v>ud</v>
          </cell>
          <cell r="D261">
            <v>335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3</v>
          </cell>
          <cell r="L261">
            <v>0</v>
          </cell>
          <cell r="M261">
            <v>0</v>
          </cell>
          <cell r="N261">
            <v>5.6129001148105688</v>
          </cell>
        </row>
        <row r="262">
          <cell r="A262" t="str">
            <v>Técnicos Especiales</v>
          </cell>
          <cell r="B262" t="str">
            <v>M. O.1015-42 [42] Subir bloques 10" por polea 2do nivel</v>
          </cell>
          <cell r="C262" t="str">
            <v>ud</v>
          </cell>
          <cell r="D262">
            <v>600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3</v>
          </cell>
          <cell r="L262">
            <v>0</v>
          </cell>
          <cell r="M262">
            <v>0</v>
          </cell>
          <cell r="N262">
            <v>3.1338692307692342</v>
          </cell>
        </row>
        <row r="263">
          <cell r="A263" t="str">
            <v>Técnicos Especiales</v>
          </cell>
          <cell r="B263" t="str">
            <v>M. O.1015-43 [43] Subir bloques 10" por polea 3er nivel</v>
          </cell>
          <cell r="C263" t="str">
            <v>ud</v>
          </cell>
          <cell r="D263">
            <v>400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3</v>
          </cell>
          <cell r="L263">
            <v>0</v>
          </cell>
          <cell r="M263">
            <v>0</v>
          </cell>
          <cell r="N263">
            <v>4.7008038461538515</v>
          </cell>
        </row>
        <row r="264">
          <cell r="A264" t="str">
            <v>Técnicos Especiales</v>
          </cell>
          <cell r="B264" t="str">
            <v>M. O.1015-44 [44] Subir bloques 10" por polea 4to nivel</v>
          </cell>
          <cell r="C264" t="str">
            <v>ud</v>
          </cell>
          <cell r="D264">
            <v>300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3</v>
          </cell>
          <cell r="L264">
            <v>0</v>
          </cell>
          <cell r="M264">
            <v>0</v>
          </cell>
          <cell r="N264">
            <v>6.2677384615384684</v>
          </cell>
        </row>
        <row r="265">
          <cell r="A265" t="str">
            <v>Técnicos Especiales</v>
          </cell>
          <cell r="B265" t="str">
            <v>M. O.1015-45 [45] Subir bloques 10" por polea 5to nivel</v>
          </cell>
          <cell r="C265" t="str">
            <v>ud</v>
          </cell>
          <cell r="D265">
            <v>240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3</v>
          </cell>
          <cell r="L265">
            <v>0</v>
          </cell>
          <cell r="M265">
            <v>0</v>
          </cell>
          <cell r="N265">
            <v>7.8346730769230852</v>
          </cell>
        </row>
        <row r="266">
          <cell r="A266" t="str">
            <v>Técnicos Especiales</v>
          </cell>
          <cell r="B266" t="str">
            <v>M. O.1015-46 [46] Subir bloques 10" por polea 6to nivel</v>
          </cell>
          <cell r="C266" t="str">
            <v>ud</v>
          </cell>
          <cell r="D266">
            <v>200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3</v>
          </cell>
          <cell r="L266">
            <v>0</v>
          </cell>
          <cell r="M266">
            <v>0</v>
          </cell>
          <cell r="N266">
            <v>9.401607692307703</v>
          </cell>
        </row>
        <row r="267">
          <cell r="A267" t="str">
            <v>Técnicos Especiales</v>
          </cell>
          <cell r="B267" t="str">
            <v>M. O.1015-47 [47] Subir bloques 12" por meseta 2do nivel</v>
          </cell>
          <cell r="C267" t="str">
            <v>ud</v>
          </cell>
          <cell r="D267">
            <v>850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</v>
          </cell>
          <cell r="L267">
            <v>0</v>
          </cell>
          <cell r="M267">
            <v>0</v>
          </cell>
          <cell r="N267">
            <v>2.2121429864253419</v>
          </cell>
        </row>
        <row r="268">
          <cell r="A268" t="str">
            <v>Técnicos Especiales</v>
          </cell>
          <cell r="B268" t="str">
            <v>M. O.1015-48 [48] Subir bloques 12" por meseta 3er nivel</v>
          </cell>
          <cell r="C268" t="str">
            <v>ud</v>
          </cell>
          <cell r="D268">
            <v>550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3</v>
          </cell>
          <cell r="L268">
            <v>0</v>
          </cell>
          <cell r="M268">
            <v>0</v>
          </cell>
          <cell r="N268">
            <v>3.4187664335664372</v>
          </cell>
        </row>
        <row r="269">
          <cell r="A269" t="str">
            <v>Técnicos Especiales</v>
          </cell>
          <cell r="B269" t="str">
            <v>M. O.1015-49 [49] Subir bloques 12" por meseta 4to nivel</v>
          </cell>
          <cell r="C269" t="str">
            <v>ud</v>
          </cell>
          <cell r="D269">
            <v>415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3</v>
          </cell>
          <cell r="L269">
            <v>0</v>
          </cell>
          <cell r="M269">
            <v>0</v>
          </cell>
          <cell r="N269">
            <v>4.5308952734013026</v>
          </cell>
        </row>
        <row r="270">
          <cell r="A270" t="str">
            <v>Técnicos Especiales</v>
          </cell>
          <cell r="B270" t="str">
            <v>M. O.1015-50 [50] Subir bloques 12" por meseta 5to nivel</v>
          </cell>
          <cell r="C270" t="str">
            <v>ud</v>
          </cell>
          <cell r="D270">
            <v>335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3</v>
          </cell>
          <cell r="L270">
            <v>0</v>
          </cell>
          <cell r="M270">
            <v>0</v>
          </cell>
          <cell r="N270">
            <v>5.6129001148105688</v>
          </cell>
        </row>
        <row r="271">
          <cell r="A271" t="str">
            <v>Técnicos Especiales</v>
          </cell>
          <cell r="B271" t="str">
            <v>M. O.1015-51 [51] Subir bloques 12" por meseta 6to nivel</v>
          </cell>
          <cell r="C271" t="str">
            <v>ud</v>
          </cell>
          <cell r="D271">
            <v>280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</v>
          </cell>
          <cell r="L271">
            <v>0</v>
          </cell>
          <cell r="M271">
            <v>0</v>
          </cell>
          <cell r="N271">
            <v>6.7154340659340734</v>
          </cell>
        </row>
        <row r="272">
          <cell r="A272" t="str">
            <v>Técnicos Especiales</v>
          </cell>
          <cell r="B272" t="str">
            <v>M. O.1015-52 [52] Subir bloques 12" por polea 2do nivel</v>
          </cell>
          <cell r="C272" t="str">
            <v>ud</v>
          </cell>
          <cell r="D272">
            <v>500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3</v>
          </cell>
          <cell r="L272">
            <v>0</v>
          </cell>
          <cell r="M272">
            <v>0</v>
          </cell>
          <cell r="N272">
            <v>3.7606430769230812</v>
          </cell>
        </row>
        <row r="273">
          <cell r="A273" t="str">
            <v>Técnicos Especiales</v>
          </cell>
          <cell r="B273" t="str">
            <v>M. O.1015-53 [53] Subir bloques 12" por polea 3er nivel</v>
          </cell>
          <cell r="C273" t="str">
            <v>ud</v>
          </cell>
          <cell r="D273">
            <v>335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</v>
          </cell>
          <cell r="L273">
            <v>0</v>
          </cell>
          <cell r="M273">
            <v>0</v>
          </cell>
          <cell r="N273">
            <v>5.6129001148105688</v>
          </cell>
        </row>
        <row r="274">
          <cell r="A274" t="str">
            <v>Técnicos Especiales</v>
          </cell>
          <cell r="B274" t="str">
            <v>M. O.1015-54 [54] Subir bloques 12" por polea 4to nivel</v>
          </cell>
          <cell r="C274" t="str">
            <v>ud</v>
          </cell>
          <cell r="D274">
            <v>250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3</v>
          </cell>
          <cell r="L274">
            <v>0</v>
          </cell>
          <cell r="M274">
            <v>0</v>
          </cell>
          <cell r="N274">
            <v>7.5212861538461624</v>
          </cell>
        </row>
        <row r="275">
          <cell r="A275" t="str">
            <v>Técnicos Especiales</v>
          </cell>
          <cell r="B275" t="str">
            <v>M. O.1015-55 [55] Subir bloques 12" por polea 5to nivel</v>
          </cell>
          <cell r="C275" t="str">
            <v>ud</v>
          </cell>
          <cell r="D275">
            <v>200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3</v>
          </cell>
          <cell r="L275">
            <v>0</v>
          </cell>
          <cell r="M275">
            <v>0</v>
          </cell>
          <cell r="N275">
            <v>9.401607692307703</v>
          </cell>
        </row>
        <row r="276">
          <cell r="A276" t="str">
            <v>Técnicos Especiales</v>
          </cell>
          <cell r="B276" t="str">
            <v>M. O.1015-56 [56] Subir bloques 12" por polea 6to nivel</v>
          </cell>
          <cell r="C276" t="str">
            <v>ud</v>
          </cell>
          <cell r="D276">
            <v>165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3</v>
          </cell>
          <cell r="L276">
            <v>0</v>
          </cell>
          <cell r="M276">
            <v>0</v>
          </cell>
          <cell r="N276">
            <v>11.395888111888125</v>
          </cell>
        </row>
        <row r="277">
          <cell r="A277" t="str">
            <v>Técnicos Especiales</v>
          </cell>
          <cell r="B277" t="str">
            <v>M. O.1015-57 [57] Subir fundas tipo cem. por polea 2do nivel</v>
          </cell>
          <cell r="C277" t="str">
            <v>M³</v>
          </cell>
          <cell r="D277">
            <v>240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3</v>
          </cell>
          <cell r="L277">
            <v>0</v>
          </cell>
          <cell r="M277">
            <v>0</v>
          </cell>
          <cell r="N277">
            <v>7.8346730769230852</v>
          </cell>
        </row>
        <row r="278">
          <cell r="A278" t="str">
            <v>Técnicos Especiales</v>
          </cell>
          <cell r="B278" t="str">
            <v>M. O.1015-58 [58] Subir fundas tipo cem. por polea 3er nivel</v>
          </cell>
          <cell r="C278" t="str">
            <v>M²</v>
          </cell>
          <cell r="D278">
            <v>150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3</v>
          </cell>
          <cell r="L278">
            <v>0</v>
          </cell>
          <cell r="M278">
            <v>0</v>
          </cell>
          <cell r="N278">
            <v>12.535476923076937</v>
          </cell>
        </row>
        <row r="279">
          <cell r="A279" t="str">
            <v>Técnicos Especiales</v>
          </cell>
          <cell r="B279" t="str">
            <v>M. O.1015-59 [59] Subir fundas tipo cem. por polea 4to nivel</v>
          </cell>
          <cell r="C279" t="str">
            <v>Día</v>
          </cell>
          <cell r="D279">
            <v>110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3</v>
          </cell>
          <cell r="L279">
            <v>0</v>
          </cell>
          <cell r="M279">
            <v>0</v>
          </cell>
          <cell r="N279">
            <v>17.093832167832186</v>
          </cell>
        </row>
        <row r="280">
          <cell r="A280" t="str">
            <v>Técnicos Especiales</v>
          </cell>
          <cell r="B280" t="str">
            <v>M. O.1015-60 [60] Subir fundas tipo cem. por polea 5to nivel</v>
          </cell>
          <cell r="C280" t="str">
            <v>día</v>
          </cell>
          <cell r="D280">
            <v>85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3</v>
          </cell>
          <cell r="L280">
            <v>0</v>
          </cell>
          <cell r="M280">
            <v>0</v>
          </cell>
          <cell r="N280">
            <v>22.121429864253418</v>
          </cell>
        </row>
        <row r="281">
          <cell r="A281" t="str">
            <v>Técnicos Especiales</v>
          </cell>
          <cell r="B281" t="str">
            <v>M. O.1015-61 [61] Subir fundas tipo cem. por polea 6to nivel</v>
          </cell>
          <cell r="C281" t="str">
            <v>M²</v>
          </cell>
          <cell r="D281">
            <v>65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3</v>
          </cell>
          <cell r="L281">
            <v>0</v>
          </cell>
          <cell r="M281">
            <v>0</v>
          </cell>
          <cell r="N281">
            <v>28.928023668639085</v>
          </cell>
        </row>
        <row r="282">
          <cell r="A282" t="str">
            <v>Técnicos Especiales</v>
          </cell>
          <cell r="B282" t="str">
            <v>M. O.1015-62 [62] Subir grava por meseta un nivel</v>
          </cell>
          <cell r="C282" t="str">
            <v>M³</v>
          </cell>
          <cell r="D282">
            <v>12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3</v>
          </cell>
          <cell r="L282">
            <v>0</v>
          </cell>
          <cell r="M282">
            <v>0</v>
          </cell>
          <cell r="N282">
            <v>156.69346153846172</v>
          </cell>
        </row>
        <row r="283">
          <cell r="A283" t="str">
            <v>Técnicos Especiales</v>
          </cell>
          <cell r="B283" t="str">
            <v>M. O.1015-63 [63] Subir grava por polea 2do nivel</v>
          </cell>
          <cell r="C283" t="str">
            <v>M³</v>
          </cell>
          <cell r="D283">
            <v>8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3</v>
          </cell>
          <cell r="L283">
            <v>0</v>
          </cell>
          <cell r="M283">
            <v>0</v>
          </cell>
          <cell r="N283">
            <v>235.04019230769256</v>
          </cell>
        </row>
        <row r="284">
          <cell r="A284" t="str">
            <v>Técnicos Especiales</v>
          </cell>
          <cell r="B284" t="str">
            <v>M. O.1015-64 [64] Subir grava por polea 3er nivel</v>
          </cell>
          <cell r="C284" t="str">
            <v>M²</v>
          </cell>
          <cell r="D284">
            <v>5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</v>
          </cell>
          <cell r="L284">
            <v>0</v>
          </cell>
          <cell r="M284">
            <v>0</v>
          </cell>
          <cell r="N284">
            <v>376.06430769230809</v>
          </cell>
        </row>
        <row r="285">
          <cell r="A285" t="str">
            <v>Técnicos Especiales</v>
          </cell>
          <cell r="B285" t="str">
            <v>M. O.1015-65 [65] Subir grava por polea 4to nivel</v>
          </cell>
          <cell r="C285" t="str">
            <v>día</v>
          </cell>
          <cell r="D285">
            <v>4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3</v>
          </cell>
          <cell r="L285">
            <v>0</v>
          </cell>
          <cell r="M285">
            <v>0</v>
          </cell>
          <cell r="N285">
            <v>470.08038461538513</v>
          </cell>
        </row>
        <row r="286">
          <cell r="A286" t="str">
            <v>Técnicos Especiales</v>
          </cell>
          <cell r="B286" t="str">
            <v>M. O.1015-66 [66] Subir grava por polea 5to nivel</v>
          </cell>
          <cell r="C286" t="str">
            <v>Día</v>
          </cell>
          <cell r="D286">
            <v>3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3</v>
          </cell>
          <cell r="L286">
            <v>0</v>
          </cell>
          <cell r="M286">
            <v>0</v>
          </cell>
          <cell r="N286">
            <v>626.77384615384688</v>
          </cell>
        </row>
        <row r="287">
          <cell r="A287" t="str">
            <v>Técnicos Especiales</v>
          </cell>
          <cell r="B287" t="str">
            <v>M. O.1015-67 [67] Subir grava por polea 6to nivel</v>
          </cell>
          <cell r="C287" t="str">
            <v>qq</v>
          </cell>
          <cell r="D287">
            <v>2.2000000000000002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3</v>
          </cell>
          <cell r="L287">
            <v>0</v>
          </cell>
          <cell r="M287">
            <v>0</v>
          </cell>
          <cell r="N287">
            <v>854.69160839160929</v>
          </cell>
        </row>
        <row r="288">
          <cell r="A288" t="str">
            <v>Carpinteros</v>
          </cell>
          <cell r="B288" t="str">
            <v xml:space="preserve">M.O. CARPINTERÍA, COLUMNAS, TAPAS, CONFECCIÓN E INSTALACIÓN  </v>
          </cell>
          <cell r="N288" t="str">
            <v>P. A.</v>
          </cell>
        </row>
        <row r="289">
          <cell r="A289" t="str">
            <v>Carpinteros</v>
          </cell>
          <cell r="B289" t="str">
            <v>M. O.1016-0 [0] Instalación de Caseta de Materiales</v>
          </cell>
          <cell r="C289" t="str">
            <v>p2</v>
          </cell>
          <cell r="D289">
            <v>429.19637166702665</v>
          </cell>
          <cell r="E289">
            <v>0</v>
          </cell>
          <cell r="F289">
            <v>0</v>
          </cell>
          <cell r="G289">
            <v>2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6.6115943540496449</v>
          </cell>
        </row>
        <row r="290">
          <cell r="A290" t="str">
            <v>Carpinteros</v>
          </cell>
          <cell r="B290" t="str">
            <v>M. O.1016-1 [1] Col. 2 tapas c/retalle &gt;.02 hasta .10 m.</v>
          </cell>
          <cell r="C290" t="str">
            <v>ml</v>
          </cell>
          <cell r="D290">
            <v>15.15</v>
          </cell>
          <cell r="E290">
            <v>0</v>
          </cell>
          <cell r="F290">
            <v>0</v>
          </cell>
          <cell r="G290">
            <v>2</v>
          </cell>
          <cell r="H290">
            <v>1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187.30510281797402</v>
          </cell>
        </row>
        <row r="291">
          <cell r="A291" t="str">
            <v>Carpinteros</v>
          </cell>
          <cell r="B291" t="str">
            <v>M. O.1016-2 [2] Col. 2 tapas c/retalle &gt;.10 hasta .20 m.</v>
          </cell>
          <cell r="C291" t="str">
            <v>ml</v>
          </cell>
          <cell r="D291">
            <v>13.51</v>
          </cell>
          <cell r="E291">
            <v>0</v>
          </cell>
          <cell r="F291">
            <v>0</v>
          </cell>
          <cell r="G291">
            <v>2</v>
          </cell>
          <cell r="H291">
            <v>1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210.04236178329433</v>
          </cell>
        </row>
        <row r="292">
          <cell r="A292" t="str">
            <v>Carpinteros</v>
          </cell>
          <cell r="B292" t="str">
            <v>M. O.1016-3 [3] Col. 2 tapas c/retalle &gt;.20 hasta .30 m.</v>
          </cell>
          <cell r="C292" t="str">
            <v>ml</v>
          </cell>
          <cell r="D292">
            <v>12.1</v>
          </cell>
          <cell r="E292">
            <v>0</v>
          </cell>
          <cell r="F292">
            <v>0</v>
          </cell>
          <cell r="G292">
            <v>2</v>
          </cell>
          <cell r="H292">
            <v>1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234.51837253655424</v>
          </cell>
        </row>
        <row r="293">
          <cell r="A293" t="str">
            <v>Carpinteros</v>
          </cell>
          <cell r="B293" t="str">
            <v>M. O.1016-4 [4] Col. Tapa y tapa hasta .30 m. ancho</v>
          </cell>
          <cell r="C293" t="str">
            <v>ml</v>
          </cell>
          <cell r="D293">
            <v>24.19</v>
          </cell>
          <cell r="E293">
            <v>0</v>
          </cell>
          <cell r="F293">
            <v>0</v>
          </cell>
          <cell r="G293">
            <v>2</v>
          </cell>
          <cell r="H293">
            <v>1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117.30766050815652</v>
          </cell>
        </row>
        <row r="294">
          <cell r="A294" t="str">
            <v>Carpinteros</v>
          </cell>
          <cell r="B294" t="str">
            <v>M. O.1016-5 [5] Col. Tapa y tapa &gt;.30 hasta .40 m. ancho</v>
          </cell>
          <cell r="C294" t="str">
            <v>ml</v>
          </cell>
          <cell r="D294">
            <v>20</v>
          </cell>
          <cell r="E294">
            <v>0</v>
          </cell>
          <cell r="F294">
            <v>0</v>
          </cell>
          <cell r="G294">
            <v>2</v>
          </cell>
          <cell r="H294">
            <v>1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141.88361538461533</v>
          </cell>
        </row>
        <row r="295">
          <cell r="A295" t="str">
            <v>Carpinteros</v>
          </cell>
          <cell r="B295" t="str">
            <v>M. O.1016-6 [6] Col. Tapa y tapa &gt;.40 hasta .50 m. ancho</v>
          </cell>
          <cell r="C295" t="str">
            <v>ml</v>
          </cell>
          <cell r="D295">
            <v>17.440000000000001</v>
          </cell>
          <cell r="E295">
            <v>0</v>
          </cell>
          <cell r="F295">
            <v>0</v>
          </cell>
          <cell r="G295">
            <v>2</v>
          </cell>
          <cell r="H295">
            <v>1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162.71056810162307</v>
          </cell>
        </row>
        <row r="296">
          <cell r="A296" t="str">
            <v>Carpinteros</v>
          </cell>
          <cell r="B296" t="str">
            <v xml:space="preserve">M.O. CARPINTERÍA, CONFECCIÓN COLUMNAS RECTANGULARES  </v>
          </cell>
          <cell r="N296" t="str">
            <v>P. A.</v>
          </cell>
        </row>
        <row r="297">
          <cell r="A297" t="str">
            <v>Carpinteros</v>
          </cell>
          <cell r="B297" t="str">
            <v>M. O.1017-1 [1] Col. .20x.20 hasta .30x.30 m.</v>
          </cell>
          <cell r="C297" t="str">
            <v>ml</v>
          </cell>
          <cell r="D297">
            <v>20</v>
          </cell>
          <cell r="E297">
            <v>0</v>
          </cell>
          <cell r="F297">
            <v>0</v>
          </cell>
          <cell r="G297">
            <v>2</v>
          </cell>
          <cell r="H297">
            <v>1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141.88361538461533</v>
          </cell>
        </row>
        <row r="298">
          <cell r="A298" t="str">
            <v>Carpinteros</v>
          </cell>
          <cell r="B298" t="str">
            <v>M. O.1017-2 [2] Col. &gt;.30x.30 hasta .40x.40 m.</v>
          </cell>
          <cell r="C298" t="str">
            <v>ml</v>
          </cell>
          <cell r="D298">
            <v>17.440000000000001</v>
          </cell>
          <cell r="E298">
            <v>0</v>
          </cell>
          <cell r="F298">
            <v>0</v>
          </cell>
          <cell r="G298">
            <v>2</v>
          </cell>
          <cell r="H298">
            <v>1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162.71056810162307</v>
          </cell>
        </row>
        <row r="299">
          <cell r="A299" t="str">
            <v>Carpinteros</v>
          </cell>
          <cell r="B299" t="str">
            <v>M. O.1017-3 [3] Col. &gt;.40x.40 hasta .50x.50 m.</v>
          </cell>
          <cell r="C299" t="str">
            <v>ml</v>
          </cell>
          <cell r="D299">
            <v>15.15</v>
          </cell>
          <cell r="E299">
            <v>0</v>
          </cell>
          <cell r="F299">
            <v>0</v>
          </cell>
          <cell r="G299">
            <v>2</v>
          </cell>
          <cell r="H299">
            <v>1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187.30510281797402</v>
          </cell>
        </row>
        <row r="300">
          <cell r="A300" t="str">
            <v>Carpinteros</v>
          </cell>
          <cell r="B300" t="str">
            <v>M. O.1017-4 [4] Col. &gt;.50x.50 hasta .60x.60 m.</v>
          </cell>
          <cell r="C300" t="str">
            <v>ml</v>
          </cell>
          <cell r="D300">
            <v>12.1</v>
          </cell>
          <cell r="E300">
            <v>0</v>
          </cell>
          <cell r="F300">
            <v>0</v>
          </cell>
          <cell r="G300">
            <v>2</v>
          </cell>
          <cell r="H300">
            <v>1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234.51837253655424</v>
          </cell>
        </row>
        <row r="301">
          <cell r="A301" t="str">
            <v>Carpinteros</v>
          </cell>
          <cell r="B301" t="str">
            <v>M. O.1017-5 [5] Col. &gt;.60x.60 hasta .70x.70 m.</v>
          </cell>
          <cell r="C301" t="str">
            <v>ml</v>
          </cell>
          <cell r="D301">
            <v>10.14</v>
          </cell>
          <cell r="E301">
            <v>0</v>
          </cell>
          <cell r="F301">
            <v>0</v>
          </cell>
          <cell r="G301">
            <v>2</v>
          </cell>
          <cell r="H301">
            <v>1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279.84934000910317</v>
          </cell>
        </row>
        <row r="302">
          <cell r="A302" t="str">
            <v>Carpinteros</v>
          </cell>
          <cell r="B302" t="str">
            <v>M. O.1017-6 [6] Col. &gt;.70x.70 hasta .80x.80 m.</v>
          </cell>
          <cell r="C302" t="str">
            <v>ml</v>
          </cell>
          <cell r="D302">
            <v>8.67</v>
          </cell>
          <cell r="E302">
            <v>0</v>
          </cell>
          <cell r="F302">
            <v>0</v>
          </cell>
          <cell r="G302">
            <v>2</v>
          </cell>
          <cell r="H302">
            <v>1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327.29784402448746</v>
          </cell>
        </row>
        <row r="303">
          <cell r="A303" t="str">
            <v>Carpinteros</v>
          </cell>
          <cell r="B303" t="str">
            <v>M. O.1017-7 [7] Col. &gt;.80x.80 hasta 1.00x1.00 m.</v>
          </cell>
          <cell r="C303" t="str">
            <v>ml</v>
          </cell>
          <cell r="D303">
            <v>7.61</v>
          </cell>
          <cell r="E303">
            <v>0</v>
          </cell>
          <cell r="F303">
            <v>0</v>
          </cell>
          <cell r="G303">
            <v>2</v>
          </cell>
          <cell r="H303">
            <v>1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372.88729404629515</v>
          </cell>
        </row>
        <row r="304">
          <cell r="A304" t="str">
            <v>Carpinteros</v>
          </cell>
          <cell r="B304" t="str">
            <v xml:space="preserve">M.O. CARPINTERÍA, INSTALACIÓN DE COLUMNAS RECTANGULARES  </v>
          </cell>
          <cell r="N304" t="str">
            <v>P. A.</v>
          </cell>
        </row>
        <row r="305">
          <cell r="A305" t="str">
            <v>Carpinteros</v>
          </cell>
          <cell r="B305" t="str">
            <v>M. O.1018-1 [1] Col. .20x.20 hasta .30x.30 m.</v>
          </cell>
          <cell r="C305" t="str">
            <v>ml</v>
          </cell>
          <cell r="D305">
            <v>17.440000000000001</v>
          </cell>
          <cell r="E305">
            <v>0</v>
          </cell>
          <cell r="F305">
            <v>0</v>
          </cell>
          <cell r="G305">
            <v>2</v>
          </cell>
          <cell r="H305">
            <v>1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162.71056810162307</v>
          </cell>
        </row>
        <row r="306">
          <cell r="A306" t="str">
            <v>Carpinteros</v>
          </cell>
          <cell r="B306" t="str">
            <v>M. O.1018-2 [2] Col. &gt;.30x.30 hasta .40x.40 m.</v>
          </cell>
          <cell r="C306" t="str">
            <v>ml</v>
          </cell>
          <cell r="D306">
            <v>13.51</v>
          </cell>
          <cell r="E306">
            <v>0</v>
          </cell>
          <cell r="F306">
            <v>0</v>
          </cell>
          <cell r="G306">
            <v>2</v>
          </cell>
          <cell r="H306">
            <v>1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210.04236178329433</v>
          </cell>
        </row>
        <row r="307">
          <cell r="A307" t="str">
            <v>Carpinteros</v>
          </cell>
          <cell r="B307" t="str">
            <v>M. O.1018-3 [3] Col. &gt;.40x.40 hasta .50x.50 m.</v>
          </cell>
          <cell r="C307" t="str">
            <v>ml</v>
          </cell>
          <cell r="D307">
            <v>12.1</v>
          </cell>
          <cell r="E307">
            <v>0</v>
          </cell>
          <cell r="F307">
            <v>0</v>
          </cell>
          <cell r="G307">
            <v>2</v>
          </cell>
          <cell r="H307">
            <v>1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234.51837253655424</v>
          </cell>
        </row>
        <row r="308">
          <cell r="A308" t="str">
            <v>Carpinteros</v>
          </cell>
          <cell r="B308" t="str">
            <v>M. O.1018-4 [4] Col. &gt;.50x.50 hasta .60x.60 m.</v>
          </cell>
          <cell r="C308" t="str">
            <v>ml</v>
          </cell>
          <cell r="D308">
            <v>7.61</v>
          </cell>
          <cell r="E308">
            <v>0</v>
          </cell>
          <cell r="F308">
            <v>0</v>
          </cell>
          <cell r="G308">
            <v>2</v>
          </cell>
          <cell r="H308">
            <v>1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372.88729404629515</v>
          </cell>
        </row>
        <row r="309">
          <cell r="A309" t="str">
            <v>Carpinteros</v>
          </cell>
          <cell r="B309" t="str">
            <v>M. O.1018-5 [5] Col. &gt;.60x.60 hasta .70x.70 m.</v>
          </cell>
          <cell r="C309" t="str">
            <v>ml</v>
          </cell>
          <cell r="D309">
            <v>6.73</v>
          </cell>
          <cell r="E309">
            <v>0</v>
          </cell>
          <cell r="F309">
            <v>0</v>
          </cell>
          <cell r="G309">
            <v>2</v>
          </cell>
          <cell r="H309">
            <v>1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421.64521659618219</v>
          </cell>
        </row>
        <row r="310">
          <cell r="A310" t="str">
            <v>Carpinteros</v>
          </cell>
          <cell r="B310" t="str">
            <v>M. O.1018-6 [6] Col. &gt;.70x.70 hasta .80x.80 m.</v>
          </cell>
          <cell r="C310" t="str">
            <v>ml</v>
          </cell>
          <cell r="D310">
            <v>6.1</v>
          </cell>
          <cell r="E310">
            <v>0</v>
          </cell>
          <cell r="F310">
            <v>0</v>
          </cell>
          <cell r="G310">
            <v>2</v>
          </cell>
          <cell r="H310">
            <v>1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465.19218158890271</v>
          </cell>
        </row>
        <row r="311">
          <cell r="A311" t="str">
            <v>Carpinteros</v>
          </cell>
          <cell r="B311" t="str">
            <v>M. O.1018-7 [7] Col. &gt;.80x.80 hasta 1.00x1.00 m.</v>
          </cell>
          <cell r="C311" t="str">
            <v>ml</v>
          </cell>
          <cell r="D311">
            <v>5.07</v>
          </cell>
          <cell r="E311">
            <v>0</v>
          </cell>
          <cell r="F311">
            <v>0</v>
          </cell>
          <cell r="G311">
            <v>2</v>
          </cell>
          <cell r="H311">
            <v>1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559.69868001820635</v>
          </cell>
        </row>
        <row r="312">
          <cell r="A312" t="str">
            <v>Carpinteros</v>
          </cell>
          <cell r="B312" t="str">
            <v xml:space="preserve">M.O. CARPINTERÍA, CONFECCIÓN E INSTALACIÓN DE COLUMNAS CÓNICAS Y REDONDAS  </v>
          </cell>
          <cell r="N312" t="str">
            <v>P. A.</v>
          </cell>
        </row>
        <row r="313">
          <cell r="A313" t="str">
            <v>Carpinteros</v>
          </cell>
          <cell r="B313" t="str">
            <v>M. O.1019-1 [1] Col. cónica diám. &gt;.50 m.</v>
          </cell>
          <cell r="C313" t="str">
            <v>ml</v>
          </cell>
          <cell r="D313">
            <v>5.51</v>
          </cell>
          <cell r="E313">
            <v>0</v>
          </cell>
          <cell r="F313">
            <v>0</v>
          </cell>
          <cell r="G313">
            <v>2</v>
          </cell>
          <cell r="H313">
            <v>1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515.00404858299567</v>
          </cell>
        </row>
        <row r="314">
          <cell r="A314" t="str">
            <v>Carpinteros</v>
          </cell>
          <cell r="B314" t="str">
            <v>M. O.1019-2 [2] Col. cónica diám. hasta .50 m.</v>
          </cell>
          <cell r="C314" t="str">
            <v>ml</v>
          </cell>
          <cell r="D314">
            <v>13.51</v>
          </cell>
          <cell r="E314">
            <v>0</v>
          </cell>
          <cell r="F314">
            <v>0</v>
          </cell>
          <cell r="G314">
            <v>2</v>
          </cell>
          <cell r="H314">
            <v>1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210.04236178329433</v>
          </cell>
        </row>
        <row r="315">
          <cell r="A315" t="str">
            <v>Carpinteros</v>
          </cell>
          <cell r="B315" t="str">
            <v>M. O.1019-3 [3] Col. redonda diám. &gt;.50 m.</v>
          </cell>
          <cell r="C315" t="str">
            <v>ml</v>
          </cell>
          <cell r="D315">
            <v>7.14</v>
          </cell>
          <cell r="E315">
            <v>0</v>
          </cell>
          <cell r="F315">
            <v>0</v>
          </cell>
          <cell r="G315">
            <v>2</v>
          </cell>
          <cell r="H315">
            <v>1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397.43309631544906</v>
          </cell>
        </row>
        <row r="316">
          <cell r="A316" t="str">
            <v>Carpinteros</v>
          </cell>
          <cell r="B316" t="str">
            <v>M. O.1019-4 [4] Col. redonda diám. hasta .50 m.</v>
          </cell>
          <cell r="C316" t="str">
            <v>ml</v>
          </cell>
          <cell r="D316">
            <v>13.51</v>
          </cell>
          <cell r="E316">
            <v>0</v>
          </cell>
          <cell r="F316">
            <v>0</v>
          </cell>
          <cell r="G316">
            <v>2</v>
          </cell>
          <cell r="H316">
            <v>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210.04236178329433</v>
          </cell>
        </row>
        <row r="317">
          <cell r="A317" t="str">
            <v>Carpinteros</v>
          </cell>
          <cell r="B317" t="str">
            <v>M. O.1019-5 [5] Col. con. o red. adic. p/c .10 m. diám. &gt; .50 m.</v>
          </cell>
          <cell r="C317" t="str">
            <v>ml</v>
          </cell>
          <cell r="D317" t="str">
            <v>P. A.</v>
          </cell>
          <cell r="E317">
            <v>0</v>
          </cell>
          <cell r="F317">
            <v>0</v>
          </cell>
          <cell r="G317">
            <v>2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str">
            <v>P. A.</v>
          </cell>
        </row>
        <row r="318">
          <cell r="A318" t="str">
            <v>Carpinteros</v>
          </cell>
          <cell r="B318" t="str">
            <v xml:space="preserve">M.O. CARPINTERÍA, DESENCOFRADOS (ÁREA DE CONTACTO FORRO-CONCRETO)  </v>
          </cell>
          <cell r="N318" t="str">
            <v>P. A.</v>
          </cell>
        </row>
        <row r="319">
          <cell r="A319" t="str">
            <v>Carpinteros</v>
          </cell>
          <cell r="B319" t="str">
            <v>M. O.1020-1 [1] Columna</v>
          </cell>
          <cell r="C319" t="str">
            <v>m²</v>
          </cell>
          <cell r="D319">
            <v>115.39</v>
          </cell>
          <cell r="E319">
            <v>0</v>
          </cell>
          <cell r="F319">
            <v>0</v>
          </cell>
          <cell r="G319">
            <v>2</v>
          </cell>
          <cell r="H319">
            <v>1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24.592012372755924</v>
          </cell>
        </row>
        <row r="320">
          <cell r="A320" t="str">
            <v>Carpinteros</v>
          </cell>
          <cell r="B320" t="str">
            <v>M. O.1020-2 [2] Arco</v>
          </cell>
          <cell r="C320" t="str">
            <v>m²</v>
          </cell>
          <cell r="D320">
            <v>100</v>
          </cell>
          <cell r="E320">
            <v>0</v>
          </cell>
          <cell r="F320">
            <v>0</v>
          </cell>
          <cell r="G320">
            <v>2</v>
          </cell>
          <cell r="H320">
            <v>1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28.376723076923064</v>
          </cell>
        </row>
        <row r="321">
          <cell r="A321" t="str">
            <v>Carpinteros</v>
          </cell>
          <cell r="B321" t="str">
            <v>M. O.1020-3 [3] Dintel</v>
          </cell>
          <cell r="C321" t="str">
            <v>m²</v>
          </cell>
          <cell r="D321">
            <v>100</v>
          </cell>
          <cell r="E321">
            <v>0</v>
          </cell>
          <cell r="F321">
            <v>0</v>
          </cell>
          <cell r="G321">
            <v>2</v>
          </cell>
          <cell r="H321">
            <v>1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28.376723076923064</v>
          </cell>
        </row>
        <row r="322">
          <cell r="A322" t="str">
            <v>Carpinteros</v>
          </cell>
          <cell r="B322" t="str">
            <v>M. O.1020-4 [4] Falso Piso, hasta 2.75 m. alt.</v>
          </cell>
          <cell r="C322" t="str">
            <v>m²</v>
          </cell>
          <cell r="D322">
            <v>93.75</v>
          </cell>
          <cell r="E322">
            <v>0</v>
          </cell>
          <cell r="F322">
            <v>0</v>
          </cell>
          <cell r="G322">
            <v>2</v>
          </cell>
          <cell r="H322">
            <v>1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30.2685046153846</v>
          </cell>
        </row>
        <row r="323">
          <cell r="A323" t="str">
            <v>Carpinteros</v>
          </cell>
          <cell r="B323" t="str">
            <v>M. O.1020-5 [5] Falso Piso, &gt;2.75 m. alt., p/c m. adic.</v>
          </cell>
          <cell r="C323" t="str">
            <v>m²</v>
          </cell>
          <cell r="D323">
            <v>1000</v>
          </cell>
          <cell r="E323">
            <v>0</v>
          </cell>
          <cell r="F323">
            <v>0</v>
          </cell>
          <cell r="G323">
            <v>2</v>
          </cell>
          <cell r="H323">
            <v>1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2.8376723076923063</v>
          </cell>
        </row>
        <row r="324">
          <cell r="A324" t="str">
            <v>Carpinteros</v>
          </cell>
          <cell r="B324" t="str">
            <v>M. O.1020-6 [6] Viga</v>
          </cell>
          <cell r="C324" t="str">
            <v>m²</v>
          </cell>
          <cell r="D324">
            <v>100</v>
          </cell>
          <cell r="E324">
            <v>0</v>
          </cell>
          <cell r="F324">
            <v>0</v>
          </cell>
          <cell r="G324">
            <v>2</v>
          </cell>
          <cell r="H324">
            <v>1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28.376723076923064</v>
          </cell>
        </row>
        <row r="325">
          <cell r="A325" t="str">
            <v>Carpinteros</v>
          </cell>
          <cell r="B325" t="str">
            <v xml:space="preserve">M.O. CARPINTERÍA, CONFECCIÓN E INSTALACIÓN DE ESTRUCTURAS VARIAS  </v>
          </cell>
          <cell r="N325" t="str">
            <v>P. A.</v>
          </cell>
        </row>
        <row r="326">
          <cell r="A326" t="str">
            <v>Carpinteros</v>
          </cell>
          <cell r="B326" t="str">
            <v>M. O.1021-1 [1] Caballete asbesto, inst. alto 4 m.</v>
          </cell>
          <cell r="C326" t="str">
            <v>Ud</v>
          </cell>
          <cell r="D326">
            <v>57.69</v>
          </cell>
          <cell r="E326">
            <v>0</v>
          </cell>
          <cell r="F326">
            <v>0</v>
          </cell>
          <cell r="G326">
            <v>2</v>
          </cell>
          <cell r="H326">
            <v>1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49.188287531501238</v>
          </cell>
        </row>
        <row r="327">
          <cell r="A327" t="str">
            <v>Carpinteros</v>
          </cell>
          <cell r="B327" t="str">
            <v>M. O.1021-2 [2] Caballete zinc, inst. alto 4 m.</v>
          </cell>
          <cell r="C327" t="str">
            <v>m2</v>
          </cell>
          <cell r="D327">
            <v>42.31</v>
          </cell>
          <cell r="E327">
            <v>0</v>
          </cell>
          <cell r="F327">
            <v>0</v>
          </cell>
          <cell r="G327">
            <v>1</v>
          </cell>
          <cell r="H327">
            <v>1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49.660763958329532</v>
          </cell>
        </row>
        <row r="328">
          <cell r="A328" t="str">
            <v>Carpinteros</v>
          </cell>
          <cell r="B328" t="str">
            <v>M. O.1021-3 [3] Plancha asb. cem. 3'x6', con enlatado, inst. alto 4 m.</v>
          </cell>
          <cell r="C328" t="str">
            <v>Ud</v>
          </cell>
          <cell r="D328">
            <v>40.54</v>
          </cell>
          <cell r="E328">
            <v>0</v>
          </cell>
          <cell r="F328">
            <v>0</v>
          </cell>
          <cell r="G328">
            <v>2</v>
          </cell>
          <cell r="H328">
            <v>1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69.996850214413087</v>
          </cell>
        </row>
        <row r="329">
          <cell r="A329" t="str">
            <v>Carpinteros</v>
          </cell>
          <cell r="B329" t="str">
            <v>M. O.1021-4 [4] Plancha asb. cem. 3'x6', sin enlatado, inst. alto 4 m.</v>
          </cell>
          <cell r="C329" t="str">
            <v>Ud</v>
          </cell>
          <cell r="D329">
            <v>51.72</v>
          </cell>
          <cell r="E329">
            <v>0</v>
          </cell>
          <cell r="F329">
            <v>0</v>
          </cell>
          <cell r="G329">
            <v>2</v>
          </cell>
          <cell r="H329">
            <v>1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54.866053899696567</v>
          </cell>
        </row>
        <row r="330">
          <cell r="A330" t="str">
            <v>Carpinteros</v>
          </cell>
          <cell r="B330" t="str">
            <v>M. O.1021-5 [5] Plancha asb. cem. 3'x8', con enlatado, inst. alto 4 m.</v>
          </cell>
          <cell r="C330" t="str">
            <v>Ud</v>
          </cell>
          <cell r="D330">
            <v>35.71</v>
          </cell>
          <cell r="E330">
            <v>0</v>
          </cell>
          <cell r="F330">
            <v>0</v>
          </cell>
          <cell r="G330">
            <v>2</v>
          </cell>
          <cell r="H330">
            <v>1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79.464360338625212</v>
          </cell>
        </row>
        <row r="331">
          <cell r="A331" t="str">
            <v>Carpinteros</v>
          </cell>
          <cell r="B331" t="str">
            <v>M. O.1021-6 [6] Plancha asb. cem. 3'x8', sin enlatado, inst. alto 4 m.</v>
          </cell>
          <cell r="C331" t="str">
            <v>Ud</v>
          </cell>
          <cell r="D331">
            <v>40.54</v>
          </cell>
          <cell r="E331">
            <v>0</v>
          </cell>
          <cell r="F331">
            <v>0</v>
          </cell>
          <cell r="G331">
            <v>2</v>
          </cell>
          <cell r="H331">
            <v>1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69.996850214413087</v>
          </cell>
        </row>
        <row r="332">
          <cell r="A332" t="str">
            <v>Carpinteros</v>
          </cell>
          <cell r="B332" t="str">
            <v>M. O.1021-7 [7] Plancha Sisal cemento 3x2, con enlatado, inst. alto 4 m.</v>
          </cell>
          <cell r="C332" t="str">
            <v>Ud</v>
          </cell>
          <cell r="D332">
            <v>24.19</v>
          </cell>
          <cell r="E332">
            <v>0</v>
          </cell>
          <cell r="F332">
            <v>0</v>
          </cell>
          <cell r="G332">
            <v>2</v>
          </cell>
          <cell r="H332">
            <v>1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117.30766050815652</v>
          </cell>
        </row>
        <row r="333">
          <cell r="A333" t="str">
            <v>Carpinteros</v>
          </cell>
          <cell r="B333" t="str">
            <v>M. O.1021-8 [8] Plancha zinc, con enlatado, inst. alto 4 m.</v>
          </cell>
          <cell r="C333" t="str">
            <v>m2</v>
          </cell>
          <cell r="D333">
            <v>45.46</v>
          </cell>
          <cell r="E333">
            <v>0</v>
          </cell>
          <cell r="F333">
            <v>0</v>
          </cell>
          <cell r="G333">
            <v>2</v>
          </cell>
          <cell r="H333">
            <v>1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62.42130021320515</v>
          </cell>
        </row>
        <row r="334">
          <cell r="A334" t="str">
            <v>Carpinteros</v>
          </cell>
          <cell r="B334" t="str">
            <v>M. O.1021-9 [9] Plancha zinc, sin enlatado, inst. alto 4 m.</v>
          </cell>
          <cell r="C334" t="str">
            <v>m2</v>
          </cell>
          <cell r="D334">
            <v>75</v>
          </cell>
          <cell r="E334">
            <v>0</v>
          </cell>
          <cell r="F334">
            <v>0</v>
          </cell>
          <cell r="G334">
            <v>2</v>
          </cell>
          <cell r="H334">
            <v>1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37.835630769230754</v>
          </cell>
        </row>
        <row r="335">
          <cell r="A335" t="str">
            <v>Carpinteros</v>
          </cell>
          <cell r="B335" t="str">
            <v>M. O.1021-10 [10] Tijerilla atornillada p/c p2 madera utiliz., conf. e inst.</v>
          </cell>
          <cell r="C335" t="str">
            <v>P²</v>
          </cell>
          <cell r="D335">
            <v>57.69</v>
          </cell>
          <cell r="E335">
            <v>0</v>
          </cell>
          <cell r="F335">
            <v>0</v>
          </cell>
          <cell r="G335">
            <v>2</v>
          </cell>
          <cell r="H335">
            <v>1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49.188287531501238</v>
          </cell>
        </row>
        <row r="336">
          <cell r="A336" t="str">
            <v>Carpinteros</v>
          </cell>
          <cell r="B336" t="str">
            <v>M. O.1021-11 [11] Tijerilla clavada p/c p2 madera utiliz., conf. e inst.</v>
          </cell>
          <cell r="C336" t="str">
            <v>P²</v>
          </cell>
          <cell r="D336">
            <v>100</v>
          </cell>
          <cell r="E336">
            <v>0</v>
          </cell>
          <cell r="F336">
            <v>0</v>
          </cell>
          <cell r="G336">
            <v>2</v>
          </cell>
          <cell r="H336">
            <v>1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28.376723076923064</v>
          </cell>
        </row>
        <row r="337">
          <cell r="A337" t="str">
            <v>Carpinteros</v>
          </cell>
          <cell r="B337" t="str">
            <v xml:space="preserve">M.O. CARPINTERÍA, CONFECCIÓN E INSTALACIÓN DE FALSO PISO  </v>
          </cell>
          <cell r="N337" t="str">
            <v>P. A.</v>
          </cell>
        </row>
        <row r="338">
          <cell r="A338" t="str">
            <v>Carpinteros</v>
          </cell>
          <cell r="B338" t="str">
            <v>M. O.1022-1 [1] Falso piso &gt;2.75 hasta 3.00 m. alto o vuelo cont.</v>
          </cell>
          <cell r="C338" t="str">
            <v>m²</v>
          </cell>
          <cell r="D338">
            <v>17.440000000000001</v>
          </cell>
          <cell r="E338">
            <v>0</v>
          </cell>
          <cell r="F338">
            <v>0</v>
          </cell>
          <cell r="G338">
            <v>2</v>
          </cell>
          <cell r="H338">
            <v>1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162.71056810162307</v>
          </cell>
        </row>
        <row r="339">
          <cell r="A339" t="str">
            <v>Carpinteros</v>
          </cell>
          <cell r="B339" t="str">
            <v>M. O.1022-2 [2] Falso piso &gt;3.00 hasta 4.00 m. alto o vuelo cont.</v>
          </cell>
          <cell r="C339" t="str">
            <v>m²</v>
          </cell>
          <cell r="D339">
            <v>15.15</v>
          </cell>
          <cell r="E339">
            <v>0</v>
          </cell>
          <cell r="F339">
            <v>0</v>
          </cell>
          <cell r="G339">
            <v>1</v>
          </cell>
          <cell r="H339">
            <v>1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138.68956587966485</v>
          </cell>
        </row>
        <row r="340">
          <cell r="A340" t="str">
            <v>Carpinteros</v>
          </cell>
          <cell r="B340" t="str">
            <v>M. O.1022-3 [3] Falso piso &gt;4.00 hasta 5.00 m. alto o vuelo cont.</v>
          </cell>
          <cell r="C340" t="str">
            <v>m²</v>
          </cell>
          <cell r="D340">
            <v>13.51</v>
          </cell>
          <cell r="E340">
            <v>0</v>
          </cell>
          <cell r="F340">
            <v>0</v>
          </cell>
          <cell r="G340">
            <v>2</v>
          </cell>
          <cell r="H340">
            <v>1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210.04236178329433</v>
          </cell>
        </row>
        <row r="341">
          <cell r="A341" t="str">
            <v>Carpinteros</v>
          </cell>
          <cell r="B341" t="str">
            <v>M. O.1022-4 [4] Falso piso &gt;5.00 hasta 6.00 m. alto o vuelo cont.</v>
          </cell>
          <cell r="C341" t="str">
            <v>m²</v>
          </cell>
          <cell r="D341">
            <v>12.1</v>
          </cell>
          <cell r="E341">
            <v>0</v>
          </cell>
          <cell r="F341">
            <v>0</v>
          </cell>
          <cell r="G341">
            <v>2</v>
          </cell>
          <cell r="H341">
            <v>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234.51837253655424</v>
          </cell>
        </row>
        <row r="342">
          <cell r="A342" t="str">
            <v>Carpinteros</v>
          </cell>
          <cell r="B342" t="str">
            <v>M. O.1022-5 [5] Falso piso 3 ó más aguas.</v>
          </cell>
          <cell r="C342" t="str">
            <v>m²</v>
          </cell>
          <cell r="D342">
            <v>7.69</v>
          </cell>
          <cell r="E342">
            <v>0</v>
          </cell>
          <cell r="F342">
            <v>0</v>
          </cell>
          <cell r="G342">
            <v>2</v>
          </cell>
          <cell r="H342">
            <v>1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369.00810243072902</v>
          </cell>
        </row>
        <row r="343">
          <cell r="A343" t="str">
            <v>Carpinteros</v>
          </cell>
          <cell r="B343" t="str">
            <v>M. O.1022-6 [6] Falso piso forma especial</v>
          </cell>
          <cell r="C343" t="str">
            <v>m²</v>
          </cell>
          <cell r="D343" t="str">
            <v>P. A.</v>
          </cell>
          <cell r="E343">
            <v>0</v>
          </cell>
          <cell r="F343">
            <v>0</v>
          </cell>
          <cell r="G343">
            <v>2</v>
          </cell>
          <cell r="H343">
            <v>1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str">
            <v>P. A.</v>
          </cell>
        </row>
        <row r="344">
          <cell r="A344" t="str">
            <v>Carpinteros</v>
          </cell>
          <cell r="B344" t="str">
            <v>M. O.1022-7 [7] Falso piso hasta 2.75 m. alto o vuelo cont.</v>
          </cell>
          <cell r="C344" t="str">
            <v>m²</v>
          </cell>
          <cell r="D344">
            <v>20</v>
          </cell>
          <cell r="E344">
            <v>0</v>
          </cell>
          <cell r="F344">
            <v>0</v>
          </cell>
          <cell r="G344">
            <v>2</v>
          </cell>
          <cell r="H344">
            <v>1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141.88361538461533</v>
          </cell>
        </row>
        <row r="345">
          <cell r="A345" t="str">
            <v>Carpinteros</v>
          </cell>
          <cell r="B345" t="str">
            <v>M. O.1022-8 [8] Vuelo .10 m. (no cont. falso piso)</v>
          </cell>
          <cell r="C345" t="str">
            <v>m</v>
          </cell>
          <cell r="D345">
            <v>57.69</v>
          </cell>
          <cell r="E345">
            <v>0</v>
          </cell>
          <cell r="F345">
            <v>0</v>
          </cell>
          <cell r="G345">
            <v>2</v>
          </cell>
          <cell r="H345">
            <v>1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49.188287531501238</v>
          </cell>
        </row>
        <row r="346">
          <cell r="A346" t="str">
            <v>Carpinteros</v>
          </cell>
          <cell r="B346" t="str">
            <v>M. O.1022-9 [9] Vuelo .20 m. (no cont. falso piso)</v>
          </cell>
          <cell r="C346" t="str">
            <v>m</v>
          </cell>
          <cell r="D346">
            <v>28.85</v>
          </cell>
          <cell r="E346">
            <v>0</v>
          </cell>
          <cell r="F346">
            <v>0</v>
          </cell>
          <cell r="G346">
            <v>2</v>
          </cell>
          <cell r="H346">
            <v>1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98.359525396613734</v>
          </cell>
        </row>
        <row r="347">
          <cell r="A347" t="str">
            <v>Carpinteros</v>
          </cell>
          <cell r="B347" t="str">
            <v>M. O.1022-10 [10] Vuelo .30 m. (no cont. falso piso)</v>
          </cell>
          <cell r="C347" t="str">
            <v>m</v>
          </cell>
          <cell r="D347">
            <v>19.23</v>
          </cell>
          <cell r="E347">
            <v>0</v>
          </cell>
          <cell r="F347">
            <v>0</v>
          </cell>
          <cell r="G347">
            <v>2</v>
          </cell>
          <cell r="H347">
            <v>1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147.56486259450369</v>
          </cell>
        </row>
        <row r="348">
          <cell r="A348" t="str">
            <v>Carpinteros</v>
          </cell>
          <cell r="B348" t="str">
            <v>M. O.1022-11 [11] Vuelo .40 m. (no cont. falso piso)</v>
          </cell>
          <cell r="C348" t="str">
            <v>m</v>
          </cell>
          <cell r="D348">
            <v>14.42</v>
          </cell>
          <cell r="E348">
            <v>0</v>
          </cell>
          <cell r="F348">
            <v>0</v>
          </cell>
          <cell r="G348">
            <v>2</v>
          </cell>
          <cell r="H348">
            <v>1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196.7872612824068</v>
          </cell>
        </row>
        <row r="349">
          <cell r="A349" t="str">
            <v>Carpinteros</v>
          </cell>
          <cell r="B349" t="str">
            <v>M. O.1022-12 [12] Vuelo .50 hasta .90 m. (no cont. falso piso)</v>
          </cell>
          <cell r="C349" t="str">
            <v>m</v>
          </cell>
          <cell r="D349">
            <v>11.54</v>
          </cell>
          <cell r="E349">
            <v>0</v>
          </cell>
          <cell r="F349">
            <v>0</v>
          </cell>
          <cell r="G349">
            <v>2</v>
          </cell>
          <cell r="H349">
            <v>1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245.89881349153436</v>
          </cell>
        </row>
        <row r="350">
          <cell r="A350" t="str">
            <v>Carpinteros</v>
          </cell>
          <cell r="B350" t="str">
            <v>M. O.1022-13 [13] Vuelo 1.00 m. en adelante = Falso piso</v>
          </cell>
          <cell r="C350" t="str">
            <v>m²</v>
          </cell>
          <cell r="D350">
            <v>20</v>
          </cell>
          <cell r="E350">
            <v>0</v>
          </cell>
          <cell r="F350">
            <v>0</v>
          </cell>
          <cell r="G350">
            <v>2</v>
          </cell>
          <cell r="H350">
            <v>1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141.88361538461533</v>
          </cell>
        </row>
        <row r="351">
          <cell r="A351" t="str">
            <v>Carpinteros</v>
          </cell>
          <cell r="B351" t="str">
            <v>M. O.1022-14 [14] Vuelo con ménsula</v>
          </cell>
          <cell r="C351" t="str">
            <v>Ud</v>
          </cell>
          <cell r="D351" t="str">
            <v>P. A.</v>
          </cell>
          <cell r="E351">
            <v>0</v>
          </cell>
          <cell r="F351">
            <v>0</v>
          </cell>
          <cell r="G351">
            <v>2</v>
          </cell>
          <cell r="H351">
            <v>1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str">
            <v>P. A.</v>
          </cell>
        </row>
        <row r="352">
          <cell r="A352" t="str">
            <v>Carpinteros</v>
          </cell>
          <cell r="B352" t="str">
            <v xml:space="preserve">M.O. CARPINTERÍA, CONFECCIÓN E INSTALACIÓN DE MOLDE DE MUROS  </v>
          </cell>
          <cell r="N352" t="str">
            <v>P. A.</v>
          </cell>
        </row>
        <row r="353">
          <cell r="A353" t="str">
            <v>Carpinteros</v>
          </cell>
          <cell r="B353" t="str">
            <v>M. O.1023-1 [1] Molde pref. múlt., transp. mecán., c/cara instalada</v>
          </cell>
          <cell r="C353" t="str">
            <v>m²</v>
          </cell>
          <cell r="D353">
            <v>75</v>
          </cell>
          <cell r="E353">
            <v>0</v>
          </cell>
          <cell r="F353">
            <v>0</v>
          </cell>
          <cell r="G353">
            <v>2</v>
          </cell>
          <cell r="H353">
            <v>1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37.835630769230754</v>
          </cell>
        </row>
        <row r="354">
          <cell r="A354" t="str">
            <v>Carpinteros</v>
          </cell>
          <cell r="B354" t="str">
            <v>M. O.1023-2 [2] Muro H.A. c/cara lisa, confección</v>
          </cell>
          <cell r="C354" t="str">
            <v>m²</v>
          </cell>
          <cell r="D354">
            <v>16.670000000000002</v>
          </cell>
          <cell r="E354">
            <v>0</v>
          </cell>
          <cell r="F354">
            <v>0</v>
          </cell>
          <cell r="G354">
            <v>2</v>
          </cell>
          <cell r="H354">
            <v>1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170.22629320289778</v>
          </cell>
        </row>
        <row r="355">
          <cell r="A355" t="str">
            <v>Carpinteros</v>
          </cell>
          <cell r="B355" t="str">
            <v>M. O.1023-3 [3] Muro H.A. c/cara lisa, instalación</v>
          </cell>
          <cell r="C355" t="str">
            <v>m²</v>
          </cell>
          <cell r="D355">
            <v>13.27</v>
          </cell>
          <cell r="E355">
            <v>0</v>
          </cell>
          <cell r="F355">
            <v>0</v>
          </cell>
          <cell r="G355">
            <v>2</v>
          </cell>
          <cell r="H355">
            <v>1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213.84116862790552</v>
          </cell>
        </row>
        <row r="356">
          <cell r="A356" t="str">
            <v>Carpinteros</v>
          </cell>
          <cell r="B356" t="str">
            <v xml:space="preserve">M.O. CARPINTERÍA, CONFECCIÓN E INSTALACIÓN DE MOLDE DEESTRUCTURAS VARIAS  </v>
          </cell>
          <cell r="N356" t="str">
            <v>P. A.</v>
          </cell>
        </row>
        <row r="357">
          <cell r="A357" t="str">
            <v>Carpinteros</v>
          </cell>
          <cell r="B357" t="str">
            <v>M. O.1024-1 [1] Antepecho hasta .5 m.; cada .1 m. altura, conf.</v>
          </cell>
          <cell r="C357" t="str">
            <v>m²</v>
          </cell>
          <cell r="D357">
            <v>57.69</v>
          </cell>
          <cell r="E357">
            <v>0</v>
          </cell>
          <cell r="F357">
            <v>0</v>
          </cell>
          <cell r="G357">
            <v>2</v>
          </cell>
          <cell r="H357">
            <v>1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49.188287531501238</v>
          </cell>
        </row>
        <row r="358">
          <cell r="A358" t="str">
            <v>Carpinteros</v>
          </cell>
          <cell r="B358" t="str">
            <v>M. O.1024-2 [2] Arco hasta .2 fondo y hasta .3 m. radio, conf. e inst.</v>
          </cell>
          <cell r="C358" t="str">
            <v>m²</v>
          </cell>
          <cell r="D358">
            <v>6.1</v>
          </cell>
          <cell r="E358">
            <v>0</v>
          </cell>
          <cell r="F358">
            <v>0</v>
          </cell>
          <cell r="G358">
            <v>2</v>
          </cell>
          <cell r="H358">
            <v>1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465.19218158890271</v>
          </cell>
        </row>
        <row r="359">
          <cell r="A359" t="str">
            <v>Carpinteros</v>
          </cell>
          <cell r="B359" t="str">
            <v>M. O.1024-3 [3] Otros arcos</v>
          </cell>
          <cell r="C359" t="str">
            <v>m²</v>
          </cell>
          <cell r="D359" t="str">
            <v>P. A.</v>
          </cell>
          <cell r="E359">
            <v>0</v>
          </cell>
          <cell r="F359">
            <v>0</v>
          </cell>
          <cell r="G359">
            <v>2</v>
          </cell>
          <cell r="H359">
            <v>1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str">
            <v>P. A.</v>
          </cell>
        </row>
        <row r="360">
          <cell r="A360" t="str">
            <v>Carpinteros</v>
          </cell>
          <cell r="B360" t="str">
            <v>M. O.1024-4 [4] Rampa lisa</v>
          </cell>
          <cell r="C360" t="str">
            <v>m²</v>
          </cell>
          <cell r="D360">
            <v>6.1</v>
          </cell>
          <cell r="E360">
            <v>0</v>
          </cell>
          <cell r="F360">
            <v>0</v>
          </cell>
          <cell r="G360">
            <v>2</v>
          </cell>
          <cell r="H360">
            <v>1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465.19218158890271</v>
          </cell>
        </row>
        <row r="361">
          <cell r="A361" t="str">
            <v>Carpinteros</v>
          </cell>
          <cell r="B361" t="str">
            <v>M. O.1024-5 [5] Rampa otro tipo no especif.</v>
          </cell>
          <cell r="C361" t="str">
            <v>m</v>
          </cell>
          <cell r="D361" t="str">
            <v>P. A.</v>
          </cell>
          <cell r="E361">
            <v>0</v>
          </cell>
          <cell r="F361">
            <v>0</v>
          </cell>
          <cell r="G361">
            <v>2</v>
          </cell>
          <cell r="H361">
            <v>1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str">
            <v>P. A.</v>
          </cell>
        </row>
        <row r="362">
          <cell r="A362" t="str">
            <v>Carpinteros</v>
          </cell>
          <cell r="B362" t="str">
            <v xml:space="preserve">M.O. CARPINTERÍA, TRABAJOS DE TERMINACIÓN  </v>
          </cell>
          <cell r="N362" t="str">
            <v>P. A.</v>
          </cell>
        </row>
        <row r="363">
          <cell r="A363" t="str">
            <v>Carpinteros</v>
          </cell>
          <cell r="B363" t="str">
            <v>M. O.1025-1 [1] Cielo raso de asbesto en cuadros 2'x2'</v>
          </cell>
          <cell r="C363" t="str">
            <v>m²</v>
          </cell>
          <cell r="D363">
            <v>11.11</v>
          </cell>
          <cell r="E363">
            <v>0</v>
          </cell>
          <cell r="F363">
            <v>0</v>
          </cell>
          <cell r="G363">
            <v>2</v>
          </cell>
          <cell r="H363">
            <v>1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255.41604929723729</v>
          </cell>
        </row>
        <row r="364">
          <cell r="A364" t="str">
            <v>Carpinteros</v>
          </cell>
          <cell r="B364" t="str">
            <v>M. O.1025-2 [2] Cielo raso de cartón acústico, encostillado</v>
          </cell>
          <cell r="C364" t="str">
            <v>m²</v>
          </cell>
          <cell r="D364">
            <v>11.11</v>
          </cell>
          <cell r="E364">
            <v>0</v>
          </cell>
          <cell r="F364">
            <v>0</v>
          </cell>
          <cell r="G364">
            <v>2</v>
          </cell>
          <cell r="H364">
            <v>1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255.41604929723729</v>
          </cell>
        </row>
        <row r="365">
          <cell r="A365" t="str">
            <v>Carpinteros</v>
          </cell>
          <cell r="B365" t="str">
            <v>M. O.1025-3 [3] Cielo raso de plywood en cuadros 2'x2'</v>
          </cell>
          <cell r="C365" t="str">
            <v>m²</v>
          </cell>
          <cell r="D365">
            <v>12.1</v>
          </cell>
          <cell r="E365">
            <v>0</v>
          </cell>
          <cell r="F365">
            <v>0</v>
          </cell>
          <cell r="G365">
            <v>2</v>
          </cell>
          <cell r="H365">
            <v>1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234.51837253655424</v>
          </cell>
        </row>
        <row r="366">
          <cell r="A366" t="str">
            <v>Carpinteros</v>
          </cell>
          <cell r="B366" t="str">
            <v>M. O.1025-4 [4] Cielo raso de plywood o cartón piedra</v>
          </cell>
          <cell r="C366" t="str">
            <v>m²</v>
          </cell>
          <cell r="D366">
            <v>15.15</v>
          </cell>
          <cell r="E366">
            <v>0</v>
          </cell>
          <cell r="F366">
            <v>0</v>
          </cell>
          <cell r="G366">
            <v>2</v>
          </cell>
          <cell r="H366">
            <v>1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187.30510281797402</v>
          </cell>
        </row>
        <row r="367">
          <cell r="A367" t="str">
            <v>Carpinteros</v>
          </cell>
          <cell r="B367" t="str">
            <v>M. O.1025-5 [5] Conf. Puerta biselada clavada</v>
          </cell>
          <cell r="C367" t="str">
            <v>Ud</v>
          </cell>
          <cell r="D367">
            <v>51.72</v>
          </cell>
          <cell r="E367">
            <v>0</v>
          </cell>
          <cell r="F367">
            <v>0</v>
          </cell>
          <cell r="G367">
            <v>2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54.866053899696567</v>
          </cell>
        </row>
        <row r="368">
          <cell r="A368" t="str">
            <v>Carpinteros</v>
          </cell>
          <cell r="B368" t="str">
            <v>M. O.1025-6 [6] Conf. Puerta clavada</v>
          </cell>
          <cell r="C368" t="str">
            <v>p²</v>
          </cell>
          <cell r="D368">
            <v>100</v>
          </cell>
          <cell r="E368">
            <v>0</v>
          </cell>
          <cell r="F368">
            <v>0</v>
          </cell>
          <cell r="G368">
            <v>2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28.376723076923064</v>
          </cell>
        </row>
        <row r="369">
          <cell r="A369" t="str">
            <v>Carpinteros</v>
          </cell>
          <cell r="B369" t="str">
            <v>M. O.1025-7 [7] Conf. Puerta en plumilla</v>
          </cell>
          <cell r="C369" t="str">
            <v>p²</v>
          </cell>
          <cell r="D369">
            <v>51.72</v>
          </cell>
          <cell r="E369">
            <v>0</v>
          </cell>
          <cell r="F369">
            <v>0</v>
          </cell>
          <cell r="G369">
            <v>2</v>
          </cell>
          <cell r="H369">
            <v>1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54.866053899696567</v>
          </cell>
        </row>
        <row r="370">
          <cell r="A370" t="str">
            <v>Carpinteros</v>
          </cell>
          <cell r="B370" t="str">
            <v>M. O.1025-8 [8] Conf. Puerta forrada en zinc</v>
          </cell>
          <cell r="C370" t="str">
            <v>p²</v>
          </cell>
          <cell r="D370">
            <v>40.54</v>
          </cell>
          <cell r="E370">
            <v>0</v>
          </cell>
          <cell r="F370">
            <v>0</v>
          </cell>
          <cell r="G370">
            <v>2</v>
          </cell>
          <cell r="H370">
            <v>1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69.996850214413087</v>
          </cell>
        </row>
        <row r="371">
          <cell r="A371" t="str">
            <v>Carpinteros</v>
          </cell>
          <cell r="B371" t="str">
            <v>M. O.1025-9 [9] División plywood decorativo</v>
          </cell>
          <cell r="C371" t="str">
            <v>m²</v>
          </cell>
          <cell r="D371" t="str">
            <v>P. A.</v>
          </cell>
          <cell r="E371">
            <v>0</v>
          </cell>
          <cell r="F371">
            <v>0</v>
          </cell>
          <cell r="G371">
            <v>2</v>
          </cell>
          <cell r="H371">
            <v>1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 t="str">
            <v>P. A.</v>
          </cell>
        </row>
        <row r="372">
          <cell r="A372" t="str">
            <v>Carpinteros</v>
          </cell>
          <cell r="B372" t="str">
            <v>M. O.1025-10 [10] División plywood, 1 lado</v>
          </cell>
          <cell r="C372" t="str">
            <v>m²</v>
          </cell>
          <cell r="D372">
            <v>17.440000000000001</v>
          </cell>
          <cell r="E372">
            <v>0</v>
          </cell>
          <cell r="F372">
            <v>0</v>
          </cell>
          <cell r="G372">
            <v>2</v>
          </cell>
          <cell r="H372">
            <v>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162.71056810162307</v>
          </cell>
        </row>
        <row r="373">
          <cell r="A373" t="str">
            <v>Carpinteros</v>
          </cell>
          <cell r="B373" t="str">
            <v>M. O.1025-11 [11] División plywood, 2 lados</v>
          </cell>
          <cell r="C373" t="str">
            <v>m²</v>
          </cell>
          <cell r="D373">
            <v>12.1</v>
          </cell>
          <cell r="E373">
            <v>0</v>
          </cell>
          <cell r="F373">
            <v>0</v>
          </cell>
          <cell r="G373">
            <v>2</v>
          </cell>
          <cell r="H373">
            <v>1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234.51837253655424</v>
          </cell>
        </row>
        <row r="374">
          <cell r="A374" t="str">
            <v>Carpinteros</v>
          </cell>
          <cell r="B374" t="str">
            <v>M. O.1025-12 [12] Forro closet, mad. preciosa</v>
          </cell>
          <cell r="C374" t="str">
            <v>m²</v>
          </cell>
          <cell r="D374" t="str">
            <v>P. A.</v>
          </cell>
          <cell r="E374">
            <v>0</v>
          </cell>
          <cell r="F374">
            <v>0</v>
          </cell>
          <cell r="G374">
            <v>2</v>
          </cell>
          <cell r="H374">
            <v>1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str">
            <v>P. A.</v>
          </cell>
        </row>
        <row r="375">
          <cell r="A375" t="str">
            <v>Carpinteros</v>
          </cell>
          <cell r="B375" t="str">
            <v>M. O.1025-13 [13] Forro pared en mad. Preciosa, c/relieve</v>
          </cell>
          <cell r="C375" t="str">
            <v>m²</v>
          </cell>
          <cell r="D375" t="str">
            <v>P. A.</v>
          </cell>
          <cell r="E375">
            <v>0</v>
          </cell>
          <cell r="F375">
            <v>0</v>
          </cell>
          <cell r="G375">
            <v>2</v>
          </cell>
          <cell r="H375">
            <v>1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str">
            <v>P. A.</v>
          </cell>
        </row>
        <row r="376">
          <cell r="A376" t="str">
            <v>Carpinteros</v>
          </cell>
          <cell r="B376" t="str">
            <v>M. O.1025-14 [14] Montar cerradura corriente</v>
          </cell>
          <cell r="C376" t="str">
            <v>Ud</v>
          </cell>
          <cell r="D376">
            <v>8.15</v>
          </cell>
          <cell r="E376">
            <v>0</v>
          </cell>
          <cell r="F376">
            <v>0</v>
          </cell>
          <cell r="G376">
            <v>2</v>
          </cell>
          <cell r="H376">
            <v>1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348.18065125058973</v>
          </cell>
        </row>
        <row r="377">
          <cell r="A377" t="str">
            <v>Carpinteros</v>
          </cell>
          <cell r="B377" t="str">
            <v>M. O.1025-15 [15] Montar cerradura especial</v>
          </cell>
          <cell r="C377" t="str">
            <v>Ud</v>
          </cell>
          <cell r="D377" t="str">
            <v>P. A.</v>
          </cell>
          <cell r="E377">
            <v>0</v>
          </cell>
          <cell r="F377">
            <v>0</v>
          </cell>
          <cell r="G377">
            <v>2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str">
            <v>P. A.</v>
          </cell>
        </row>
        <row r="378">
          <cell r="A378" t="str">
            <v>Carpinteros</v>
          </cell>
          <cell r="B378" t="str">
            <v>M. O.1025-16 [16] Montar marco mad. corriente</v>
          </cell>
          <cell r="C378" t="str">
            <v>Ud</v>
          </cell>
          <cell r="D378">
            <v>51.72</v>
          </cell>
          <cell r="E378">
            <v>0</v>
          </cell>
          <cell r="F378">
            <v>0</v>
          </cell>
          <cell r="G378">
            <v>2</v>
          </cell>
          <cell r="H378">
            <v>1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54.866053899696567</v>
          </cell>
        </row>
        <row r="379">
          <cell r="A379" t="str">
            <v>Carpinteros</v>
          </cell>
          <cell r="B379" t="str">
            <v>M. O.1025-17 [17] Montar marco mad. preciosa</v>
          </cell>
          <cell r="C379" t="str">
            <v>Ud</v>
          </cell>
          <cell r="D379">
            <v>40.54</v>
          </cell>
          <cell r="E379">
            <v>0</v>
          </cell>
          <cell r="F379">
            <v>0</v>
          </cell>
          <cell r="G379">
            <v>2</v>
          </cell>
          <cell r="H379">
            <v>1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69.996850214413087</v>
          </cell>
        </row>
        <row r="380">
          <cell r="A380" t="str">
            <v>Carpinteros</v>
          </cell>
          <cell r="B380" t="str">
            <v>M. O.1025-18 [18] Montar marco metal</v>
          </cell>
          <cell r="C380" t="str">
            <v>Ud</v>
          </cell>
          <cell r="D380">
            <v>30.61</v>
          </cell>
          <cell r="E380">
            <v>0</v>
          </cell>
          <cell r="F380">
            <v>0</v>
          </cell>
          <cell r="G380">
            <v>2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92.704093684818901</v>
          </cell>
        </row>
        <row r="381">
          <cell r="A381" t="str">
            <v>Carpinteros</v>
          </cell>
          <cell r="B381" t="str">
            <v>M. O.1025-19 [19] Montar puerta panelada corriente .9x2.10 m.</v>
          </cell>
          <cell r="C381" t="str">
            <v>Ud</v>
          </cell>
          <cell r="D381">
            <v>4.87</v>
          </cell>
          <cell r="E381">
            <v>0</v>
          </cell>
          <cell r="F381">
            <v>0</v>
          </cell>
          <cell r="G381">
            <v>2</v>
          </cell>
          <cell r="H381">
            <v>1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582.68425209287602</v>
          </cell>
        </row>
        <row r="382">
          <cell r="A382" t="str">
            <v>Carpinteros</v>
          </cell>
          <cell r="B382" t="str">
            <v>M. O.1025-20 [20] Montar puerta pino .9x2.10 m.</v>
          </cell>
          <cell r="C382" t="str">
            <v>Ud</v>
          </cell>
          <cell r="D382">
            <v>6.1</v>
          </cell>
          <cell r="E382">
            <v>0</v>
          </cell>
          <cell r="F382">
            <v>0</v>
          </cell>
          <cell r="G382">
            <v>2</v>
          </cell>
          <cell r="H382">
            <v>1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465.19218158890271</v>
          </cell>
        </row>
        <row r="383">
          <cell r="A383" t="str">
            <v>Carpinteros</v>
          </cell>
          <cell r="B383" t="str">
            <v>M. O.1025-21 [21] Montar puerta plegadiza corredera .9x2.10 m.</v>
          </cell>
          <cell r="C383" t="str">
            <v>Ud</v>
          </cell>
          <cell r="D383">
            <v>4.05</v>
          </cell>
          <cell r="E383">
            <v>0</v>
          </cell>
          <cell r="F383">
            <v>0</v>
          </cell>
          <cell r="G383">
            <v>2</v>
          </cell>
          <cell r="H383">
            <v>1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700.65982905982878</v>
          </cell>
        </row>
        <row r="384">
          <cell r="A384" t="str">
            <v>Carpinteros</v>
          </cell>
          <cell r="B384" t="str">
            <v>M. O.1025-22 [22] Montar puerta plegadiza moldura o cubrefalta .9x2.10 m.</v>
          </cell>
          <cell r="C384" t="str">
            <v>Ud</v>
          </cell>
          <cell r="D384">
            <v>3.04</v>
          </cell>
          <cell r="E384">
            <v>0</v>
          </cell>
          <cell r="F384">
            <v>0</v>
          </cell>
          <cell r="G384">
            <v>2</v>
          </cell>
          <cell r="H384">
            <v>1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933.44483805667971</v>
          </cell>
        </row>
        <row r="385">
          <cell r="A385" t="str">
            <v>Carpinteros</v>
          </cell>
          <cell r="B385" t="str">
            <v>M. O.1025-23 [23] Montar puerta plumilla con cáncamo .9x2.10 m.</v>
          </cell>
          <cell r="C385" t="str">
            <v>Ud</v>
          </cell>
          <cell r="D385">
            <v>3.04</v>
          </cell>
          <cell r="E385">
            <v>0</v>
          </cell>
          <cell r="F385">
            <v>0</v>
          </cell>
          <cell r="G385">
            <v>2</v>
          </cell>
          <cell r="H385">
            <v>1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933.44483805667971</v>
          </cell>
        </row>
        <row r="386">
          <cell r="A386" t="str">
            <v>Carpinteros</v>
          </cell>
          <cell r="B386" t="str">
            <v>M. O.1025-24 [24] Montar puerta plywood .9x2.10 m.</v>
          </cell>
          <cell r="C386" t="str">
            <v>Ud</v>
          </cell>
          <cell r="D386">
            <v>6.1</v>
          </cell>
          <cell r="E386">
            <v>0</v>
          </cell>
          <cell r="F386">
            <v>0</v>
          </cell>
          <cell r="G386">
            <v>2</v>
          </cell>
          <cell r="H386">
            <v>1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465.19218158890271</v>
          </cell>
        </row>
        <row r="387">
          <cell r="A387" t="str">
            <v>Carpinteros</v>
          </cell>
          <cell r="B387" t="str">
            <v>M. O.1025-25 [25] Montar puerta vaivén .9x2.10 m.</v>
          </cell>
          <cell r="C387" t="str">
            <v>Ud</v>
          </cell>
          <cell r="D387">
            <v>4.05</v>
          </cell>
          <cell r="E387">
            <v>0</v>
          </cell>
          <cell r="F387">
            <v>0</v>
          </cell>
          <cell r="G387">
            <v>2</v>
          </cell>
          <cell r="H387">
            <v>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700.65982905982878</v>
          </cell>
        </row>
        <row r="388">
          <cell r="A388" t="str">
            <v>Carpinteros</v>
          </cell>
          <cell r="B388" t="str">
            <v xml:space="preserve">M.O. CARPINTERÍA, CONFECCIÓN E INSTALACIÓN DE VIGAS Y DINTELES  </v>
          </cell>
          <cell r="N388" t="str">
            <v>P. A.</v>
          </cell>
        </row>
        <row r="389">
          <cell r="A389" t="str">
            <v>Carpinteros</v>
          </cell>
          <cell r="B389" t="str">
            <v>M. O.1026-1 [1] Dintel hasta 2 m. Largo, &gt;.2 hasta .4, conf. e inst.</v>
          </cell>
          <cell r="C389" t="str">
            <v>m</v>
          </cell>
          <cell r="D389">
            <v>8.67</v>
          </cell>
          <cell r="E389">
            <v>0</v>
          </cell>
          <cell r="F389">
            <v>0</v>
          </cell>
          <cell r="G389">
            <v>2</v>
          </cell>
          <cell r="H389">
            <v>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327.29784402448746</v>
          </cell>
        </row>
        <row r="390">
          <cell r="A390" t="str">
            <v>Carpinteros</v>
          </cell>
          <cell r="B390" t="str">
            <v>M. O.1026-2 [2] Dintel &gt;2 m. largo, conf. e inst. = Vigas</v>
          </cell>
          <cell r="C390" t="str">
            <v>m</v>
          </cell>
          <cell r="D390" t="str">
            <v>P. A.</v>
          </cell>
          <cell r="E390">
            <v>0</v>
          </cell>
          <cell r="F390">
            <v>0</v>
          </cell>
          <cell r="G390">
            <v>2</v>
          </cell>
          <cell r="H390">
            <v>1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str">
            <v>P. A.</v>
          </cell>
        </row>
        <row r="391">
          <cell r="A391" t="str">
            <v>Carpinteros</v>
          </cell>
          <cell r="B391" t="str">
            <v>M. O.1026-3 [3] Dintel 2 m. largo, hasta .20, conf. e inst.</v>
          </cell>
          <cell r="C391" t="str">
            <v>m</v>
          </cell>
          <cell r="D391">
            <v>12.1</v>
          </cell>
          <cell r="E391">
            <v>0</v>
          </cell>
          <cell r="F391">
            <v>0</v>
          </cell>
          <cell r="G391">
            <v>2</v>
          </cell>
          <cell r="H391">
            <v>1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234.51837253655424</v>
          </cell>
        </row>
        <row r="392">
          <cell r="A392" t="str">
            <v>Carpinteros</v>
          </cell>
          <cell r="B392" t="str">
            <v>M. O.1026-4 [4] Viga invertida, c/.10 m. alto, 2 caras, conf. e inst.</v>
          </cell>
          <cell r="C392" t="str">
            <v>m</v>
          </cell>
          <cell r="D392">
            <v>40.54</v>
          </cell>
          <cell r="E392">
            <v>0</v>
          </cell>
          <cell r="F392">
            <v>0</v>
          </cell>
          <cell r="G392">
            <v>2</v>
          </cell>
          <cell r="H392">
            <v>1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69.996850214413087</v>
          </cell>
        </row>
        <row r="393">
          <cell r="A393" t="str">
            <v>Carpinteros</v>
          </cell>
          <cell r="B393" t="str">
            <v>M. O.1026-5 [5] Viga invertida, c/.10 m. fondo, conf. e inst.</v>
          </cell>
          <cell r="C393" t="str">
            <v>m</v>
          </cell>
          <cell r="D393">
            <v>83.33</v>
          </cell>
          <cell r="E393">
            <v>0</v>
          </cell>
          <cell r="F393">
            <v>0</v>
          </cell>
          <cell r="G393">
            <v>2</v>
          </cell>
          <cell r="H393">
            <v>1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34.053429829500857</v>
          </cell>
        </row>
        <row r="394">
          <cell r="A394" t="str">
            <v>Carpinteros</v>
          </cell>
          <cell r="B394" t="str">
            <v>M. O.1026-6 [6] Viga amarre .15ó.20 x.20 m. alto, conf. e inst.</v>
          </cell>
          <cell r="C394" t="str">
            <v>m</v>
          </cell>
          <cell r="D394">
            <v>20</v>
          </cell>
          <cell r="E394">
            <v>0</v>
          </cell>
          <cell r="F394">
            <v>0</v>
          </cell>
          <cell r="G394">
            <v>2</v>
          </cell>
          <cell r="H394">
            <v>1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141.88361538461533</v>
          </cell>
        </row>
        <row r="395">
          <cell r="A395" t="str">
            <v>Carpinteros</v>
          </cell>
          <cell r="B395" t="str">
            <v>M. O.1026-7 [7] Viga amarre .15ó.20 x.30 m. alto, conf. e inst.</v>
          </cell>
          <cell r="C395" t="str">
            <v>m</v>
          </cell>
          <cell r="D395">
            <v>17.440000000000001</v>
          </cell>
          <cell r="E395">
            <v>0</v>
          </cell>
          <cell r="F395">
            <v>0</v>
          </cell>
          <cell r="G395">
            <v>2</v>
          </cell>
          <cell r="H395">
            <v>1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162.71056810162307</v>
          </cell>
        </row>
        <row r="396">
          <cell r="A396" t="str">
            <v>Carpinteros</v>
          </cell>
          <cell r="B396" t="str">
            <v>M. O.1026-8 [8] Viga amarre .15ó.20 x.40 m. alto, conf. e inst.</v>
          </cell>
          <cell r="C396" t="str">
            <v>m</v>
          </cell>
          <cell r="D396">
            <v>15.15</v>
          </cell>
          <cell r="E396">
            <v>0</v>
          </cell>
          <cell r="F396">
            <v>0</v>
          </cell>
          <cell r="G396">
            <v>2</v>
          </cell>
          <cell r="H396">
            <v>1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187.30510281797402</v>
          </cell>
        </row>
        <row r="397">
          <cell r="A397" t="str">
            <v>Carpinteros</v>
          </cell>
          <cell r="B397" t="str">
            <v>M. O.1026-9 [9] Viga amarre .15ó.20 x.50 m. alto, conf. e inst.</v>
          </cell>
          <cell r="C397" t="str">
            <v>m</v>
          </cell>
          <cell r="D397">
            <v>13.51</v>
          </cell>
          <cell r="E397">
            <v>0</v>
          </cell>
          <cell r="F397">
            <v>0</v>
          </cell>
          <cell r="G397">
            <v>2</v>
          </cell>
          <cell r="H397">
            <v>1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210.04236178329433</v>
          </cell>
        </row>
        <row r="398">
          <cell r="A398" t="str">
            <v>Carpinteros</v>
          </cell>
          <cell r="B398" t="str">
            <v>M. O.1026-10 [10] Viga, c/.10 m. alto,  apunt. &gt;3.6, adic. c/m. conf. e inst.</v>
          </cell>
          <cell r="C398" t="str">
            <v>m</v>
          </cell>
          <cell r="D398" t="str">
            <v>P. A.</v>
          </cell>
          <cell r="E398">
            <v>0</v>
          </cell>
          <cell r="F398">
            <v>0</v>
          </cell>
          <cell r="G398">
            <v>2</v>
          </cell>
          <cell r="H398">
            <v>1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str">
            <v>P. A.</v>
          </cell>
        </row>
        <row r="399">
          <cell r="A399" t="str">
            <v>Carpinteros</v>
          </cell>
          <cell r="B399" t="str">
            <v>M. O.1026-11 [11] Viga, c/.10 m. alto,  apunt. hasta 3.6 m., conf. e inst.</v>
          </cell>
          <cell r="C399" t="str">
            <v>m</v>
          </cell>
          <cell r="D399">
            <v>57.69</v>
          </cell>
          <cell r="E399">
            <v>0</v>
          </cell>
          <cell r="F399">
            <v>0</v>
          </cell>
          <cell r="G399">
            <v>2</v>
          </cell>
          <cell r="H399">
            <v>1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49.188287531501238</v>
          </cell>
        </row>
        <row r="400">
          <cell r="A400" t="str">
            <v>Carpinteros</v>
          </cell>
          <cell r="B400" t="str">
            <v>M. O.1026-12 [12] Viga, c/.10 m. Fondo</v>
          </cell>
          <cell r="C400" t="str">
            <v>m</v>
          </cell>
          <cell r="D400">
            <v>83.33</v>
          </cell>
          <cell r="E400">
            <v>0</v>
          </cell>
          <cell r="F400">
            <v>0</v>
          </cell>
          <cell r="G400">
            <v>2</v>
          </cell>
          <cell r="H400">
            <v>1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34.053429829500857</v>
          </cell>
        </row>
        <row r="401">
          <cell r="A401" t="str">
            <v>Carpinteros</v>
          </cell>
          <cell r="B401" t="str">
            <v>M. O.1026-13 [13] Viga zap. Hasta .4x.4 m., conf. e inst.</v>
          </cell>
          <cell r="C401" t="str">
            <v>m</v>
          </cell>
          <cell r="D401">
            <v>16.670000000000002</v>
          </cell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170.22629320289778</v>
          </cell>
        </row>
        <row r="402">
          <cell r="A402" t="str">
            <v>Carpinteros</v>
          </cell>
          <cell r="B402" t="str">
            <v>M. O.1026-14 [14] Viga zap. &gt;.4x.4 hasta .5x.5 m., conf. e inst.</v>
          </cell>
          <cell r="C402" t="str">
            <v>m</v>
          </cell>
          <cell r="D402">
            <v>24.19</v>
          </cell>
          <cell r="E402">
            <v>0</v>
          </cell>
          <cell r="F402">
            <v>0</v>
          </cell>
          <cell r="G402">
            <v>2</v>
          </cell>
          <cell r="H402">
            <v>1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117.30766050815652</v>
          </cell>
        </row>
        <row r="403">
          <cell r="A403" t="str">
            <v>Carpinteros</v>
          </cell>
          <cell r="B403" t="str">
            <v>M. O.1026-15 [15] Viga zap. &gt;.5x.5 hasta .6x.6 m., conf. e inst.</v>
          </cell>
          <cell r="C403" t="str">
            <v>m</v>
          </cell>
          <cell r="D403">
            <v>20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</row>
        <row r="404">
          <cell r="A404" t="str">
            <v>Técnicos Especiales</v>
          </cell>
          <cell r="B404" t="str">
            <v xml:space="preserve">M.O. DEMOLICIONES  </v>
          </cell>
          <cell r="N404" t="str">
            <v>P. A.</v>
          </cell>
        </row>
        <row r="405">
          <cell r="A405" t="str">
            <v>Técnicos Especiales</v>
          </cell>
          <cell r="B405" t="str">
            <v>M. O.1027-1 [1] Cimiento de horm. armado</v>
          </cell>
          <cell r="C405" t="str">
            <v>m³</v>
          </cell>
          <cell r="D405">
            <v>0.5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</v>
          </cell>
          <cell r="L405">
            <v>0</v>
          </cell>
          <cell r="M405">
            <v>0</v>
          </cell>
          <cell r="N405">
            <v>1253.5476923076938</v>
          </cell>
        </row>
        <row r="406">
          <cell r="A406" t="str">
            <v>Técnicos Especiales</v>
          </cell>
          <cell r="B406" t="str">
            <v>M. O.1027-2 [2] Cimiento de piedra</v>
          </cell>
          <cell r="C406" t="str">
            <v>m³</v>
          </cell>
          <cell r="D406">
            <v>1.5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</v>
          </cell>
          <cell r="L406">
            <v>0</v>
          </cell>
          <cell r="M406">
            <v>0</v>
          </cell>
          <cell r="N406">
            <v>417.84923076923127</v>
          </cell>
        </row>
        <row r="407">
          <cell r="A407" t="str">
            <v>Técnicos Especiales</v>
          </cell>
          <cell r="B407" t="str">
            <v>M. O.1027-3 [3] Cimiento viejo de horm. simple</v>
          </cell>
          <cell r="C407" t="str">
            <v>m³</v>
          </cell>
          <cell r="D407">
            <v>0.85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</v>
          </cell>
          <cell r="L407">
            <v>0</v>
          </cell>
          <cell r="M407">
            <v>0</v>
          </cell>
          <cell r="N407">
            <v>737.38099547511399</v>
          </cell>
        </row>
        <row r="408">
          <cell r="A408" t="str">
            <v>Técnicos Especiales</v>
          </cell>
          <cell r="B408" t="str">
            <v>M. O.1027-4 [4] Muros de horm. armado</v>
          </cell>
          <cell r="C408" t="str">
            <v>m³</v>
          </cell>
          <cell r="D408">
            <v>0.5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</v>
          </cell>
          <cell r="L408">
            <v>0</v>
          </cell>
          <cell r="M408">
            <v>0</v>
          </cell>
          <cell r="N408">
            <v>1253.5476923076938</v>
          </cell>
        </row>
        <row r="409">
          <cell r="A409" t="str">
            <v>Técnicos Especiales</v>
          </cell>
          <cell r="B409" t="str">
            <v>M. O.1027-5 [5] Muro de piedra</v>
          </cell>
          <cell r="C409" t="str">
            <v>m³</v>
          </cell>
          <cell r="D409">
            <v>1.75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</v>
          </cell>
          <cell r="L409">
            <v>0</v>
          </cell>
          <cell r="M409">
            <v>0</v>
          </cell>
          <cell r="N409">
            <v>358.15648351648395</v>
          </cell>
        </row>
        <row r="410">
          <cell r="A410" t="str">
            <v>Técnicos Especiales</v>
          </cell>
          <cell r="B410" t="str">
            <v>M. O.1027-6 [6] Muro de tapia</v>
          </cell>
          <cell r="C410" t="str">
            <v>m³</v>
          </cell>
          <cell r="D410">
            <v>4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</v>
          </cell>
          <cell r="L410">
            <v>0</v>
          </cell>
          <cell r="M410">
            <v>0</v>
          </cell>
          <cell r="N410">
            <v>156.69346153846172</v>
          </cell>
        </row>
        <row r="411">
          <cell r="A411" t="str">
            <v>Técnicos Especiales</v>
          </cell>
          <cell r="B411" t="str">
            <v>M. O.1027-7 [7] Techo de tejas</v>
          </cell>
          <cell r="C411" t="str">
            <v>m²</v>
          </cell>
          <cell r="D411">
            <v>10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</v>
          </cell>
          <cell r="L411">
            <v>0</v>
          </cell>
          <cell r="M411">
            <v>0</v>
          </cell>
          <cell r="N411">
            <v>62.677384615384689</v>
          </cell>
        </row>
        <row r="412">
          <cell r="A412" t="str">
            <v>Técnicos Especiales</v>
          </cell>
          <cell r="B412" t="str">
            <v>M. O.1027-8 [8] Techo horm. armado con mallas</v>
          </cell>
          <cell r="C412" t="str">
            <v>m²</v>
          </cell>
          <cell r="D412">
            <v>4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</v>
          </cell>
          <cell r="L412">
            <v>0</v>
          </cell>
          <cell r="M412">
            <v>0</v>
          </cell>
          <cell r="N412">
            <v>156.69346153846172</v>
          </cell>
        </row>
        <row r="413">
          <cell r="A413" t="str">
            <v>Técnicos Especiales</v>
          </cell>
          <cell r="B413" t="str">
            <v>M. O.1027-9 [9] Techo horm. armado con varillas</v>
          </cell>
          <cell r="C413" t="str">
            <v>m²</v>
          </cell>
          <cell r="D413">
            <v>2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</v>
          </cell>
          <cell r="L413">
            <v>0</v>
          </cell>
          <cell r="M413">
            <v>0</v>
          </cell>
          <cell r="N413">
            <v>313.38692307692344</v>
          </cell>
        </row>
        <row r="414">
          <cell r="A414" t="str">
            <v>Carpinteros</v>
          </cell>
          <cell r="B414" t="str">
            <v xml:space="preserve">M.O. EBANISTERÍA  </v>
          </cell>
          <cell r="N414" t="str">
            <v>P. A.</v>
          </cell>
        </row>
        <row r="415">
          <cell r="A415" t="str">
            <v>Carpinteros</v>
          </cell>
          <cell r="B415" t="str">
            <v>M. O.1028-1 [1] Aplicar laca, todo costo (2 caras)</v>
          </cell>
          <cell r="C415" t="str">
            <v>m²</v>
          </cell>
          <cell r="D415">
            <v>1.4</v>
          </cell>
          <cell r="E415">
            <v>1</v>
          </cell>
          <cell r="F415">
            <v>0</v>
          </cell>
          <cell r="G415">
            <v>1</v>
          </cell>
          <cell r="H415">
            <v>0</v>
          </cell>
          <cell r="I415">
            <v>0</v>
          </cell>
          <cell r="J415">
            <v>0</v>
          </cell>
          <cell r="K415">
            <v>1</v>
          </cell>
          <cell r="L415">
            <v>0</v>
          </cell>
          <cell r="M415">
            <v>0</v>
          </cell>
          <cell r="N415">
            <v>2201.6423076923079</v>
          </cell>
        </row>
        <row r="416">
          <cell r="A416" t="str">
            <v>Carpinteros</v>
          </cell>
          <cell r="B416" t="str">
            <v>M. O.1028-2 [2] Montar puerta, marco y llavín</v>
          </cell>
          <cell r="C416" t="str">
            <v>Ud</v>
          </cell>
          <cell r="D416">
            <v>2</v>
          </cell>
          <cell r="E416">
            <v>1</v>
          </cell>
          <cell r="F416">
            <v>0</v>
          </cell>
          <cell r="G416">
            <v>1</v>
          </cell>
          <cell r="H416">
            <v>0</v>
          </cell>
          <cell r="I416">
            <v>0</v>
          </cell>
          <cell r="J416">
            <v>0</v>
          </cell>
          <cell r="K416">
            <v>1</v>
          </cell>
          <cell r="L416">
            <v>0</v>
          </cell>
          <cell r="M416">
            <v>0</v>
          </cell>
          <cell r="N416">
            <v>1541.1496153846153</v>
          </cell>
        </row>
        <row r="417">
          <cell r="A417" t="str">
            <v>Carpinteros</v>
          </cell>
          <cell r="B417" t="str">
            <v>M. O.1028-3 [3] Transporte e Instalación de Puerta de aluminio y vidrio (1.00 x2.1)</v>
          </cell>
          <cell r="C417" t="str">
            <v>%</v>
          </cell>
          <cell r="D417">
            <v>1</v>
          </cell>
          <cell r="E417">
            <v>1</v>
          </cell>
          <cell r="F417">
            <v>0</v>
          </cell>
          <cell r="G417">
            <v>1</v>
          </cell>
          <cell r="H417">
            <v>0</v>
          </cell>
          <cell r="I417">
            <v>0</v>
          </cell>
          <cell r="J417">
            <v>0</v>
          </cell>
          <cell r="K417">
            <v>1</v>
          </cell>
          <cell r="L417">
            <v>0</v>
          </cell>
          <cell r="M417">
            <v>0</v>
          </cell>
          <cell r="N417">
            <v>3082.2992307692307</v>
          </cell>
        </row>
        <row r="418">
          <cell r="A418" t="str">
            <v>Técnicos Especiales</v>
          </cell>
          <cell r="B418" t="str">
            <v xml:space="preserve">M.O. EXCAVACIONES Y CORTES CON EQUIPO  </v>
          </cell>
          <cell r="N418" t="str">
            <v>P. A.</v>
          </cell>
        </row>
        <row r="419">
          <cell r="A419" t="str">
            <v>Técnicos Especiales</v>
          </cell>
          <cell r="B419" t="str">
            <v>M. O.1029-1 [1] Corte con Greddar en tierra</v>
          </cell>
          <cell r="C419" t="str">
            <v>HR</v>
          </cell>
          <cell r="D419" t="str">
            <v>P. A.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str">
            <v>P. A.</v>
          </cell>
        </row>
        <row r="420">
          <cell r="A420" t="str">
            <v>Técnicos Especiales</v>
          </cell>
          <cell r="B420" t="str">
            <v>M. O.1029-2 [2] Exc. Caliche a mano  3.00 m. prof.</v>
          </cell>
          <cell r="C420" t="str">
            <v>m³</v>
          </cell>
          <cell r="D420">
            <v>0.98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1</v>
          </cell>
          <cell r="M420">
            <v>0</v>
          </cell>
          <cell r="N420">
            <v>584.24411302982719</v>
          </cell>
        </row>
        <row r="421">
          <cell r="A421" t="str">
            <v>Técnicos Especiales</v>
          </cell>
          <cell r="B421" t="str">
            <v>M. O.1029-3 [3] Exc. Caliche a mano  3.01 - 5.00 m. prof.</v>
          </cell>
          <cell r="C421" t="str">
            <v>m³</v>
          </cell>
          <cell r="D421">
            <v>0.89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1</v>
          </cell>
          <cell r="M421">
            <v>0</v>
          </cell>
          <cell r="N421">
            <v>643.32497839239397</v>
          </cell>
        </row>
        <row r="422">
          <cell r="A422" t="str">
            <v>Técnicos Especiales</v>
          </cell>
          <cell r="B422" t="str">
            <v>M. O.1029-4 [4] Exc. Caliche a mano  5.01 - 7.00 m. prof.</v>
          </cell>
          <cell r="C422" t="str">
            <v>m³</v>
          </cell>
          <cell r="D422">
            <v>0.81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1</v>
          </cell>
          <cell r="M422">
            <v>0</v>
          </cell>
          <cell r="N422">
            <v>706.86324786324769</v>
          </cell>
        </row>
        <row r="423">
          <cell r="A423" t="str">
            <v>Técnicos Especiales</v>
          </cell>
          <cell r="B423" t="str">
            <v>M. O.1029-5 [5] Exc. Horm. armado,  3.00 m. prof.</v>
          </cell>
          <cell r="C423" t="str">
            <v>m³</v>
          </cell>
          <cell r="D423">
            <v>0.77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2</v>
          </cell>
          <cell r="M423">
            <v>0</v>
          </cell>
          <cell r="N423">
            <v>1487.1668331668329</v>
          </cell>
        </row>
        <row r="424">
          <cell r="A424" t="str">
            <v>Técnicos Especiales</v>
          </cell>
          <cell r="B424" t="str">
            <v>M. O.1029-6 [6] Exc. Roca blanda a mano  3.00 m. prof.</v>
          </cell>
          <cell r="C424" t="str">
            <v>m³</v>
          </cell>
          <cell r="D424">
            <v>0.61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1</v>
          </cell>
          <cell r="M424">
            <v>0</v>
          </cell>
          <cell r="N424">
            <v>938.62168978562408</v>
          </cell>
        </row>
        <row r="425">
          <cell r="A425" t="str">
            <v>Técnicos Especiales</v>
          </cell>
          <cell r="B425" t="str">
            <v>M. O.1029-7 [7] Exc. Roca blanda a mano  3.01 - 5.00 m. prof.</v>
          </cell>
          <cell r="C425" t="str">
            <v>m³</v>
          </cell>
          <cell r="D425">
            <v>0.57999999999999996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1</v>
          </cell>
          <cell r="M425">
            <v>0</v>
          </cell>
          <cell r="N425">
            <v>987.17108753315642</v>
          </cell>
        </row>
        <row r="426">
          <cell r="A426" t="str">
            <v>Técnicos Especiales</v>
          </cell>
          <cell r="B426" t="str">
            <v>M. O.1029-8 [8] Exc. Roca blanda a mano  5.01 - 7.00 m. prof.</v>
          </cell>
          <cell r="C426" t="str">
            <v>m³</v>
          </cell>
          <cell r="D426">
            <v>0.53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1</v>
          </cell>
          <cell r="M426">
            <v>0</v>
          </cell>
          <cell r="N426">
            <v>1080.3004354136428</v>
          </cell>
        </row>
        <row r="427">
          <cell r="A427" t="str">
            <v>Técnicos Especiales</v>
          </cell>
          <cell r="B427" t="str">
            <v>M. O.1029-9 [9] Exc. Roca cargadora Frontal de 3.00 m³</v>
          </cell>
          <cell r="C427" t="str">
            <v>hr</v>
          </cell>
          <cell r="D427">
            <v>1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</row>
        <row r="428">
          <cell r="A428" t="str">
            <v>Técnicos Especiales</v>
          </cell>
          <cell r="B428" t="str">
            <v>M. O.1029-10 [10] Exc. Roca compresor  3.01 - 5.00 m. prof.</v>
          </cell>
          <cell r="C428" t="str">
            <v>m³</v>
          </cell>
          <cell r="D428" t="str">
            <v>P. A.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str">
            <v>P. A.</v>
          </cell>
        </row>
        <row r="429">
          <cell r="A429" t="str">
            <v>Técnicos Especiales</v>
          </cell>
          <cell r="B429" t="str">
            <v>M. O.1029-11 [11] Exc. Roca compresor  5.01 - 7.00 m. prof.</v>
          </cell>
          <cell r="C429" t="str">
            <v>m³</v>
          </cell>
          <cell r="D429" t="str">
            <v>P. A.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str">
            <v>P. A.</v>
          </cell>
        </row>
        <row r="430">
          <cell r="A430" t="str">
            <v>Técnicos Especiales</v>
          </cell>
          <cell r="B430" t="str">
            <v>M. O.1029-12 [12] Exc. Roca dura a mano  3.00 m. prof.</v>
          </cell>
          <cell r="C430" t="str">
            <v>m³</v>
          </cell>
          <cell r="D430">
            <v>0.48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1</v>
          </cell>
          <cell r="M430">
            <v>0</v>
          </cell>
          <cell r="N430">
            <v>1192.8317307692307</v>
          </cell>
        </row>
        <row r="431">
          <cell r="A431" t="str">
            <v>Técnicos Especiales</v>
          </cell>
          <cell r="B431" t="str">
            <v>M. O.1029-13 [13] Exc. Roca dura a mano  3.01 - 5.00 m. prof.</v>
          </cell>
          <cell r="C431" t="str">
            <v>m³</v>
          </cell>
          <cell r="D431">
            <v>0.46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1</v>
          </cell>
          <cell r="M431">
            <v>0</v>
          </cell>
          <cell r="N431">
            <v>1244.6939799331101</v>
          </cell>
        </row>
        <row r="432">
          <cell r="A432" t="str">
            <v>Técnicos Especiales</v>
          </cell>
          <cell r="B432" t="str">
            <v>M. O.1029-14 [14] Exc. Roca dura a mano  5.01 - 7.00 m. prof.</v>
          </cell>
          <cell r="C432" t="str">
            <v>m³</v>
          </cell>
          <cell r="D432">
            <v>0.43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1</v>
          </cell>
          <cell r="M432">
            <v>0</v>
          </cell>
          <cell r="N432">
            <v>1331.5330948121643</v>
          </cell>
        </row>
        <row r="433">
          <cell r="A433" t="str">
            <v>Técnicos Especiales</v>
          </cell>
          <cell r="B433" t="str">
            <v>M. O.1029-15 [15] Exc. Roca tosca a mano  3.00 m. prof.</v>
          </cell>
          <cell r="C433" t="str">
            <v>m³</v>
          </cell>
          <cell r="D433">
            <v>0.71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1</v>
          </cell>
          <cell r="M433">
            <v>0</v>
          </cell>
          <cell r="N433">
            <v>806.42145178764883</v>
          </cell>
        </row>
        <row r="434">
          <cell r="A434" t="str">
            <v>Técnicos Especiales</v>
          </cell>
          <cell r="B434" t="str">
            <v>M. O.1029-16 [16] Exc. Roca tosca a mano  3.01 - 5.00 m. prof.</v>
          </cell>
          <cell r="C434" t="str">
            <v>m³</v>
          </cell>
          <cell r="D434">
            <v>0.67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1</v>
          </cell>
          <cell r="M434">
            <v>0</v>
          </cell>
          <cell r="N434">
            <v>854.56601607347852</v>
          </cell>
        </row>
        <row r="435">
          <cell r="A435" t="str">
            <v>Técnicos Especiales</v>
          </cell>
          <cell r="B435" t="str">
            <v>M. O.1029-17 [17] Exc. Roca tosca a mano  5.01 - 7.00 m. prof.</v>
          </cell>
          <cell r="C435" t="str">
            <v>m³</v>
          </cell>
          <cell r="D435">
            <v>0.62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1</v>
          </cell>
          <cell r="M435">
            <v>0</v>
          </cell>
          <cell r="N435">
            <v>923.48263027295275</v>
          </cell>
        </row>
        <row r="436">
          <cell r="A436" t="str">
            <v>Técnicos Especiales</v>
          </cell>
          <cell r="B436" t="str">
            <v>M. O.1029-18 [18] Exc. Tierra a mano  3.00 m. prof.</v>
          </cell>
          <cell r="C436" t="str">
            <v>m³</v>
          </cell>
          <cell r="D436">
            <v>1.59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1</v>
          </cell>
          <cell r="M436">
            <v>0</v>
          </cell>
          <cell r="N436">
            <v>360.10014513788093</v>
          </cell>
        </row>
        <row r="437">
          <cell r="A437" t="str">
            <v>Técnicos Especiales</v>
          </cell>
          <cell r="B437" t="str">
            <v>M. O.1029-19 [19] Exc. Tierra a mano  3.01 - 5.00 m. prof.</v>
          </cell>
          <cell r="C437" t="str">
            <v>m³</v>
          </cell>
          <cell r="D437">
            <v>1.42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1</v>
          </cell>
          <cell r="M437">
            <v>0</v>
          </cell>
          <cell r="N437">
            <v>403.21072589382442</v>
          </cell>
        </row>
        <row r="438">
          <cell r="A438" t="str">
            <v>Técnicos Especiales</v>
          </cell>
          <cell r="B438" t="str">
            <v>M. O.1029-20 [20] Exc. Tierra a mano  5.01 - 7.00 m. prof.</v>
          </cell>
          <cell r="C438" t="str">
            <v>m³</v>
          </cell>
          <cell r="D438">
            <v>1.3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1</v>
          </cell>
          <cell r="M438">
            <v>0</v>
          </cell>
          <cell r="N438">
            <v>440.43017751479283</v>
          </cell>
        </row>
        <row r="439">
          <cell r="A439" t="str">
            <v>Albañilería</v>
          </cell>
          <cell r="B439" t="str">
            <v xml:space="preserve">M.O. MALLA CICLÓNICA (ZABALETA, TUBOS, MALLA, PALOMETAS Y ALAMBRE DE PÚAS)  </v>
          </cell>
          <cell r="N439" t="str">
            <v>P. A.</v>
          </cell>
        </row>
        <row r="440">
          <cell r="A440" t="str">
            <v>Albañilería</v>
          </cell>
          <cell r="B440" t="str">
            <v>M. O.1030-1 [1] Coloc. malla ciclónica 3'</v>
          </cell>
          <cell r="C440" t="str">
            <v>Ud</v>
          </cell>
          <cell r="D440">
            <v>10</v>
          </cell>
          <cell r="E440">
            <v>0</v>
          </cell>
          <cell r="F440">
            <v>0</v>
          </cell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2</v>
          </cell>
          <cell r="M440">
            <v>0</v>
          </cell>
          <cell r="N440">
            <v>324.62653846153842</v>
          </cell>
        </row>
        <row r="441">
          <cell r="A441" t="str">
            <v>Albañilería</v>
          </cell>
          <cell r="B441" t="str">
            <v>M. O.1030-2 [2] Coloc. malla ciclónica 4'</v>
          </cell>
          <cell r="C441" t="str">
            <v>Ud</v>
          </cell>
          <cell r="D441">
            <v>9</v>
          </cell>
          <cell r="E441">
            <v>0</v>
          </cell>
          <cell r="F441">
            <v>0</v>
          </cell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2</v>
          </cell>
          <cell r="M441">
            <v>0</v>
          </cell>
          <cell r="N441">
            <v>360.69615384615378</v>
          </cell>
        </row>
        <row r="442">
          <cell r="A442" t="str">
            <v>Albañilería</v>
          </cell>
          <cell r="B442" t="str">
            <v>M. O.1030-3 [3] Coloc. malla ciclónica 6'</v>
          </cell>
          <cell r="C442" t="str">
            <v>Ud</v>
          </cell>
          <cell r="D442">
            <v>8.5</v>
          </cell>
          <cell r="E442">
            <v>0</v>
          </cell>
          <cell r="F442">
            <v>0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2</v>
          </cell>
          <cell r="M442">
            <v>0</v>
          </cell>
          <cell r="N442">
            <v>381.9135746606334</v>
          </cell>
        </row>
        <row r="443">
          <cell r="A443" t="str">
            <v>Albañilería</v>
          </cell>
          <cell r="B443" t="str">
            <v>M. O.1030-4 [4] Coloc. malla ciclónica 7'</v>
          </cell>
          <cell r="C443" t="str">
            <v>Ud</v>
          </cell>
          <cell r="D443">
            <v>8.1</v>
          </cell>
          <cell r="E443">
            <v>0</v>
          </cell>
          <cell r="F443">
            <v>0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2</v>
          </cell>
          <cell r="M443">
            <v>0</v>
          </cell>
          <cell r="N443">
            <v>400.77350427350422</v>
          </cell>
        </row>
        <row r="444">
          <cell r="A444" t="str">
            <v>Albañilería</v>
          </cell>
          <cell r="B444" t="str">
            <v>M. O.1030-5 [5] Coloc. malla ciclónica 10'</v>
          </cell>
          <cell r="C444" t="str">
            <v>Ud</v>
          </cell>
          <cell r="D444">
            <v>7.76</v>
          </cell>
          <cell r="E444">
            <v>0</v>
          </cell>
          <cell r="F444">
            <v>0</v>
          </cell>
          <cell r="G444">
            <v>1</v>
          </cell>
          <cell r="H444">
            <v>1</v>
          </cell>
          <cell r="I444">
            <v>0</v>
          </cell>
          <cell r="J444">
            <v>0</v>
          </cell>
          <cell r="K444">
            <v>0</v>
          </cell>
          <cell r="L444">
            <v>2</v>
          </cell>
          <cell r="M444">
            <v>0</v>
          </cell>
          <cell r="N444">
            <v>418.3331681205392</v>
          </cell>
        </row>
        <row r="445">
          <cell r="A445" t="str">
            <v>Pintores</v>
          </cell>
          <cell r="B445" t="str">
            <v xml:space="preserve">M.O. PINTURA  </v>
          </cell>
          <cell r="N445" t="str">
            <v>P. A.</v>
          </cell>
        </row>
        <row r="446">
          <cell r="A446" t="str">
            <v>Pintores</v>
          </cell>
          <cell r="B446" t="str">
            <v>M. O.1031-1 [1] Barniz, 1ra. mano</v>
          </cell>
          <cell r="C446" t="str">
            <v>M²</v>
          </cell>
          <cell r="D446">
            <v>84.38</v>
          </cell>
          <cell r="E446">
            <v>1</v>
          </cell>
          <cell r="F446">
            <v>0</v>
          </cell>
          <cell r="G446">
            <v>1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29.100798585155058</v>
          </cell>
        </row>
        <row r="447">
          <cell r="A447" t="str">
            <v>Pintores</v>
          </cell>
          <cell r="B447" t="str">
            <v>M. O.1031-2 [2] Barniz, 2da. mano</v>
          </cell>
          <cell r="C447" t="str">
            <v>M²</v>
          </cell>
          <cell r="D447">
            <v>84.38</v>
          </cell>
          <cell r="E447">
            <v>1</v>
          </cell>
          <cell r="F447">
            <v>0</v>
          </cell>
          <cell r="G447">
            <v>1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29.100798585155058</v>
          </cell>
        </row>
        <row r="448">
          <cell r="A448" t="str">
            <v>Pintores</v>
          </cell>
          <cell r="B448" t="str">
            <v>M. O.1031-3 [3] Cal y Carburo, 1ra. mano</v>
          </cell>
          <cell r="C448" t="str">
            <v>M²</v>
          </cell>
          <cell r="D448">
            <v>150</v>
          </cell>
          <cell r="E448">
            <v>1</v>
          </cell>
          <cell r="F448">
            <v>0</v>
          </cell>
          <cell r="G448">
            <v>1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16.370169230769225</v>
          </cell>
        </row>
        <row r="449">
          <cell r="A449" t="str">
            <v>Pintores</v>
          </cell>
          <cell r="B449" t="str">
            <v>M. O.1031-4 [4] Cal y Carburo, 2da. mano</v>
          </cell>
          <cell r="C449" t="str">
            <v>M²</v>
          </cell>
          <cell r="D449">
            <v>225</v>
          </cell>
          <cell r="E449">
            <v>1</v>
          </cell>
          <cell r="F449">
            <v>0</v>
          </cell>
          <cell r="G449">
            <v>1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10.91344615384615</v>
          </cell>
        </row>
        <row r="450">
          <cell r="A450" t="str">
            <v>Pintores</v>
          </cell>
          <cell r="B450" t="str">
            <v>M. O.1031-5 [5] Cornisa</v>
          </cell>
          <cell r="C450" t="str">
            <v>M²</v>
          </cell>
          <cell r="D450">
            <v>67.5</v>
          </cell>
          <cell r="E450">
            <v>1</v>
          </cell>
          <cell r="F450">
            <v>0</v>
          </cell>
          <cell r="G450">
            <v>1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36.378153846153836</v>
          </cell>
        </row>
        <row r="451">
          <cell r="A451" t="str">
            <v>Pintores</v>
          </cell>
          <cell r="B451" t="str">
            <v>M. O.1031-6 [6] De agua, 1ra. mano, p. LISA, masilla, lija y piedra</v>
          </cell>
          <cell r="C451" t="str">
            <v>M²</v>
          </cell>
          <cell r="D451">
            <v>90</v>
          </cell>
          <cell r="E451">
            <v>1</v>
          </cell>
          <cell r="F451">
            <v>0</v>
          </cell>
          <cell r="G451">
            <v>1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27.283615384615374</v>
          </cell>
        </row>
        <row r="452">
          <cell r="A452" t="str">
            <v>Pintores</v>
          </cell>
          <cell r="B452" t="str">
            <v>M. O.1031-7 [7] De agua, 2da. mano, pared LISA</v>
          </cell>
          <cell r="C452" t="str">
            <v>M²</v>
          </cell>
          <cell r="D452">
            <v>135</v>
          </cell>
          <cell r="E452">
            <v>1</v>
          </cell>
          <cell r="F452">
            <v>0</v>
          </cell>
          <cell r="G452">
            <v>1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18.189076923076918</v>
          </cell>
        </row>
        <row r="453">
          <cell r="A453" t="str">
            <v>Pintores</v>
          </cell>
          <cell r="B453" t="str">
            <v>M. O.1031-8 [8] De agua, 2 manos, p. LISA, masilla, lija, piedra</v>
          </cell>
          <cell r="C453" t="str">
            <v>M²</v>
          </cell>
          <cell r="D453">
            <v>54</v>
          </cell>
          <cell r="E453">
            <v>1</v>
          </cell>
          <cell r="F453">
            <v>0</v>
          </cell>
          <cell r="G453">
            <v>1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45.472692307692292</v>
          </cell>
        </row>
        <row r="454">
          <cell r="A454" t="str">
            <v>Pintores</v>
          </cell>
          <cell r="B454" t="str">
            <v>M. O.1031-9 [9] De agua, 1ra. mano, pared RUSTICA</v>
          </cell>
          <cell r="C454" t="str">
            <v>M²</v>
          </cell>
          <cell r="D454">
            <v>54</v>
          </cell>
          <cell r="E454">
            <v>1</v>
          </cell>
          <cell r="F454">
            <v>0</v>
          </cell>
          <cell r="G454">
            <v>1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45.472692307692292</v>
          </cell>
        </row>
        <row r="455">
          <cell r="A455" t="str">
            <v>Pintores</v>
          </cell>
          <cell r="B455" t="str">
            <v>M. O.1031-10 [10] De agua, 2da. mano, pared RUSTICA</v>
          </cell>
          <cell r="C455" t="str">
            <v>M²</v>
          </cell>
          <cell r="D455">
            <v>64.290000000000006</v>
          </cell>
          <cell r="E455">
            <v>1</v>
          </cell>
          <cell r="F455">
            <v>0</v>
          </cell>
          <cell r="G455">
            <v>1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38.194515237445692</v>
          </cell>
        </row>
        <row r="456">
          <cell r="A456" t="str">
            <v>Pintores</v>
          </cell>
          <cell r="B456" t="str">
            <v>M. O.1031-11 [11] De agua, 2 manos, pared RUSTICA</v>
          </cell>
          <cell r="C456" t="str">
            <v>M²</v>
          </cell>
          <cell r="D456">
            <v>29.35</v>
          </cell>
          <cell r="E456">
            <v>1</v>
          </cell>
          <cell r="F456">
            <v>0</v>
          </cell>
          <cell r="G456">
            <v>1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83.663556545668953</v>
          </cell>
        </row>
        <row r="457">
          <cell r="A457" t="str">
            <v>Pintores</v>
          </cell>
          <cell r="B457" t="str">
            <v>M. O.1031-12 [12] Imperm., 1ra. Mano, limpieza y sellar grietas</v>
          </cell>
          <cell r="C457" t="str">
            <v>M²</v>
          </cell>
          <cell r="D457">
            <v>79.41</v>
          </cell>
          <cell r="E457">
            <v>1</v>
          </cell>
          <cell r="F457">
            <v>0</v>
          </cell>
          <cell r="G457">
            <v>1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30.922117927406923</v>
          </cell>
        </row>
        <row r="458">
          <cell r="A458" t="str">
            <v>Pintores</v>
          </cell>
          <cell r="B458" t="str">
            <v>M. O.1031-13 [13] Impermeabilizante, 2da. mano</v>
          </cell>
          <cell r="C458" t="str">
            <v>M²</v>
          </cell>
          <cell r="D458">
            <v>135</v>
          </cell>
          <cell r="E458">
            <v>1</v>
          </cell>
          <cell r="F458">
            <v>0</v>
          </cell>
          <cell r="G458">
            <v>1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18.189076923076918</v>
          </cell>
        </row>
        <row r="459">
          <cell r="A459" t="str">
            <v>Pintores</v>
          </cell>
          <cell r="B459" t="str">
            <v>M. O.1031-14 [14] Mant., 1ra. mano, p. LISA, masilla, lija sin piedra</v>
          </cell>
          <cell r="C459" t="str">
            <v>M²</v>
          </cell>
          <cell r="D459">
            <v>84.38</v>
          </cell>
          <cell r="E459">
            <v>1</v>
          </cell>
          <cell r="F459">
            <v>0</v>
          </cell>
          <cell r="G459">
            <v>1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29.100798585155058</v>
          </cell>
        </row>
        <row r="460">
          <cell r="A460" t="str">
            <v>Pintores</v>
          </cell>
          <cell r="B460" t="str">
            <v>M. O.1031-15 [15] Mant., 2da. mano, pared LISA, sin piedra</v>
          </cell>
          <cell r="C460" t="str">
            <v>M²</v>
          </cell>
          <cell r="D460">
            <v>90</v>
          </cell>
          <cell r="E460">
            <v>1</v>
          </cell>
          <cell r="F460">
            <v>0</v>
          </cell>
          <cell r="G460">
            <v>1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27.283615384615374</v>
          </cell>
        </row>
        <row r="461">
          <cell r="A461" t="str">
            <v>Pintores</v>
          </cell>
          <cell r="B461" t="str">
            <v>M. O.1031-16 [16] Mant., 2 manos, p. LISA, masilla, lija sin piedra</v>
          </cell>
          <cell r="C461" t="str">
            <v>M²</v>
          </cell>
          <cell r="D461">
            <v>43.55</v>
          </cell>
          <cell r="E461">
            <v>1</v>
          </cell>
          <cell r="F461">
            <v>0</v>
          </cell>
          <cell r="G461">
            <v>1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56.384050163384245</v>
          </cell>
        </row>
        <row r="462">
          <cell r="A462" t="str">
            <v>Pintores</v>
          </cell>
          <cell r="B462" t="str">
            <v>M. O.1031-17 [17] Oxido de Zinc, 1ra. mano</v>
          </cell>
          <cell r="C462" t="str">
            <v>M²</v>
          </cell>
          <cell r="D462">
            <v>112.5</v>
          </cell>
          <cell r="E462">
            <v>1</v>
          </cell>
          <cell r="F462">
            <v>0</v>
          </cell>
          <cell r="G462">
            <v>1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21.826892307692301</v>
          </cell>
        </row>
        <row r="463">
          <cell r="A463" t="str">
            <v>Pintores</v>
          </cell>
          <cell r="B463" t="str">
            <v>M. O.1031-18 [18] Oxido de Zinc, 2da. mano</v>
          </cell>
          <cell r="C463" t="str">
            <v>M²</v>
          </cell>
          <cell r="D463">
            <v>150</v>
          </cell>
          <cell r="E463">
            <v>1</v>
          </cell>
          <cell r="F463">
            <v>0</v>
          </cell>
          <cell r="G463">
            <v>1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16.370169230769225</v>
          </cell>
        </row>
        <row r="464">
          <cell r="A464" t="str">
            <v>Pintores</v>
          </cell>
          <cell r="B464" t="str">
            <v>M. O.1031-19 [19] Piedra sobre paredes</v>
          </cell>
          <cell r="C464" t="str">
            <v>M²</v>
          </cell>
          <cell r="D464">
            <v>80</v>
          </cell>
          <cell r="E464">
            <v>0</v>
          </cell>
          <cell r="F464">
            <v>0</v>
          </cell>
          <cell r="G464">
            <v>1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9.206567307692298</v>
          </cell>
        </row>
        <row r="465">
          <cell r="A465" t="str">
            <v>Pintores</v>
          </cell>
          <cell r="B465" t="str">
            <v>M. O.1031-20 [20] Rapilla total y/o parcial</v>
          </cell>
          <cell r="C465" t="str">
            <v>M²</v>
          </cell>
          <cell r="D465">
            <v>20</v>
          </cell>
          <cell r="E465">
            <v>0</v>
          </cell>
          <cell r="F465">
            <v>0</v>
          </cell>
          <cell r="G465">
            <v>1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36.826269230769192</v>
          </cell>
        </row>
        <row r="466">
          <cell r="A466" t="str">
            <v>Pintores</v>
          </cell>
          <cell r="B466" t="str">
            <v>M. O.1031-21 [21] Volutas en ventanas y en muros</v>
          </cell>
          <cell r="C466" t="str">
            <v>M²</v>
          </cell>
          <cell r="D466">
            <v>79.41</v>
          </cell>
          <cell r="E466">
            <v>1</v>
          </cell>
          <cell r="F466">
            <v>0</v>
          </cell>
          <cell r="G466">
            <v>1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30.922117927406923</v>
          </cell>
        </row>
        <row r="467">
          <cell r="A467" t="str">
            <v>Pintores</v>
          </cell>
          <cell r="B467" t="str">
            <v>M. O.1031-22 [22] Instalación de Impermeabilizante y Pintura Aluminio</v>
          </cell>
          <cell r="C467" t="str">
            <v>P. A.</v>
          </cell>
          <cell r="D467">
            <v>13.3</v>
          </cell>
          <cell r="E467">
            <v>1</v>
          </cell>
          <cell r="F467">
            <v>0</v>
          </cell>
          <cell r="G467">
            <v>1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184.62596876807396</v>
          </cell>
        </row>
        <row r="468">
          <cell r="A468" t="str">
            <v>Electricistas</v>
          </cell>
          <cell r="B468" t="str">
            <v>MANO DE OBRA ELÉCTRICA</v>
          </cell>
          <cell r="N468" t="str">
            <v>P. A.</v>
          </cell>
        </row>
        <row r="469">
          <cell r="A469" t="str">
            <v>Electricistas</v>
          </cell>
          <cell r="B469" t="str">
            <v>M. O.1031E-01 [01] salida de iluminación</v>
          </cell>
          <cell r="C469" t="str">
            <v>Ud</v>
          </cell>
          <cell r="D469">
            <v>4.9024799969105093</v>
          </cell>
          <cell r="E469">
            <v>1</v>
          </cell>
          <cell r="F469">
            <v>0</v>
          </cell>
          <cell r="G469">
            <v>1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500.87412618977123</v>
          </cell>
        </row>
        <row r="470">
          <cell r="A470" t="str">
            <v>Electricistas</v>
          </cell>
          <cell r="B470" t="str">
            <v>M. O.1031E-02 [02] salida de interruptor doble</v>
          </cell>
          <cell r="C470" t="str">
            <v>Ud</v>
          </cell>
          <cell r="D470">
            <v>4.2630261457027308</v>
          </cell>
          <cell r="E470">
            <v>1</v>
          </cell>
          <cell r="F470">
            <v>0</v>
          </cell>
          <cell r="G470">
            <v>1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576.0052368176614</v>
          </cell>
        </row>
        <row r="471">
          <cell r="A471" t="str">
            <v>Electricistas</v>
          </cell>
          <cell r="B471" t="str">
            <v>M. O.1031E-03 [03] salida de interruptor triple</v>
          </cell>
          <cell r="C471" t="str">
            <v>Ud</v>
          </cell>
          <cell r="D471">
            <v>3.7711383935741782</v>
          </cell>
          <cell r="E471">
            <v>1</v>
          </cell>
          <cell r="F471">
            <v>0</v>
          </cell>
          <cell r="G471">
            <v>1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651.13637537128579</v>
          </cell>
        </row>
        <row r="472">
          <cell r="A472" t="str">
            <v>Electricistas</v>
          </cell>
          <cell r="B472" t="str">
            <v>M. O.1031E-04 [04] salida de interruptor tres vías doble</v>
          </cell>
          <cell r="C472" t="str">
            <v>Ud</v>
          </cell>
          <cell r="D472">
            <v>3.2683200783182511</v>
          </cell>
          <cell r="E472">
            <v>1</v>
          </cell>
          <cell r="F472">
            <v>0</v>
          </cell>
          <cell r="G472">
            <v>1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751.31117080763408</v>
          </cell>
        </row>
        <row r="473">
          <cell r="A473" t="str">
            <v>Electricistas</v>
          </cell>
          <cell r="B473" t="str">
            <v>M. O.1031E-05 [05] salida de toma corriente 220V</v>
          </cell>
          <cell r="C473" t="str">
            <v>Ud</v>
          </cell>
          <cell r="D473">
            <v>3.2792508926933546</v>
          </cell>
          <cell r="E473">
            <v>1</v>
          </cell>
          <cell r="F473">
            <v>0</v>
          </cell>
          <cell r="G473">
            <v>1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748.80680526355866</v>
          </cell>
        </row>
        <row r="474">
          <cell r="A474" t="str">
            <v>Electricistas</v>
          </cell>
          <cell r="B474" t="str">
            <v>M. O.1031E-06 [06] salida de data y teléfono</v>
          </cell>
          <cell r="C474" t="str">
            <v>Ud</v>
          </cell>
          <cell r="D474">
            <v>5.4471999705631937</v>
          </cell>
          <cell r="E474">
            <v>1</v>
          </cell>
          <cell r="F474">
            <v>0</v>
          </cell>
          <cell r="G474">
            <v>1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450.78671572277591</v>
          </cell>
        </row>
        <row r="475">
          <cell r="A475" t="str">
            <v>Electricistas</v>
          </cell>
          <cell r="B475" t="str">
            <v>M. O.1031E-07 [07] salida de abanico en techo (19 pies)</v>
          </cell>
          <cell r="C475" t="str">
            <v>Ud</v>
          </cell>
          <cell r="D475">
            <v>4.4568006391104928</v>
          </cell>
          <cell r="E475">
            <v>1</v>
          </cell>
          <cell r="F475">
            <v>0</v>
          </cell>
          <cell r="G475">
            <v>1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550.96145945300077</v>
          </cell>
        </row>
        <row r="476">
          <cell r="A476" t="str">
            <v>Electricistas</v>
          </cell>
          <cell r="B476" t="str">
            <v>M. O.1031E-08 [08] salida de abanico en techo (30 pies)</v>
          </cell>
          <cell r="C476" t="str">
            <v>Ud</v>
          </cell>
          <cell r="D476">
            <v>3.3810206918064813</v>
          </cell>
          <cell r="E476">
            <v>1</v>
          </cell>
          <cell r="F476">
            <v>0</v>
          </cell>
          <cell r="G476">
            <v>1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726.26748205536569</v>
          </cell>
        </row>
        <row r="477">
          <cell r="A477" t="str">
            <v>Electricistas</v>
          </cell>
          <cell r="B477" t="str">
            <v>M. O.1031E-09 [09] salida de iluminación (EMT)</v>
          </cell>
          <cell r="C477" t="str">
            <v>Ud</v>
          </cell>
          <cell r="D477">
            <v>3.5017718676339449</v>
          </cell>
          <cell r="E477">
            <v>1</v>
          </cell>
          <cell r="F477">
            <v>0</v>
          </cell>
          <cell r="G477">
            <v>1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701.22368830226446</v>
          </cell>
        </row>
        <row r="478">
          <cell r="A478" t="str">
            <v>Plomeros</v>
          </cell>
          <cell r="B478" t="str">
            <v xml:space="preserve">M.O. PLOMERÍA (ACOMETIDA URBANA, INCLUYE LLAVE CHORRO):  </v>
          </cell>
          <cell r="N478" t="str">
            <v>P. A.</v>
          </cell>
        </row>
        <row r="479">
          <cell r="A479" t="str">
            <v>Plomeros</v>
          </cell>
          <cell r="B479" t="str">
            <v>M. O.1032-1 [1] Acomet. ½" y ¾", hasta 8.00 m. tub. h.g.</v>
          </cell>
          <cell r="C479" t="str">
            <v>Ud</v>
          </cell>
          <cell r="D479">
            <v>2.4300000000000002</v>
          </cell>
          <cell r="E479">
            <v>1</v>
          </cell>
          <cell r="F479">
            <v>0</v>
          </cell>
          <cell r="G479">
            <v>1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1010.5042735042731</v>
          </cell>
        </row>
        <row r="480">
          <cell r="A480" t="str">
            <v>Plomeros</v>
          </cell>
          <cell r="B480" t="str">
            <v>M. O.1032-2 [2] Acomet. ½" y ¾", hasta 12.00 m. tub. h.g.</v>
          </cell>
          <cell r="C480" t="str">
            <v>Ud</v>
          </cell>
          <cell r="D480">
            <v>4.96</v>
          </cell>
          <cell r="E480">
            <v>1</v>
          </cell>
          <cell r="F480">
            <v>0</v>
          </cell>
          <cell r="G480">
            <v>1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495.0656017369725</v>
          </cell>
        </row>
        <row r="481">
          <cell r="A481" t="str">
            <v>Plomeros</v>
          </cell>
          <cell r="B481" t="str">
            <v>M. O.1032-3 [3] Acomet. ½" y ¾", hasta 12.00 m. tub. pvc y h.g. en extr.</v>
          </cell>
          <cell r="C481" t="str">
            <v>Ud</v>
          </cell>
          <cell r="D481">
            <v>6.43</v>
          </cell>
          <cell r="E481">
            <v>1</v>
          </cell>
          <cell r="F481">
            <v>0</v>
          </cell>
          <cell r="G481">
            <v>1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381.88575188419657</v>
          </cell>
        </row>
        <row r="482">
          <cell r="A482" t="str">
            <v>Plomeros</v>
          </cell>
          <cell r="B482" t="str">
            <v xml:space="preserve">M.O. PLOMERÍA (ARRASTRE DOMIC. Y PLUVIAL)  </v>
          </cell>
          <cell r="N482" t="str">
            <v>P. A.</v>
          </cell>
        </row>
        <row r="483">
          <cell r="A483" t="str">
            <v>Plomeros</v>
          </cell>
          <cell r="B483" t="str">
            <v>M. O.1033-1 [1] Arrastre, tub. 2"</v>
          </cell>
          <cell r="C483" t="str">
            <v>m</v>
          </cell>
          <cell r="D483">
            <v>50</v>
          </cell>
          <cell r="E483">
            <v>1</v>
          </cell>
          <cell r="F483">
            <v>0</v>
          </cell>
          <cell r="G483">
            <v>1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49.110507692307671</v>
          </cell>
        </row>
        <row r="484">
          <cell r="A484" t="str">
            <v>Plomeros</v>
          </cell>
          <cell r="B484" t="str">
            <v>M. O.1033-2 [2] Arrastre, tub. 3" ó 4"</v>
          </cell>
          <cell r="C484" t="str">
            <v>m</v>
          </cell>
          <cell r="D484">
            <v>40.909999999999997</v>
          </cell>
          <cell r="E484">
            <v>1</v>
          </cell>
          <cell r="F484">
            <v>0</v>
          </cell>
          <cell r="G484">
            <v>1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60.022620010153602</v>
          </cell>
        </row>
        <row r="485">
          <cell r="A485" t="str">
            <v>Plomeros</v>
          </cell>
          <cell r="B485" t="str">
            <v>M. O.1033-3 [3] Arrastre, tub. 5"</v>
          </cell>
          <cell r="C485" t="str">
            <v>m</v>
          </cell>
          <cell r="D485">
            <v>24.55</v>
          </cell>
          <cell r="E485">
            <v>1</v>
          </cell>
          <cell r="F485">
            <v>0</v>
          </cell>
          <cell r="G485">
            <v>1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100.02140059533131</v>
          </cell>
        </row>
        <row r="486">
          <cell r="A486" t="str">
            <v>Plomeros</v>
          </cell>
          <cell r="B486" t="str">
            <v>M. O.1033-4 [4] Arrastre, tub. 6"</v>
          </cell>
          <cell r="C486" t="str">
            <v>m</v>
          </cell>
          <cell r="D486">
            <v>19.57</v>
          </cell>
          <cell r="E486">
            <v>1</v>
          </cell>
          <cell r="F486">
            <v>0</v>
          </cell>
          <cell r="G486">
            <v>1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125.47395935694347</v>
          </cell>
        </row>
        <row r="487">
          <cell r="A487" t="str">
            <v>Plomeros</v>
          </cell>
          <cell r="B487" t="str">
            <v>M. O.1033-5 [5] Cornisa</v>
          </cell>
          <cell r="C487" t="str">
            <v>Ud</v>
          </cell>
          <cell r="D487">
            <v>67.5</v>
          </cell>
          <cell r="E487">
            <v>1</v>
          </cell>
          <cell r="F487">
            <v>0</v>
          </cell>
          <cell r="G487">
            <v>1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36.378153846153836</v>
          </cell>
        </row>
        <row r="488">
          <cell r="A488" t="str">
            <v>Plomeros</v>
          </cell>
          <cell r="B488" t="str">
            <v xml:space="preserve">M.O. PLOMERÍA ( BAJANTE O VENTILACIÓN / PLANTA)  </v>
          </cell>
          <cell r="N488" t="str">
            <v>P. A.</v>
          </cell>
        </row>
        <row r="489">
          <cell r="A489" t="str">
            <v>Plomeros</v>
          </cell>
          <cell r="B489" t="str">
            <v>M. O.1034-1 [1] Bajante o vent. dren. 2"</v>
          </cell>
          <cell r="C489" t="str">
            <v>Ud</v>
          </cell>
          <cell r="D489">
            <v>3.13</v>
          </cell>
          <cell r="E489">
            <v>1</v>
          </cell>
          <cell r="F489">
            <v>0</v>
          </cell>
          <cell r="G489">
            <v>1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784.51290243302992</v>
          </cell>
        </row>
        <row r="490">
          <cell r="A490" t="str">
            <v>Plomeros</v>
          </cell>
          <cell r="B490" t="str">
            <v>M. O.1034-2 [2] Bajante o vent. dren. 3"</v>
          </cell>
          <cell r="C490" t="str">
            <v>Ud</v>
          </cell>
          <cell r="D490">
            <v>2.74</v>
          </cell>
          <cell r="E490">
            <v>1</v>
          </cell>
          <cell r="F490">
            <v>0</v>
          </cell>
          <cell r="G490">
            <v>1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896.17714766984795</v>
          </cell>
        </row>
        <row r="491">
          <cell r="A491" t="str">
            <v>Plomeros</v>
          </cell>
          <cell r="B491" t="str">
            <v>M. O.1034-3 [3] Bajante o vent. dren. 4"</v>
          </cell>
          <cell r="C491" t="str">
            <v>Ud</v>
          </cell>
          <cell r="D491">
            <v>2.4300000000000002</v>
          </cell>
          <cell r="E491">
            <v>1</v>
          </cell>
          <cell r="F491">
            <v>0</v>
          </cell>
          <cell r="G491">
            <v>1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1010.5042735042731</v>
          </cell>
        </row>
        <row r="492">
          <cell r="A492" t="str">
            <v>Plomeros</v>
          </cell>
          <cell r="B492" t="str">
            <v>M. O.1034-4 [4] Bajante o vent. dren. 5" o más</v>
          </cell>
          <cell r="C492" t="str">
            <v>Ud</v>
          </cell>
          <cell r="D492">
            <v>1.83</v>
          </cell>
          <cell r="E492">
            <v>1</v>
          </cell>
          <cell r="F492">
            <v>0</v>
          </cell>
          <cell r="G492">
            <v>1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1341.8171500630513</v>
          </cell>
        </row>
        <row r="493">
          <cell r="A493" t="str">
            <v>Plomeros</v>
          </cell>
          <cell r="B493" t="str">
            <v xml:space="preserve">M.O. PLOMERÍA (BOMBA DE AGUA, INST. CIRCUITO COMPLETO  </v>
          </cell>
          <cell r="N493" t="str">
            <v>P. A.</v>
          </cell>
        </row>
        <row r="494">
          <cell r="A494" t="str">
            <v>Plomeros</v>
          </cell>
          <cell r="B494" t="str">
            <v>M. O.1035-1 [1] Montar bomba c/circ. tub. ¾"-1"</v>
          </cell>
          <cell r="C494" t="str">
            <v>Ud</v>
          </cell>
          <cell r="D494">
            <v>0.27</v>
          </cell>
          <cell r="E494">
            <v>1</v>
          </cell>
          <cell r="F494">
            <v>0</v>
          </cell>
          <cell r="G494">
            <v>1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9094.5384615384573</v>
          </cell>
        </row>
        <row r="495">
          <cell r="A495" t="str">
            <v>Plomeros</v>
          </cell>
          <cell r="B495" t="str">
            <v>M. O.1035-2 [2] Montar bomba c/circ. tub. 1 ¼ en adelante</v>
          </cell>
          <cell r="C495" t="str">
            <v>Ud</v>
          </cell>
          <cell r="D495">
            <v>0.21</v>
          </cell>
          <cell r="E495">
            <v>1</v>
          </cell>
          <cell r="F495">
            <v>0</v>
          </cell>
          <cell r="G495">
            <v>1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11692.978021978019</v>
          </cell>
        </row>
        <row r="496">
          <cell r="A496" t="str">
            <v>Plomeros</v>
          </cell>
          <cell r="B496" t="str">
            <v xml:space="preserve">M.O. PLOMERÍA (BOMBA DE AGUA, SIN EL CIRCUITO)  </v>
          </cell>
          <cell r="N496" t="str">
            <v>P. A.</v>
          </cell>
        </row>
        <row r="497">
          <cell r="A497" t="str">
            <v>Plomeros</v>
          </cell>
          <cell r="B497" t="str">
            <v>M. O.1036-1 [1] Montar bomba s/circ. tub. ¾"</v>
          </cell>
          <cell r="C497" t="str">
            <v>Ud</v>
          </cell>
          <cell r="D497">
            <v>0.8</v>
          </cell>
          <cell r="E497">
            <v>1</v>
          </cell>
          <cell r="F497">
            <v>0</v>
          </cell>
          <cell r="G497">
            <v>1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3069.4067307692294</v>
          </cell>
        </row>
        <row r="498">
          <cell r="A498" t="str">
            <v>Plomeros</v>
          </cell>
          <cell r="B498" t="str">
            <v>M. O.1036-2 [2] Montar bomba s/circ. tub. 1"-1 ¼"</v>
          </cell>
          <cell r="C498" t="str">
            <v>Ud</v>
          </cell>
          <cell r="D498">
            <v>0.55000000000000004</v>
          </cell>
          <cell r="E498">
            <v>1</v>
          </cell>
          <cell r="F498">
            <v>0</v>
          </cell>
          <cell r="G498">
            <v>1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4464.5916083916063</v>
          </cell>
        </row>
        <row r="499">
          <cell r="A499" t="str">
            <v>Plomeros</v>
          </cell>
          <cell r="B499" t="str">
            <v>M. O.1036-3 [3] Montar bomba s/circ. tub. 1 ½"-2"</v>
          </cell>
          <cell r="C499" t="str">
            <v>Ud</v>
          </cell>
          <cell r="D499">
            <v>0.4</v>
          </cell>
          <cell r="E499">
            <v>1</v>
          </cell>
          <cell r="F499">
            <v>0</v>
          </cell>
          <cell r="G499">
            <v>1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6138.8134615384588</v>
          </cell>
        </row>
        <row r="500">
          <cell r="A500" t="str">
            <v>Plomeros</v>
          </cell>
          <cell r="B500" t="str">
            <v>M. O.1036-4 [4] Montar tanque Hidroneumático tub. 1 ½"-2"</v>
          </cell>
          <cell r="C500" t="str">
            <v>Ud</v>
          </cell>
          <cell r="D500">
            <v>1</v>
          </cell>
          <cell r="E500">
            <v>1</v>
          </cell>
          <cell r="F500">
            <v>0</v>
          </cell>
          <cell r="G500">
            <v>1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2455.5253846153837</v>
          </cell>
        </row>
        <row r="501">
          <cell r="A501" t="str">
            <v>Plomeros</v>
          </cell>
          <cell r="B501" t="str">
            <v xml:space="preserve">M.O. PLOMERÍA (CALENTADOR DE AGUA EXCLUSIVO)  </v>
          </cell>
          <cell r="N501" t="str">
            <v>P. A.</v>
          </cell>
        </row>
        <row r="502">
          <cell r="A502" t="str">
            <v>Plomeros</v>
          </cell>
          <cell r="B502" t="str">
            <v>M. O.1037-1 [1] Montar calent. de gas</v>
          </cell>
          <cell r="C502" t="str">
            <v>Ud</v>
          </cell>
          <cell r="D502">
            <v>1</v>
          </cell>
          <cell r="E502">
            <v>1</v>
          </cell>
          <cell r="F502">
            <v>0</v>
          </cell>
          <cell r="G502">
            <v>1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2455.5253846153837</v>
          </cell>
        </row>
        <row r="503">
          <cell r="A503" t="str">
            <v>Plomeros</v>
          </cell>
          <cell r="B503" t="str">
            <v>M. O.1037-2 [2] Montar calent. eléct. hasta 12 gl.</v>
          </cell>
          <cell r="C503" t="str">
            <v>Ud</v>
          </cell>
          <cell r="D503">
            <v>1.37</v>
          </cell>
          <cell r="E503">
            <v>1</v>
          </cell>
          <cell r="F503">
            <v>0</v>
          </cell>
          <cell r="G503">
            <v>1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1792.3542953396959</v>
          </cell>
        </row>
        <row r="504">
          <cell r="A504" t="str">
            <v>Plomeros</v>
          </cell>
          <cell r="B504" t="str">
            <v>M. O.1037-3 [3] Montar calent. eléct. 18-50 gl.</v>
          </cell>
          <cell r="C504" t="str">
            <v>Ud</v>
          </cell>
          <cell r="D504">
            <v>1.1399999999999999</v>
          </cell>
          <cell r="E504">
            <v>1</v>
          </cell>
          <cell r="F504">
            <v>0</v>
          </cell>
          <cell r="G504">
            <v>1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2153.9696356275299</v>
          </cell>
        </row>
        <row r="505">
          <cell r="A505" t="str">
            <v>Plomeros</v>
          </cell>
          <cell r="B505" t="str">
            <v>M. O.1037-4 [4] Montar calent. industrial</v>
          </cell>
          <cell r="C505" t="str">
            <v>Ud</v>
          </cell>
          <cell r="D505" t="str">
            <v>P. A.</v>
          </cell>
          <cell r="E505">
            <v>1</v>
          </cell>
          <cell r="F505">
            <v>0</v>
          </cell>
          <cell r="G505">
            <v>1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 t="str">
            <v>P. A.</v>
          </cell>
        </row>
        <row r="506">
          <cell r="A506" t="str">
            <v>Plomeros</v>
          </cell>
          <cell r="B506" t="str">
            <v>M. O.1037-5 [5] Programación calentador</v>
          </cell>
          <cell r="C506" t="str">
            <v>Ud</v>
          </cell>
          <cell r="D506">
            <v>0.12614283471592913</v>
          </cell>
          <cell r="E506">
            <v>1</v>
          </cell>
          <cell r="F506">
            <v>0</v>
          </cell>
          <cell r="G506">
            <v>1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19466.229613003168</v>
          </cell>
        </row>
        <row r="507">
          <cell r="A507" t="str">
            <v>Plomeros</v>
          </cell>
          <cell r="B507" t="str">
            <v xml:space="preserve">M.O. PLOMERÍA (COL. ABASTECER AGUA, COBRE, POR PLANTA)  </v>
          </cell>
          <cell r="N507" t="str">
            <v>P. A.</v>
          </cell>
        </row>
        <row r="508">
          <cell r="A508" t="str">
            <v>Plomeros</v>
          </cell>
          <cell r="B508" t="str">
            <v xml:space="preserve">M. O.1038-1 [1] Col. agua ½" cobre , soldada o roscada, </v>
          </cell>
          <cell r="C508" t="str">
            <v>Ud</v>
          </cell>
          <cell r="D508">
            <v>2.19</v>
          </cell>
          <cell r="E508">
            <v>1</v>
          </cell>
          <cell r="F508">
            <v>0</v>
          </cell>
          <cell r="G508">
            <v>1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1121.2444678609058</v>
          </cell>
        </row>
        <row r="509">
          <cell r="A509" t="str">
            <v>Plomeros</v>
          </cell>
          <cell r="B509" t="str">
            <v xml:space="preserve">M. O.1038-2 [2] Col. agua ¾" cobre , soldada o roscada, </v>
          </cell>
          <cell r="C509" t="str">
            <v>Ud</v>
          </cell>
          <cell r="D509">
            <v>1.56</v>
          </cell>
          <cell r="E509">
            <v>1</v>
          </cell>
          <cell r="F509">
            <v>0</v>
          </cell>
          <cell r="G509">
            <v>1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1574.0547337278101</v>
          </cell>
        </row>
        <row r="510">
          <cell r="A510" t="str">
            <v>Plomeros</v>
          </cell>
          <cell r="B510" t="str">
            <v xml:space="preserve">M. O.1038-3 [3] Col. agua 1" cobre, soldada o roscada, </v>
          </cell>
          <cell r="C510" t="str">
            <v>Ud</v>
          </cell>
          <cell r="D510">
            <v>1.37</v>
          </cell>
          <cell r="E510">
            <v>1</v>
          </cell>
          <cell r="F510">
            <v>0</v>
          </cell>
          <cell r="G510">
            <v>1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1792.3542953396959</v>
          </cell>
        </row>
        <row r="511">
          <cell r="A511" t="str">
            <v>Plomeros</v>
          </cell>
          <cell r="B511" t="str">
            <v xml:space="preserve">M. O.1038-4 [4] Col. agua 1 ¼" en adelante, cobre, soldar o rosca </v>
          </cell>
          <cell r="C511" t="str">
            <v>Ud</v>
          </cell>
          <cell r="D511" t="str">
            <v>P. A.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 t="str">
            <v>P. A.</v>
          </cell>
        </row>
        <row r="512">
          <cell r="A512" t="str">
            <v>Plomeros</v>
          </cell>
          <cell r="B512" t="str">
            <v xml:space="preserve">M.O. PLOMERÍA (COL. ABASTECER AGUA, H.G., POR PLANTA)  </v>
          </cell>
          <cell r="N512" t="str">
            <v>P. A.</v>
          </cell>
        </row>
        <row r="513">
          <cell r="A513" t="str">
            <v>Plomeros</v>
          </cell>
          <cell r="B513" t="str">
            <v>M. O.1039-1 [1] Col. agua ½" ó ¾", h.g. o pve</v>
          </cell>
          <cell r="C513" t="str">
            <v>Ud</v>
          </cell>
          <cell r="D513">
            <v>6.5</v>
          </cell>
          <cell r="E513">
            <v>1</v>
          </cell>
          <cell r="F513">
            <v>0</v>
          </cell>
          <cell r="G513">
            <v>1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377.77313609467444</v>
          </cell>
        </row>
        <row r="514">
          <cell r="A514" t="str">
            <v>Plomeros</v>
          </cell>
          <cell r="B514" t="str">
            <v>M. O.1039-2 [2] Col. agua 1" ó 1 ¼", h.g. o pve</v>
          </cell>
          <cell r="C514" t="str">
            <v>Ud</v>
          </cell>
          <cell r="D514">
            <v>5.7</v>
          </cell>
          <cell r="E514">
            <v>1</v>
          </cell>
          <cell r="F514">
            <v>0</v>
          </cell>
          <cell r="G514">
            <v>1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430.79392712550589</v>
          </cell>
        </row>
        <row r="515">
          <cell r="A515" t="str">
            <v>Plomeros</v>
          </cell>
          <cell r="B515" t="str">
            <v>M. O.1039-3 [3] Col. agua 1 ½", h.g. o pve</v>
          </cell>
          <cell r="C515" t="str">
            <v>Ud</v>
          </cell>
          <cell r="D515">
            <v>3.65</v>
          </cell>
          <cell r="E515">
            <v>1</v>
          </cell>
          <cell r="F515">
            <v>0</v>
          </cell>
          <cell r="G515">
            <v>1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672.74668071654355</v>
          </cell>
        </row>
        <row r="516">
          <cell r="A516" t="str">
            <v>Plomeros</v>
          </cell>
          <cell r="B516" t="str">
            <v>M. O.1039-4 [4] Col. agua 2", h.g. o pve</v>
          </cell>
          <cell r="C516" t="str">
            <v>Ud</v>
          </cell>
          <cell r="D516">
            <v>3.13</v>
          </cell>
          <cell r="E516">
            <v>1</v>
          </cell>
          <cell r="F516">
            <v>0</v>
          </cell>
          <cell r="G516">
            <v>1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784.51290243302992</v>
          </cell>
        </row>
        <row r="517">
          <cell r="A517" t="str">
            <v>Plomeros</v>
          </cell>
          <cell r="B517" t="str">
            <v>M. O.1039-5 [5] Col. agua 3", h.g. o pve</v>
          </cell>
          <cell r="C517" t="str">
            <v>Ud</v>
          </cell>
          <cell r="D517">
            <v>2.74</v>
          </cell>
          <cell r="E517">
            <v>1</v>
          </cell>
          <cell r="F517">
            <v>0</v>
          </cell>
          <cell r="G517">
            <v>1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896.17714766984795</v>
          </cell>
        </row>
        <row r="518">
          <cell r="A518" t="str">
            <v>Plomeros</v>
          </cell>
          <cell r="B518" t="str">
            <v>M. O.1039-6 [6] Col. agua 4", h.g. o pve</v>
          </cell>
          <cell r="C518" t="str">
            <v>Ud</v>
          </cell>
          <cell r="D518">
            <v>2.19</v>
          </cell>
          <cell r="E518">
            <v>1</v>
          </cell>
          <cell r="F518">
            <v>0</v>
          </cell>
          <cell r="G518">
            <v>1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1121.2444678609058</v>
          </cell>
        </row>
        <row r="519">
          <cell r="A519" t="str">
            <v>Plomeros</v>
          </cell>
          <cell r="B519" t="str">
            <v>M. O.1039-7 [7] Col. agua 5" o más, h.g. o pve</v>
          </cell>
          <cell r="C519" t="str">
            <v>Ud</v>
          </cell>
          <cell r="D519">
            <v>1.83</v>
          </cell>
          <cell r="E519">
            <v>1</v>
          </cell>
          <cell r="F519">
            <v>0</v>
          </cell>
          <cell r="G519">
            <v>1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1341.8171500630513</v>
          </cell>
        </row>
        <row r="520">
          <cell r="A520" t="str">
            <v>Plomeros</v>
          </cell>
          <cell r="B520" t="str">
            <v xml:space="preserve">M.O. PLOMERÍA (COL. DESAGÜE PLUVIAL, POR PLANTA)  </v>
          </cell>
          <cell r="N520" t="str">
            <v>P. A.</v>
          </cell>
        </row>
        <row r="521">
          <cell r="A521" t="str">
            <v>Plomeros</v>
          </cell>
          <cell r="B521" t="str">
            <v>M. O.1040-1 [1] Col. desagüe pluvial 2"</v>
          </cell>
          <cell r="C521" t="str">
            <v>Ud</v>
          </cell>
          <cell r="D521">
            <v>3.65</v>
          </cell>
          <cell r="E521">
            <v>1</v>
          </cell>
          <cell r="F521">
            <v>0</v>
          </cell>
          <cell r="G521">
            <v>1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672.74668071654355</v>
          </cell>
        </row>
        <row r="522">
          <cell r="A522" t="str">
            <v>Plomeros</v>
          </cell>
          <cell r="B522" t="str">
            <v>M. O.1040-2 [2] Col. desagüe pluvial 3"</v>
          </cell>
          <cell r="C522" t="str">
            <v>Ud</v>
          </cell>
          <cell r="D522">
            <v>3.13</v>
          </cell>
          <cell r="E522">
            <v>1</v>
          </cell>
          <cell r="F522">
            <v>0</v>
          </cell>
          <cell r="G522">
            <v>1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784.51290243302992</v>
          </cell>
        </row>
        <row r="523">
          <cell r="A523" t="str">
            <v>Plomeros</v>
          </cell>
          <cell r="B523" t="str">
            <v>M. O.1040-3 [3] Col. desagüe pluvial 4"</v>
          </cell>
          <cell r="C523" t="str">
            <v>Ud</v>
          </cell>
          <cell r="D523">
            <v>2.74</v>
          </cell>
          <cell r="E523">
            <v>1</v>
          </cell>
          <cell r="F523">
            <v>0</v>
          </cell>
          <cell r="G523">
            <v>1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896.17714766984795</v>
          </cell>
        </row>
        <row r="524">
          <cell r="A524" t="str">
            <v>Plomeros</v>
          </cell>
          <cell r="B524" t="str">
            <v>M. O.1040-4 [4] Col. desagüe pluvial 5" ó 6"</v>
          </cell>
          <cell r="C524" t="str">
            <v>Ud</v>
          </cell>
          <cell r="D524">
            <v>2.19</v>
          </cell>
          <cell r="E524">
            <v>1</v>
          </cell>
          <cell r="F524">
            <v>0</v>
          </cell>
          <cell r="G524">
            <v>1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1121.2444678609058</v>
          </cell>
        </row>
        <row r="525">
          <cell r="A525" t="str">
            <v>Plomeros</v>
          </cell>
          <cell r="B525" t="str">
            <v xml:space="preserve">M.O. PLOMERÍA (CONEXIÓN AL SÉPTICO Y FILTRANTE)  </v>
          </cell>
          <cell r="N525" t="str">
            <v>P. A.</v>
          </cell>
        </row>
        <row r="526">
          <cell r="A526" t="str">
            <v>Plomeros</v>
          </cell>
          <cell r="B526" t="str">
            <v>M. O.1041-1 [1] Conectar a cloaca</v>
          </cell>
          <cell r="C526" t="str">
            <v>Ud</v>
          </cell>
          <cell r="D526">
            <v>2</v>
          </cell>
          <cell r="E526">
            <v>1</v>
          </cell>
          <cell r="F526">
            <v>0</v>
          </cell>
          <cell r="G526">
            <v>1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1227.7626923076919</v>
          </cell>
        </row>
        <row r="527">
          <cell r="A527" t="str">
            <v>Plomeros</v>
          </cell>
          <cell r="B527" t="str">
            <v>M. O.1041-2 [2] Conectar séptico 1 cám. y filt., tub. 4"</v>
          </cell>
          <cell r="C527" t="str">
            <v>Ud</v>
          </cell>
          <cell r="D527">
            <v>0.61</v>
          </cell>
          <cell r="E527">
            <v>1</v>
          </cell>
          <cell r="F527">
            <v>0</v>
          </cell>
          <cell r="G527">
            <v>1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4025.4514501891535</v>
          </cell>
        </row>
        <row r="528">
          <cell r="A528" t="str">
            <v>Plomeros</v>
          </cell>
          <cell r="B528" t="str">
            <v>M. O.1041-3 [3] Conectar séptico 1 cám. y filt., tub. 5"</v>
          </cell>
          <cell r="C528" t="str">
            <v>Ud</v>
          </cell>
          <cell r="D528">
            <v>0.61</v>
          </cell>
          <cell r="E528">
            <v>1</v>
          </cell>
          <cell r="F528">
            <v>0</v>
          </cell>
          <cell r="G528">
            <v>1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4025.4514501891535</v>
          </cell>
        </row>
        <row r="529">
          <cell r="A529" t="str">
            <v>Plomeros</v>
          </cell>
          <cell r="B529" t="str">
            <v>M. O.1041-4 [4] Conectar séptico 1 cám. y filt., tub. 6"</v>
          </cell>
          <cell r="C529" t="str">
            <v>Ud</v>
          </cell>
          <cell r="D529">
            <v>0.55000000000000004</v>
          </cell>
          <cell r="E529">
            <v>1</v>
          </cell>
          <cell r="F529">
            <v>0</v>
          </cell>
          <cell r="G529">
            <v>1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4464.5916083916063</v>
          </cell>
        </row>
        <row r="530">
          <cell r="A530" t="str">
            <v>Plomeros</v>
          </cell>
          <cell r="B530" t="str">
            <v>M. O.1041-5 [5] Conectar séptico 1 cám. y filt., tub. 8"</v>
          </cell>
          <cell r="C530" t="str">
            <v>Ud</v>
          </cell>
          <cell r="D530">
            <v>0.5</v>
          </cell>
          <cell r="E530">
            <v>1</v>
          </cell>
          <cell r="F530">
            <v>0</v>
          </cell>
          <cell r="G530">
            <v>1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4911.0507692307674</v>
          </cell>
        </row>
        <row r="531">
          <cell r="A531" t="str">
            <v>Plomeros</v>
          </cell>
          <cell r="B531" t="str">
            <v>M. O.1041-6 [6] Conectar séptico 2 cám. y filt., tub. 4"</v>
          </cell>
          <cell r="C531" t="str">
            <v>Ud</v>
          </cell>
          <cell r="D531">
            <v>0.49</v>
          </cell>
          <cell r="E531">
            <v>1</v>
          </cell>
          <cell r="F531">
            <v>0</v>
          </cell>
          <cell r="G531">
            <v>1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5011.2762951334362</v>
          </cell>
        </row>
        <row r="532">
          <cell r="A532" t="str">
            <v>Plomeros</v>
          </cell>
          <cell r="B532" t="str">
            <v>M. O.1041-7 [7] Conectar séptico 2 cám. y filt., tub. 5"</v>
          </cell>
          <cell r="C532" t="str">
            <v>Ud</v>
          </cell>
          <cell r="D532">
            <v>0.49</v>
          </cell>
          <cell r="E532">
            <v>1</v>
          </cell>
          <cell r="F532">
            <v>0</v>
          </cell>
          <cell r="G532">
            <v>1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5011.2762951334362</v>
          </cell>
        </row>
        <row r="533">
          <cell r="A533" t="str">
            <v>Plomeros</v>
          </cell>
          <cell r="B533" t="str">
            <v>M. O.1041-8 [8] Conectar séptico 2 cám. y filt., tub. 6"</v>
          </cell>
          <cell r="C533" t="str">
            <v>Ud</v>
          </cell>
          <cell r="D533">
            <v>0.44</v>
          </cell>
          <cell r="E533">
            <v>1</v>
          </cell>
          <cell r="F533">
            <v>0</v>
          </cell>
          <cell r="G533">
            <v>1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5580.7395104895086</v>
          </cell>
        </row>
        <row r="534">
          <cell r="A534" t="str">
            <v>Plomeros</v>
          </cell>
          <cell r="B534" t="str">
            <v>M. O.1041-9 [9] Conectar séptico 2 cám. y filt., tub. 8"</v>
          </cell>
          <cell r="C534" t="str">
            <v>Ud</v>
          </cell>
          <cell r="D534">
            <v>0.4</v>
          </cell>
          <cell r="E534">
            <v>1</v>
          </cell>
          <cell r="F534">
            <v>0</v>
          </cell>
          <cell r="G534">
            <v>1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6138.8134615384588</v>
          </cell>
        </row>
        <row r="535">
          <cell r="A535" t="str">
            <v>Plomeros</v>
          </cell>
          <cell r="B535" t="str">
            <v xml:space="preserve">M.O. PLOMERÍA (CONEXIÓN AL SÉPTICO Y FILTRANTE)  </v>
          </cell>
          <cell r="N535" t="str">
            <v>P. A.</v>
          </cell>
        </row>
        <row r="536">
          <cell r="A536" t="str">
            <v>Plomeros</v>
          </cell>
          <cell r="B536" t="str">
            <v>M. O.1042-1 [1] Desagüe 2"</v>
          </cell>
          <cell r="C536" t="str">
            <v>Ud</v>
          </cell>
          <cell r="D536">
            <v>3.13</v>
          </cell>
          <cell r="E536">
            <v>1</v>
          </cell>
          <cell r="F536">
            <v>0</v>
          </cell>
          <cell r="G536">
            <v>1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784.51290243302992</v>
          </cell>
        </row>
        <row r="537">
          <cell r="A537" t="str">
            <v>Plomeros</v>
          </cell>
          <cell r="B537" t="str">
            <v>M. O.1042-2 [2] Desagüe 3" y 4"</v>
          </cell>
          <cell r="C537" t="str">
            <v>Ud</v>
          </cell>
          <cell r="D537">
            <v>2.4300000000000002</v>
          </cell>
          <cell r="E537">
            <v>1</v>
          </cell>
          <cell r="F537">
            <v>0</v>
          </cell>
          <cell r="G537">
            <v>1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1010.5042735042731</v>
          </cell>
        </row>
        <row r="538">
          <cell r="A538" t="str">
            <v>Plomeros</v>
          </cell>
          <cell r="B538" t="str">
            <v>M. O.1042-3 [3] Desagüe inodoro de pared</v>
          </cell>
          <cell r="C538" t="str">
            <v>Ud</v>
          </cell>
          <cell r="D538">
            <v>1.99</v>
          </cell>
          <cell r="E538">
            <v>1</v>
          </cell>
          <cell r="F538">
            <v>0</v>
          </cell>
          <cell r="G538">
            <v>1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1233.9323540780822</v>
          </cell>
        </row>
        <row r="539">
          <cell r="A539" t="str">
            <v>Plomeros</v>
          </cell>
          <cell r="B539" t="str">
            <v>M. O.1042-4 [4] Desagüe piso 2", con parrilla</v>
          </cell>
          <cell r="C539" t="str">
            <v>Ud</v>
          </cell>
          <cell r="D539">
            <v>2.74</v>
          </cell>
          <cell r="E539">
            <v>1</v>
          </cell>
          <cell r="F539">
            <v>0</v>
          </cell>
          <cell r="G539">
            <v>1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896.17714766984795</v>
          </cell>
        </row>
        <row r="540">
          <cell r="A540" t="str">
            <v>Plomeros</v>
          </cell>
          <cell r="B540" t="str">
            <v>M. O.1042-5 [5] Desagüe piso 3" y 4", con parrilla</v>
          </cell>
          <cell r="C540" t="str">
            <v>Ud</v>
          </cell>
          <cell r="D540">
            <v>2.4300000000000002</v>
          </cell>
          <cell r="E540">
            <v>1</v>
          </cell>
          <cell r="F540">
            <v>0</v>
          </cell>
          <cell r="G540">
            <v>1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1010.5042735042731</v>
          </cell>
        </row>
        <row r="541">
          <cell r="A541" t="str">
            <v>Plomeros</v>
          </cell>
          <cell r="B541" t="str">
            <v xml:space="preserve">M.O. PLOMERÍA (EMPALME A TUB. AGUA EXIST.)  </v>
          </cell>
          <cell r="N541" t="str">
            <v>P. A.</v>
          </cell>
        </row>
        <row r="542">
          <cell r="A542" t="str">
            <v>Plomeros</v>
          </cell>
          <cell r="B542" t="str">
            <v>M. O.1043-1 [1] Empalme tub. ½" ó ¾"</v>
          </cell>
          <cell r="C542" t="str">
            <v>Ud</v>
          </cell>
          <cell r="D542">
            <v>2.74</v>
          </cell>
          <cell r="E542">
            <v>1</v>
          </cell>
          <cell r="F542">
            <v>0</v>
          </cell>
          <cell r="G542">
            <v>1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896.17714766984795</v>
          </cell>
        </row>
        <row r="543">
          <cell r="A543" t="str">
            <v>Plomeros</v>
          </cell>
          <cell r="B543" t="str">
            <v>M. O.1043-2 [2] Empalme tub. 1"</v>
          </cell>
          <cell r="C543" t="str">
            <v>Ud</v>
          </cell>
          <cell r="D543">
            <v>2.19</v>
          </cell>
          <cell r="E543">
            <v>1</v>
          </cell>
          <cell r="F543">
            <v>0</v>
          </cell>
          <cell r="G543">
            <v>1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1121.2444678609058</v>
          </cell>
        </row>
        <row r="544">
          <cell r="A544" t="str">
            <v>Plomeros</v>
          </cell>
          <cell r="B544" t="str">
            <v>M. O.1043-3 [3] Empalme tub. 1 ¼" - 1 ½"</v>
          </cell>
          <cell r="C544" t="str">
            <v>Ud</v>
          </cell>
          <cell r="D544">
            <v>1.83</v>
          </cell>
          <cell r="E544">
            <v>1</v>
          </cell>
          <cell r="F544">
            <v>0</v>
          </cell>
          <cell r="G544">
            <v>1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1341.8171500630513</v>
          </cell>
        </row>
        <row r="545">
          <cell r="A545" t="str">
            <v>Plomeros</v>
          </cell>
          <cell r="B545" t="str">
            <v>M. O.1043-4 [4] Empalme tub. 2"</v>
          </cell>
          <cell r="C545" t="str">
            <v>Ud</v>
          </cell>
          <cell r="D545">
            <v>1.56</v>
          </cell>
          <cell r="E545">
            <v>1</v>
          </cell>
          <cell r="F545">
            <v>0</v>
          </cell>
          <cell r="G545">
            <v>1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1574.0547337278101</v>
          </cell>
        </row>
        <row r="546">
          <cell r="A546" t="str">
            <v>Plomeros</v>
          </cell>
          <cell r="B546" t="str">
            <v>M. O.1043-5 [5] Empalme tub. 2 ½" en adelante</v>
          </cell>
          <cell r="C546" t="str">
            <v>Ud</v>
          </cell>
          <cell r="D546" t="str">
            <v>P. A.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 t="str">
            <v>P. A.</v>
          </cell>
        </row>
        <row r="547">
          <cell r="A547" t="str">
            <v>Plomeros</v>
          </cell>
          <cell r="B547" t="str">
            <v xml:space="preserve">M.O. PLOMERÍA (EMPALME A TUB. ARRASTRE EXIST.)  </v>
          </cell>
          <cell r="N547" t="str">
            <v>P. A.</v>
          </cell>
        </row>
        <row r="548">
          <cell r="A548" t="str">
            <v>Plomeros</v>
          </cell>
          <cell r="B548" t="str">
            <v>M. O.1044-1 [1] Empalme tub. 2"</v>
          </cell>
          <cell r="C548" t="str">
            <v>Ud</v>
          </cell>
          <cell r="D548">
            <v>3.65</v>
          </cell>
          <cell r="E548">
            <v>1</v>
          </cell>
          <cell r="F548">
            <v>0</v>
          </cell>
          <cell r="G548">
            <v>1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672.74668071654355</v>
          </cell>
        </row>
        <row r="549">
          <cell r="A549" t="str">
            <v>Plomeros</v>
          </cell>
          <cell r="B549" t="str">
            <v>M. O.1044-2 [2] Empalme tub. 3"</v>
          </cell>
          <cell r="C549" t="str">
            <v>Ud</v>
          </cell>
          <cell r="D549">
            <v>2.74</v>
          </cell>
          <cell r="E549">
            <v>1</v>
          </cell>
          <cell r="F549">
            <v>0</v>
          </cell>
          <cell r="G549">
            <v>1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896.17714766984795</v>
          </cell>
        </row>
        <row r="550">
          <cell r="A550" t="str">
            <v>Plomeros</v>
          </cell>
          <cell r="B550" t="str">
            <v>M. O.1044-3 [3] Empalme tub. 4"</v>
          </cell>
          <cell r="C550" t="str">
            <v>Ud</v>
          </cell>
          <cell r="D550">
            <v>2.19</v>
          </cell>
          <cell r="E550">
            <v>1</v>
          </cell>
          <cell r="F550">
            <v>0</v>
          </cell>
          <cell r="G550">
            <v>1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1121.2444678609058</v>
          </cell>
        </row>
        <row r="551">
          <cell r="A551" t="str">
            <v>Plomeros</v>
          </cell>
          <cell r="B551" t="str">
            <v>M. O.1044-4 [4] Empalme tub. 6"</v>
          </cell>
          <cell r="C551" t="str">
            <v>Ud</v>
          </cell>
          <cell r="D551">
            <v>1.83</v>
          </cell>
          <cell r="E551">
            <v>1</v>
          </cell>
          <cell r="F551">
            <v>0</v>
          </cell>
          <cell r="G551">
            <v>1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1341.8171500630513</v>
          </cell>
        </row>
        <row r="552">
          <cell r="A552" t="str">
            <v>Plomeros</v>
          </cell>
          <cell r="B552" t="str">
            <v xml:space="preserve">M.O. PLOMERÍA (INST. CAJA DE VÁLVULA)  </v>
          </cell>
          <cell r="N552" t="str">
            <v>P. A.</v>
          </cell>
        </row>
        <row r="553">
          <cell r="A553" t="str">
            <v>Plomeros</v>
          </cell>
          <cell r="B553" t="str">
            <v>M. O.1045-1 [1] Inst. caja válvula sencillas</v>
          </cell>
          <cell r="C553" t="str">
            <v>Ud</v>
          </cell>
          <cell r="D553">
            <v>19.57</v>
          </cell>
          <cell r="E553">
            <v>1</v>
          </cell>
          <cell r="F553">
            <v>0</v>
          </cell>
          <cell r="G553">
            <v>1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125.47395935694347</v>
          </cell>
        </row>
        <row r="554">
          <cell r="A554" t="str">
            <v>Plomeros</v>
          </cell>
          <cell r="B554" t="str">
            <v>M. O.1045-2 [2] Inst. caja válvula telescópica</v>
          </cell>
          <cell r="C554" t="str">
            <v>Ud</v>
          </cell>
          <cell r="D554">
            <v>16.46</v>
          </cell>
          <cell r="E554">
            <v>1</v>
          </cell>
          <cell r="F554">
            <v>0</v>
          </cell>
          <cell r="G554">
            <v>1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149.18137209084955</v>
          </cell>
        </row>
        <row r="555">
          <cell r="A555" t="str">
            <v>Plomeros</v>
          </cell>
          <cell r="B555" t="str">
            <v xml:space="preserve">M.O. PLOMERÍA (INST. HIDRANTE)  </v>
          </cell>
          <cell r="N555" t="str">
            <v>P. A.</v>
          </cell>
        </row>
        <row r="556">
          <cell r="A556" t="str">
            <v>Plomeros</v>
          </cell>
          <cell r="B556" t="str">
            <v>M. O.1046-1 [1] Instalación hidrante</v>
          </cell>
          <cell r="C556" t="str">
            <v>Ud</v>
          </cell>
          <cell r="D556">
            <v>0.64</v>
          </cell>
          <cell r="E556">
            <v>1</v>
          </cell>
          <cell r="F556">
            <v>0</v>
          </cell>
          <cell r="G556">
            <v>1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3836.7584134615367</v>
          </cell>
        </row>
        <row r="557">
          <cell r="A557" t="str">
            <v>Plomeros</v>
          </cell>
          <cell r="B557" t="str">
            <v xml:space="preserve">M.O. PLOMERÍA (INST. LLAVE PASO Y CHORRO)  </v>
          </cell>
          <cell r="N557" t="str">
            <v>P. A.</v>
          </cell>
        </row>
        <row r="558">
          <cell r="A558" t="str">
            <v>Plomeros</v>
          </cell>
          <cell r="B558" t="str">
            <v>M. O.1047-1 [1] Inst. llave chorro ½" ó ¾", línea máx. 3.00 m.</v>
          </cell>
          <cell r="C558" t="str">
            <v>Ud</v>
          </cell>
          <cell r="D558">
            <v>2.4300000000000002</v>
          </cell>
          <cell r="E558">
            <v>1</v>
          </cell>
          <cell r="F558">
            <v>0</v>
          </cell>
          <cell r="G558">
            <v>1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1010.5042735042731</v>
          </cell>
        </row>
        <row r="559">
          <cell r="A559" t="str">
            <v>Plomeros</v>
          </cell>
          <cell r="B559" t="str">
            <v>M. O.1047-2 [2] Inst. llave compuerta ½", cobre</v>
          </cell>
          <cell r="C559" t="str">
            <v>Ud</v>
          </cell>
          <cell r="D559">
            <v>1.83</v>
          </cell>
          <cell r="E559">
            <v>1</v>
          </cell>
          <cell r="F559">
            <v>0</v>
          </cell>
          <cell r="G559">
            <v>1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1341.8171500630513</v>
          </cell>
        </row>
        <row r="560">
          <cell r="A560" t="str">
            <v>Plomeros</v>
          </cell>
          <cell r="B560" t="str">
            <v>M. O.1047-3 [3] Inst. llave compuerta ¾", cobre</v>
          </cell>
          <cell r="C560" t="str">
            <v>Ud</v>
          </cell>
          <cell r="D560">
            <v>1.56</v>
          </cell>
          <cell r="E560">
            <v>1</v>
          </cell>
          <cell r="F560">
            <v>0</v>
          </cell>
          <cell r="G560">
            <v>1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1574.0547337278101</v>
          </cell>
        </row>
        <row r="561">
          <cell r="A561" t="str">
            <v>Plomeros</v>
          </cell>
          <cell r="B561" t="str">
            <v>M. O.1047-4 [4] Inst. llave compuerta 1" ó 1 ¼", cobre</v>
          </cell>
          <cell r="C561" t="str">
            <v>Ud</v>
          </cell>
          <cell r="D561">
            <v>1.46</v>
          </cell>
          <cell r="E561">
            <v>1</v>
          </cell>
          <cell r="F561">
            <v>0</v>
          </cell>
          <cell r="G561">
            <v>1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1681.8667017913588</v>
          </cell>
        </row>
        <row r="562">
          <cell r="A562" t="str">
            <v>Plomeros</v>
          </cell>
          <cell r="B562" t="str">
            <v>M. O.1047-5 [5] Inst. llave compuerta 1 ½", cobre</v>
          </cell>
          <cell r="C562" t="str">
            <v>Ud</v>
          </cell>
          <cell r="D562">
            <v>1.37</v>
          </cell>
          <cell r="E562">
            <v>1</v>
          </cell>
          <cell r="F562">
            <v>0</v>
          </cell>
          <cell r="G562">
            <v>1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1792.3542953396959</v>
          </cell>
        </row>
        <row r="563">
          <cell r="A563" t="str">
            <v>Plomeros</v>
          </cell>
          <cell r="B563" t="str">
            <v>M. O.1047-6 [6] Inst. llave compuerta 2" en adelante, cobre</v>
          </cell>
          <cell r="C563" t="str">
            <v>Ud</v>
          </cell>
          <cell r="D563" t="str">
            <v>P. A.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 t="str">
            <v>P. A.</v>
          </cell>
        </row>
        <row r="564">
          <cell r="A564" t="str">
            <v>Plomeros</v>
          </cell>
          <cell r="B564" t="str">
            <v>M. O.1047-7 [7] Inst. llave compuerta ½", h.g. o pvc</v>
          </cell>
          <cell r="C564" t="str">
            <v>Ud</v>
          </cell>
          <cell r="D564">
            <v>5.49</v>
          </cell>
          <cell r="E564">
            <v>1</v>
          </cell>
          <cell r="F564">
            <v>0</v>
          </cell>
          <cell r="G564">
            <v>1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447.27238335435038</v>
          </cell>
        </row>
        <row r="565">
          <cell r="A565" t="str">
            <v>Plomeros</v>
          </cell>
          <cell r="B565" t="str">
            <v>M. O.1047-8 [8] Inst. llave compuerta ¾", h.g. o pvc</v>
          </cell>
          <cell r="C565" t="str">
            <v>Ud</v>
          </cell>
          <cell r="D565">
            <v>3.65</v>
          </cell>
          <cell r="E565">
            <v>1</v>
          </cell>
          <cell r="F565">
            <v>0</v>
          </cell>
          <cell r="G565">
            <v>1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672.74668071654355</v>
          </cell>
        </row>
        <row r="566">
          <cell r="A566" t="str">
            <v>Plomeros</v>
          </cell>
          <cell r="B566" t="str">
            <v>M. O.1047-9 [9] Inst. llave compuerta 1" ó 1 ¼", h.g. o pvc</v>
          </cell>
          <cell r="C566" t="str">
            <v>Ud</v>
          </cell>
          <cell r="D566">
            <v>1.99</v>
          </cell>
          <cell r="E566">
            <v>1</v>
          </cell>
          <cell r="F566">
            <v>0</v>
          </cell>
          <cell r="G566">
            <v>1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1233.9323540780822</v>
          </cell>
        </row>
        <row r="567">
          <cell r="A567" t="str">
            <v>Plomeros</v>
          </cell>
          <cell r="B567" t="str">
            <v xml:space="preserve">M.O. PLOMERÍA (INST. MANGA O NIPLE)  </v>
          </cell>
          <cell r="N567" t="str">
            <v>P. A.</v>
          </cell>
        </row>
        <row r="568">
          <cell r="A568" t="str">
            <v>Plomeros</v>
          </cell>
          <cell r="B568" t="str">
            <v>M. O.1048-1 [1] Inst. manga o niple 2" de diámetro de tub.</v>
          </cell>
          <cell r="C568" t="str">
            <v>Ud</v>
          </cell>
          <cell r="D568">
            <v>19.57</v>
          </cell>
          <cell r="E568">
            <v>1</v>
          </cell>
          <cell r="F568">
            <v>0</v>
          </cell>
          <cell r="G568">
            <v>1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125.47395935694347</v>
          </cell>
        </row>
        <row r="569">
          <cell r="A569" t="str">
            <v>Plomeros</v>
          </cell>
          <cell r="B569" t="str">
            <v>M. O.1048-2 [2] Inst. manga o niple 3" de diámetro de tub.</v>
          </cell>
          <cell r="C569" t="str">
            <v>Ud</v>
          </cell>
          <cell r="D569">
            <v>16.46</v>
          </cell>
          <cell r="E569">
            <v>1</v>
          </cell>
          <cell r="F569">
            <v>0</v>
          </cell>
          <cell r="G569">
            <v>1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149.18137209084955</v>
          </cell>
        </row>
        <row r="570">
          <cell r="A570" t="str">
            <v>Plomeros</v>
          </cell>
          <cell r="B570" t="str">
            <v>M. O.1048-3 [3] Inst. manga o niple 4" de diámetro de tub.</v>
          </cell>
          <cell r="C570" t="str">
            <v>Ud</v>
          </cell>
          <cell r="D570">
            <v>10</v>
          </cell>
          <cell r="E570">
            <v>1</v>
          </cell>
          <cell r="F570">
            <v>0</v>
          </cell>
          <cell r="G570">
            <v>1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245.55253846153838</v>
          </cell>
        </row>
        <row r="571">
          <cell r="A571" t="str">
            <v>Plomeros</v>
          </cell>
          <cell r="B571" t="str">
            <v>M. O.1048-4 [4] Inst. manga o niple 6" de diámetro de tub.</v>
          </cell>
          <cell r="C571" t="str">
            <v>Ud</v>
          </cell>
          <cell r="D571">
            <v>4.96</v>
          </cell>
          <cell r="E571">
            <v>1</v>
          </cell>
          <cell r="F571">
            <v>0</v>
          </cell>
          <cell r="G571">
            <v>1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495.0656017369725</v>
          </cell>
        </row>
        <row r="572">
          <cell r="A572" t="str">
            <v>Plomeros</v>
          </cell>
          <cell r="B572" t="str">
            <v>M. O.1048-5 [5] Inst. manga o niple 8" de diámetro de tub.</v>
          </cell>
          <cell r="C572" t="str">
            <v>Ud</v>
          </cell>
          <cell r="D572">
            <v>3.91</v>
          </cell>
          <cell r="E572">
            <v>1</v>
          </cell>
          <cell r="F572">
            <v>0</v>
          </cell>
          <cell r="G572">
            <v>1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628.01160731851246</v>
          </cell>
        </row>
        <row r="573">
          <cell r="A573" t="str">
            <v>Plomeros</v>
          </cell>
          <cell r="B573" t="str">
            <v xml:space="preserve">M.O. PLOMERÍA (INST. MEDIDOR DE AGUA)  </v>
          </cell>
          <cell r="N573" t="str">
            <v>P. A.</v>
          </cell>
        </row>
        <row r="574">
          <cell r="A574" t="str">
            <v>Plomeros</v>
          </cell>
          <cell r="B574" t="str">
            <v>M. O.1049-1 [1] Inst. medidor en tub. ¾"</v>
          </cell>
          <cell r="C574" t="str">
            <v>Ud</v>
          </cell>
          <cell r="D574">
            <v>5.77</v>
          </cell>
          <cell r="E574">
            <v>1</v>
          </cell>
          <cell r="F574">
            <v>0</v>
          </cell>
          <cell r="G574">
            <v>1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425.5676576456471</v>
          </cell>
        </row>
        <row r="575">
          <cell r="A575" t="str">
            <v>Plomeros</v>
          </cell>
          <cell r="B575" t="str">
            <v>M. O.1049-2 [2] Inst. medidor en tub. 1"</v>
          </cell>
          <cell r="C575" t="str">
            <v>Ud</v>
          </cell>
          <cell r="D575">
            <v>4.96</v>
          </cell>
          <cell r="E575">
            <v>1</v>
          </cell>
          <cell r="F575">
            <v>0</v>
          </cell>
          <cell r="G575">
            <v>1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495.0656017369725</v>
          </cell>
        </row>
        <row r="576">
          <cell r="A576" t="str">
            <v>Plomeros</v>
          </cell>
          <cell r="B576" t="str">
            <v>M. O.1049-3 [3] Inst. medidor en tub. 1 ½"</v>
          </cell>
          <cell r="C576" t="str">
            <v>Ud</v>
          </cell>
          <cell r="D576">
            <v>4.5599999999999996</v>
          </cell>
          <cell r="E576">
            <v>1</v>
          </cell>
          <cell r="F576">
            <v>0</v>
          </cell>
          <cell r="G576">
            <v>1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538.49240890688247</v>
          </cell>
        </row>
        <row r="577">
          <cell r="A577" t="str">
            <v>Plomeros</v>
          </cell>
          <cell r="B577" t="str">
            <v>M. O.1049-4 [4] Inst. medidor en tub. 2"</v>
          </cell>
          <cell r="C577" t="str">
            <v>Ud</v>
          </cell>
          <cell r="D577">
            <v>4.07</v>
          </cell>
          <cell r="E577">
            <v>1</v>
          </cell>
          <cell r="F577">
            <v>0</v>
          </cell>
          <cell r="G577">
            <v>1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603.32319032319003</v>
          </cell>
        </row>
        <row r="578">
          <cell r="A578" t="str">
            <v>Plomeros</v>
          </cell>
          <cell r="B578" t="str">
            <v>M. O.1049-5 [5] Inst. medidor en tub. 3"</v>
          </cell>
          <cell r="C578" t="str">
            <v>Ud</v>
          </cell>
          <cell r="D578">
            <v>3.13</v>
          </cell>
          <cell r="E578">
            <v>1</v>
          </cell>
          <cell r="F578">
            <v>0</v>
          </cell>
          <cell r="G578">
            <v>1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784.51290243302992</v>
          </cell>
        </row>
        <row r="579">
          <cell r="A579" t="str">
            <v>Plomeros</v>
          </cell>
          <cell r="B579" t="str">
            <v>M. O.1049-6 [6] Inst. medidor en tub. 4"</v>
          </cell>
          <cell r="C579" t="str">
            <v>Ud</v>
          </cell>
          <cell r="D579">
            <v>1.99</v>
          </cell>
          <cell r="E579">
            <v>1</v>
          </cell>
          <cell r="F579">
            <v>0</v>
          </cell>
          <cell r="G579">
            <v>1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1233.9323540780822</v>
          </cell>
        </row>
        <row r="580">
          <cell r="A580" t="str">
            <v>Plomeros</v>
          </cell>
          <cell r="B580" t="str">
            <v xml:space="preserve">M.O. PLOMERÍA (INST. NEVERAS, BEBEDERO Y FILTRO)  </v>
          </cell>
          <cell r="N580" t="str">
            <v>P. A.</v>
          </cell>
        </row>
        <row r="581">
          <cell r="A581" t="str">
            <v>Plomeros</v>
          </cell>
          <cell r="B581" t="str">
            <v>M. O.1050-1 [1] Inst. bebedero animales</v>
          </cell>
          <cell r="C581" t="str">
            <v>Ud</v>
          </cell>
          <cell r="D581">
            <v>5</v>
          </cell>
          <cell r="E581">
            <v>1</v>
          </cell>
          <cell r="F581">
            <v>0</v>
          </cell>
          <cell r="G581">
            <v>1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491.10507692307675</v>
          </cell>
        </row>
        <row r="582">
          <cell r="A582" t="str">
            <v>Plomeros</v>
          </cell>
          <cell r="B582" t="str">
            <v>M. O.1050-2 [2] Inst. filtro doméstico</v>
          </cell>
          <cell r="C582" t="str">
            <v>Ud</v>
          </cell>
          <cell r="D582">
            <v>3.75</v>
          </cell>
          <cell r="E582">
            <v>1</v>
          </cell>
          <cell r="F582">
            <v>0</v>
          </cell>
          <cell r="G582">
            <v>1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654.80676923076896</v>
          </cell>
        </row>
        <row r="583">
          <cell r="A583" t="str">
            <v>Plomeros</v>
          </cell>
          <cell r="B583" t="str">
            <v>M. O.1050-3 [3] Inst. Nevera de pie, de tomar agua</v>
          </cell>
          <cell r="C583" t="str">
            <v>Ud</v>
          </cell>
          <cell r="D583">
            <v>3.5</v>
          </cell>
          <cell r="E583">
            <v>1</v>
          </cell>
          <cell r="F583">
            <v>0</v>
          </cell>
          <cell r="G583">
            <v>1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701.57868131868111</v>
          </cell>
        </row>
        <row r="584">
          <cell r="A584" t="str">
            <v>Plomeros</v>
          </cell>
          <cell r="B584" t="str">
            <v xml:space="preserve">M.O. PLOMERÍA (INST. PIEZA ESP., CAMPANA, POR DIAM., C/BOCA)  </v>
          </cell>
          <cell r="N584" t="str">
            <v>P. A.</v>
          </cell>
        </row>
        <row r="585">
          <cell r="A585" t="str">
            <v>Plomeros</v>
          </cell>
          <cell r="B585" t="str">
            <v>M. O.1051-1 [1] Inst. campana 3"</v>
          </cell>
          <cell r="C585" t="str">
            <v>Ud</v>
          </cell>
          <cell r="D585">
            <v>24.55</v>
          </cell>
          <cell r="E585">
            <v>1</v>
          </cell>
          <cell r="F585">
            <v>0</v>
          </cell>
          <cell r="G585">
            <v>1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100.02140059533131</v>
          </cell>
        </row>
        <row r="586">
          <cell r="A586" t="str">
            <v>Plomeros</v>
          </cell>
          <cell r="B586" t="str">
            <v>M. O.1051-2 [2] Inst. campana 4"</v>
          </cell>
          <cell r="C586" t="str">
            <v>Ud</v>
          </cell>
          <cell r="D586">
            <v>21.77</v>
          </cell>
          <cell r="E586">
            <v>1</v>
          </cell>
          <cell r="F586">
            <v>0</v>
          </cell>
          <cell r="G586">
            <v>1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112.79400021200661</v>
          </cell>
        </row>
        <row r="587">
          <cell r="A587" t="str">
            <v>Plomeros</v>
          </cell>
          <cell r="B587" t="str">
            <v>M. O.1051-3 [3] Inst. campana 6"</v>
          </cell>
          <cell r="C587" t="str">
            <v>Ud</v>
          </cell>
          <cell r="D587">
            <v>19.57</v>
          </cell>
          <cell r="E587">
            <v>1</v>
          </cell>
          <cell r="F587">
            <v>0</v>
          </cell>
          <cell r="G587">
            <v>1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125.47395935694347</v>
          </cell>
        </row>
        <row r="588">
          <cell r="A588" t="str">
            <v>Plomeros</v>
          </cell>
          <cell r="B588" t="str">
            <v>M. O.1051-4 [4] Inst. campana 8"</v>
          </cell>
          <cell r="C588" t="str">
            <v>Ud</v>
          </cell>
          <cell r="D588">
            <v>15.7</v>
          </cell>
          <cell r="E588">
            <v>1</v>
          </cell>
          <cell r="F588">
            <v>0</v>
          </cell>
          <cell r="G588">
            <v>1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156.40289073983337</v>
          </cell>
        </row>
        <row r="589">
          <cell r="A589" t="str">
            <v>Plomeros</v>
          </cell>
          <cell r="B589" t="str">
            <v>M. O.1051-5 [5] Inst. campana 10"</v>
          </cell>
          <cell r="C589" t="str">
            <v>Ud</v>
          </cell>
          <cell r="D589">
            <v>10</v>
          </cell>
          <cell r="E589">
            <v>1</v>
          </cell>
          <cell r="F589">
            <v>0</v>
          </cell>
          <cell r="G589">
            <v>1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245.55253846153838</v>
          </cell>
        </row>
        <row r="590">
          <cell r="A590" t="str">
            <v>Plomeros</v>
          </cell>
          <cell r="B590" t="str">
            <v>M. O.1051-6 [6] Inst. campana 12"</v>
          </cell>
          <cell r="C590" t="str">
            <v>Ud</v>
          </cell>
          <cell r="D590">
            <v>8.33</v>
          </cell>
          <cell r="E590">
            <v>1</v>
          </cell>
          <cell r="F590">
            <v>0</v>
          </cell>
          <cell r="G590">
            <v>1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294.78095853726097</v>
          </cell>
        </row>
        <row r="591">
          <cell r="A591" t="str">
            <v>Plomeros</v>
          </cell>
          <cell r="B591" t="str">
            <v>M. O.1051-7 [7] Inst. campana 16"</v>
          </cell>
          <cell r="C591" t="str">
            <v>Ud</v>
          </cell>
          <cell r="D591">
            <v>6.43</v>
          </cell>
          <cell r="E591">
            <v>1</v>
          </cell>
          <cell r="F591">
            <v>0</v>
          </cell>
          <cell r="G591">
            <v>1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381.88575188419657</v>
          </cell>
        </row>
        <row r="592">
          <cell r="A592" t="str">
            <v>Plomeros</v>
          </cell>
          <cell r="B592" t="str">
            <v>M. O.1051-8 [8] Inst. campana 20"</v>
          </cell>
          <cell r="C592" t="str">
            <v>Ud</v>
          </cell>
          <cell r="D592">
            <v>5.77</v>
          </cell>
          <cell r="E592">
            <v>1</v>
          </cell>
          <cell r="F592">
            <v>0</v>
          </cell>
          <cell r="G592">
            <v>1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425.5676576456471</v>
          </cell>
        </row>
        <row r="593">
          <cell r="A593" t="str">
            <v>Plomeros</v>
          </cell>
          <cell r="B593" t="str">
            <v xml:space="preserve">M.O. PLOMERÍA (INST. PIEZA ESP., GIBAULT, POR DIAM., C/BOCA)  </v>
          </cell>
          <cell r="N593" t="str">
            <v>P. A.</v>
          </cell>
        </row>
        <row r="594">
          <cell r="A594" t="str">
            <v>Plomeros</v>
          </cell>
          <cell r="B594" t="str">
            <v>M. O.1052-1 [1] Inst. Gibault 2"</v>
          </cell>
          <cell r="C594" t="str">
            <v>Ud</v>
          </cell>
          <cell r="D594">
            <v>32.14</v>
          </cell>
          <cell r="E594">
            <v>1</v>
          </cell>
          <cell r="F594">
            <v>0</v>
          </cell>
          <cell r="G594">
            <v>1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76.400914269302547</v>
          </cell>
        </row>
        <row r="595">
          <cell r="A595" t="str">
            <v>Plomeros</v>
          </cell>
          <cell r="B595" t="str">
            <v>M. O.1052-2 [2] Inst. Gibault 3"</v>
          </cell>
          <cell r="C595" t="str">
            <v>Ud</v>
          </cell>
          <cell r="D595">
            <v>28.72</v>
          </cell>
          <cell r="E595">
            <v>1</v>
          </cell>
          <cell r="F595">
            <v>0</v>
          </cell>
          <cell r="G595">
            <v>1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85.4987947289479</v>
          </cell>
        </row>
        <row r="596">
          <cell r="A596" t="str">
            <v>Plomeros</v>
          </cell>
          <cell r="B596" t="str">
            <v>M. O.1052-3 [3] Inst. Gibault 4"</v>
          </cell>
          <cell r="C596" t="str">
            <v>Ud</v>
          </cell>
          <cell r="D596">
            <v>28.72</v>
          </cell>
          <cell r="E596">
            <v>1</v>
          </cell>
          <cell r="F596">
            <v>0</v>
          </cell>
          <cell r="G596">
            <v>1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85.4987947289479</v>
          </cell>
        </row>
        <row r="597">
          <cell r="A597" t="str">
            <v>Plomeros</v>
          </cell>
          <cell r="B597" t="str">
            <v>M. O.1052-4 [4] Inst. Gibault 6"</v>
          </cell>
          <cell r="C597" t="str">
            <v>Ud</v>
          </cell>
          <cell r="D597">
            <v>24.55</v>
          </cell>
          <cell r="E597">
            <v>1</v>
          </cell>
          <cell r="F597">
            <v>0</v>
          </cell>
          <cell r="G597">
            <v>1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100.02140059533131</v>
          </cell>
        </row>
        <row r="598">
          <cell r="A598" t="str">
            <v>Plomeros</v>
          </cell>
          <cell r="B598" t="str">
            <v>M. O.1052-5 [5] Inst. Gibault 8"</v>
          </cell>
          <cell r="C598" t="str">
            <v>Ud</v>
          </cell>
          <cell r="D598">
            <v>13.64</v>
          </cell>
          <cell r="E598">
            <v>1</v>
          </cell>
          <cell r="F598">
            <v>0</v>
          </cell>
          <cell r="G598">
            <v>1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180.02385517708092</v>
          </cell>
        </row>
        <row r="599">
          <cell r="A599" t="str">
            <v>Plomeros</v>
          </cell>
          <cell r="B599" t="str">
            <v>M. O.1052-6 [6] Inst. Gibault 10"</v>
          </cell>
          <cell r="C599" t="str">
            <v>Ud</v>
          </cell>
          <cell r="D599">
            <v>12.16</v>
          </cell>
          <cell r="E599">
            <v>1</v>
          </cell>
          <cell r="F599">
            <v>0</v>
          </cell>
          <cell r="G599">
            <v>1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201.9346533400809</v>
          </cell>
        </row>
        <row r="600">
          <cell r="A600" t="str">
            <v>Plomeros</v>
          </cell>
          <cell r="B600" t="str">
            <v>M. O.1052-7 [7] Inst. Gibault 12"</v>
          </cell>
          <cell r="C600" t="str">
            <v>Ud</v>
          </cell>
          <cell r="D600">
            <v>10</v>
          </cell>
          <cell r="E600">
            <v>1</v>
          </cell>
          <cell r="F600">
            <v>0</v>
          </cell>
          <cell r="G600">
            <v>1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245.55253846153838</v>
          </cell>
        </row>
        <row r="601">
          <cell r="A601" t="str">
            <v>Plomeros</v>
          </cell>
          <cell r="B601" t="str">
            <v>M. O.1052-8 [8] Inst. Gibault 16"</v>
          </cell>
          <cell r="C601" t="str">
            <v>Ud</v>
          </cell>
          <cell r="D601">
            <v>8.33</v>
          </cell>
          <cell r="E601">
            <v>1</v>
          </cell>
          <cell r="F601">
            <v>0</v>
          </cell>
          <cell r="G601">
            <v>1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294.78095853726097</v>
          </cell>
        </row>
        <row r="602">
          <cell r="A602" t="str">
            <v>Plomeros</v>
          </cell>
          <cell r="B602" t="str">
            <v>M. O.1052-9 [9] Inst. Gibault 20"</v>
          </cell>
          <cell r="C602" t="str">
            <v>Ud</v>
          </cell>
          <cell r="D602">
            <v>6.43</v>
          </cell>
          <cell r="E602">
            <v>1</v>
          </cell>
          <cell r="F602">
            <v>0</v>
          </cell>
          <cell r="G602">
            <v>1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381.88575188419657</v>
          </cell>
        </row>
        <row r="603">
          <cell r="A603" t="str">
            <v>Plomeros</v>
          </cell>
          <cell r="B603" t="str">
            <v xml:space="preserve">M.O. PLOMERÍA (INST. PIEZA ESP., PVC, POR DIAM., C/BOCA)  </v>
          </cell>
          <cell r="N603" t="str">
            <v>P. A.</v>
          </cell>
        </row>
        <row r="604">
          <cell r="A604" t="str">
            <v>Plomeros</v>
          </cell>
          <cell r="B604" t="str">
            <v>M. O.1053-1 [1] Inst. pieza especial pvc 1"</v>
          </cell>
          <cell r="C604" t="str">
            <v>Ud</v>
          </cell>
          <cell r="D604">
            <v>150</v>
          </cell>
          <cell r="E604">
            <v>1</v>
          </cell>
          <cell r="F604">
            <v>0</v>
          </cell>
          <cell r="G604">
            <v>1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16.370169230769225</v>
          </cell>
        </row>
        <row r="605">
          <cell r="A605" t="str">
            <v>Plomeros</v>
          </cell>
          <cell r="B605" t="str">
            <v>M. O.1053-2 [2] Inst. pieza especial pvc 1 ¼"</v>
          </cell>
          <cell r="C605" t="str">
            <v>Ud</v>
          </cell>
          <cell r="D605">
            <v>103.85</v>
          </cell>
          <cell r="E605">
            <v>1</v>
          </cell>
          <cell r="F605">
            <v>0</v>
          </cell>
          <cell r="G605">
            <v>1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23.644924262064361</v>
          </cell>
        </row>
        <row r="606">
          <cell r="A606" t="str">
            <v>Plomeros</v>
          </cell>
          <cell r="B606" t="str">
            <v>M. O.1053-3 [3] Inst. pieza especial pvc 1 ½"</v>
          </cell>
          <cell r="C606" t="str">
            <v>Ud</v>
          </cell>
          <cell r="D606">
            <v>103.85</v>
          </cell>
          <cell r="E606">
            <v>1</v>
          </cell>
          <cell r="F606">
            <v>0</v>
          </cell>
          <cell r="G606">
            <v>1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23.644924262064361</v>
          </cell>
        </row>
        <row r="607">
          <cell r="A607" t="str">
            <v>Plomeros</v>
          </cell>
          <cell r="B607" t="str">
            <v>M. O.1053-4 [4] Inst. pieza especial pvc 2"</v>
          </cell>
          <cell r="C607" t="str">
            <v>Ud</v>
          </cell>
          <cell r="D607">
            <v>103.85</v>
          </cell>
          <cell r="E607">
            <v>1</v>
          </cell>
          <cell r="F607">
            <v>0</v>
          </cell>
          <cell r="G607">
            <v>1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23.644924262064361</v>
          </cell>
        </row>
        <row r="608">
          <cell r="A608" t="str">
            <v>Plomeros</v>
          </cell>
          <cell r="B608" t="str">
            <v>M. O.1053-5 [5] Inst. pieza especial pvc 3"</v>
          </cell>
          <cell r="C608" t="str">
            <v>Ud</v>
          </cell>
          <cell r="D608">
            <v>84.38</v>
          </cell>
          <cell r="E608">
            <v>1</v>
          </cell>
          <cell r="F608">
            <v>0</v>
          </cell>
          <cell r="G608">
            <v>1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29.100798585155058</v>
          </cell>
        </row>
        <row r="609">
          <cell r="A609" t="str">
            <v>Plomeros</v>
          </cell>
          <cell r="B609" t="str">
            <v>M. O.1053-6 [6] Inst. pieza especial pvc 4"</v>
          </cell>
          <cell r="C609" t="str">
            <v>Ud</v>
          </cell>
          <cell r="D609">
            <v>67.5</v>
          </cell>
          <cell r="E609">
            <v>1</v>
          </cell>
          <cell r="F609">
            <v>0</v>
          </cell>
          <cell r="G609">
            <v>1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36.378153846153836</v>
          </cell>
        </row>
        <row r="610">
          <cell r="A610" t="str">
            <v>Plomeros</v>
          </cell>
          <cell r="B610" t="str">
            <v>M. O.1053-7 [7] Inst. pieza especial pvc 6"</v>
          </cell>
          <cell r="C610" t="str">
            <v>Ud</v>
          </cell>
          <cell r="D610">
            <v>56.25</v>
          </cell>
          <cell r="E610">
            <v>1</v>
          </cell>
          <cell r="F610">
            <v>0</v>
          </cell>
          <cell r="G610">
            <v>1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43.653784615384602</v>
          </cell>
        </row>
        <row r="611">
          <cell r="A611" t="str">
            <v>Plomeros</v>
          </cell>
          <cell r="B611" t="str">
            <v>M. O.1053-8 [8] Inst. pieza especial pvc 8"</v>
          </cell>
          <cell r="C611" t="str">
            <v>Ud</v>
          </cell>
          <cell r="D611">
            <v>40.909999999999997</v>
          </cell>
          <cell r="E611">
            <v>1</v>
          </cell>
          <cell r="F611">
            <v>0</v>
          </cell>
          <cell r="G611">
            <v>1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60.022620010153602</v>
          </cell>
        </row>
        <row r="612">
          <cell r="A612" t="str">
            <v>Plomeros</v>
          </cell>
          <cell r="B612" t="str">
            <v>M. O.1053-9 [9] Inst. pieza especial pvc 10"</v>
          </cell>
          <cell r="C612" t="str">
            <v>Ud</v>
          </cell>
          <cell r="D612">
            <v>32.14</v>
          </cell>
          <cell r="E612">
            <v>1</v>
          </cell>
          <cell r="F612">
            <v>0</v>
          </cell>
          <cell r="G612">
            <v>1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76.400914269302547</v>
          </cell>
        </row>
        <row r="613">
          <cell r="A613" t="str">
            <v>Plomeros</v>
          </cell>
          <cell r="B613" t="str">
            <v>M. O.1053-10 [10] Inst. pieza especial pvc 12"</v>
          </cell>
          <cell r="C613" t="str">
            <v>Ud</v>
          </cell>
          <cell r="D613">
            <v>28.72</v>
          </cell>
          <cell r="E613">
            <v>1</v>
          </cell>
          <cell r="F613">
            <v>0</v>
          </cell>
          <cell r="G613">
            <v>1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85.4987947289479</v>
          </cell>
        </row>
        <row r="614">
          <cell r="A614" t="str">
            <v>Plomeros</v>
          </cell>
          <cell r="B614" t="str">
            <v>M. O.1053-11 [11] Inst. pieza especial pvc 16"</v>
          </cell>
          <cell r="C614" t="str">
            <v>Ud</v>
          </cell>
          <cell r="D614">
            <v>24.55</v>
          </cell>
          <cell r="E614">
            <v>1</v>
          </cell>
          <cell r="F614">
            <v>0</v>
          </cell>
          <cell r="G614">
            <v>1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100.02140059533131</v>
          </cell>
        </row>
        <row r="615">
          <cell r="A615" t="str">
            <v>Plomeros</v>
          </cell>
          <cell r="B615" t="str">
            <v>M. O.1053-12 [12] Inst. pieza especial pvc 20"</v>
          </cell>
          <cell r="C615" t="str">
            <v>Ud</v>
          </cell>
          <cell r="D615">
            <v>19.57</v>
          </cell>
          <cell r="E615">
            <v>1</v>
          </cell>
          <cell r="F615">
            <v>0</v>
          </cell>
          <cell r="G615">
            <v>1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125.47395935694347</v>
          </cell>
        </row>
        <row r="616">
          <cell r="A616" t="str">
            <v>Plomeros</v>
          </cell>
          <cell r="B616" t="str">
            <v xml:space="preserve">M.O. PLOMERÍA (INST. PIEZA ESP., ROSCA, POR DIAM., C/BOCA  </v>
          </cell>
          <cell r="N616" t="str">
            <v>P. A.</v>
          </cell>
        </row>
        <row r="617">
          <cell r="A617" t="str">
            <v>Plomeros</v>
          </cell>
          <cell r="B617" t="str">
            <v>M. O.1054-1 [1] Inst. pieza especial con rosca 1"</v>
          </cell>
          <cell r="C617" t="str">
            <v>Ud</v>
          </cell>
          <cell r="D617">
            <v>67.5</v>
          </cell>
          <cell r="E617">
            <v>1</v>
          </cell>
          <cell r="F617">
            <v>0</v>
          </cell>
          <cell r="G617">
            <v>1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36.378153846153836</v>
          </cell>
        </row>
        <row r="618">
          <cell r="A618" t="str">
            <v>Plomeros</v>
          </cell>
          <cell r="B618" t="str">
            <v>M. O.1054-2 [2] Inst. pieza especial con rosca 1 ¼"</v>
          </cell>
          <cell r="C618" t="str">
            <v>Ud</v>
          </cell>
          <cell r="D618">
            <v>50</v>
          </cell>
          <cell r="E618">
            <v>1</v>
          </cell>
          <cell r="F618">
            <v>0</v>
          </cell>
          <cell r="G618">
            <v>1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49.110507692307671</v>
          </cell>
        </row>
        <row r="619">
          <cell r="A619" t="str">
            <v>Plomeros</v>
          </cell>
          <cell r="B619" t="str">
            <v>M. O.1054-3 [3] Inst. pieza especial con rosca 1 ½"</v>
          </cell>
          <cell r="C619" t="str">
            <v>Ud</v>
          </cell>
          <cell r="D619">
            <v>40.909999999999997</v>
          </cell>
          <cell r="E619">
            <v>1</v>
          </cell>
          <cell r="F619">
            <v>0</v>
          </cell>
          <cell r="G619">
            <v>1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60.022620010153602</v>
          </cell>
        </row>
        <row r="620">
          <cell r="A620" t="str">
            <v>Plomeros</v>
          </cell>
          <cell r="B620" t="str">
            <v>M. O.1054-4 [4] Inst. pieza especial con rosca 2"</v>
          </cell>
          <cell r="C620" t="str">
            <v>Ud</v>
          </cell>
          <cell r="D620">
            <v>32.14</v>
          </cell>
          <cell r="E620">
            <v>1</v>
          </cell>
          <cell r="F620">
            <v>0</v>
          </cell>
          <cell r="G620">
            <v>1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76.400914269302547</v>
          </cell>
        </row>
        <row r="621">
          <cell r="A621" t="str">
            <v>Plomeros</v>
          </cell>
          <cell r="B621" t="str">
            <v>M. O.1054-5 [5] Inst. pieza especial con rosca 3"</v>
          </cell>
          <cell r="C621" t="str">
            <v>Ud</v>
          </cell>
          <cell r="D621">
            <v>28.72</v>
          </cell>
          <cell r="E621">
            <v>1</v>
          </cell>
          <cell r="F621">
            <v>0</v>
          </cell>
          <cell r="G621">
            <v>1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85.4987947289479</v>
          </cell>
        </row>
        <row r="622">
          <cell r="A622" t="str">
            <v>Plomeros</v>
          </cell>
          <cell r="B622" t="str">
            <v>M. O.1054-6 [6] Inst. pieza especial con rosca 4"</v>
          </cell>
          <cell r="C622" t="str">
            <v>Ud</v>
          </cell>
          <cell r="D622">
            <v>24.55</v>
          </cell>
          <cell r="E622">
            <v>1</v>
          </cell>
          <cell r="F622">
            <v>0</v>
          </cell>
          <cell r="G622">
            <v>1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100.02140059533131</v>
          </cell>
        </row>
        <row r="623">
          <cell r="A623" t="str">
            <v>Plomeros</v>
          </cell>
          <cell r="B623" t="str">
            <v>M. O.1054-7 [7] Inst. pieza especial con rosca 6"</v>
          </cell>
          <cell r="C623" t="str">
            <v>Ud</v>
          </cell>
          <cell r="D623">
            <v>16.46</v>
          </cell>
          <cell r="E623">
            <v>1</v>
          </cell>
          <cell r="F623">
            <v>0</v>
          </cell>
          <cell r="G623">
            <v>1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149.18137209084955</v>
          </cell>
        </row>
        <row r="624">
          <cell r="A624" t="str">
            <v>Plomeros</v>
          </cell>
          <cell r="B624" t="str">
            <v>M. O.1054-8 [8] Inst. pieza especial con rosca 8"</v>
          </cell>
          <cell r="C624" t="str">
            <v>Ud</v>
          </cell>
          <cell r="D624">
            <v>10</v>
          </cell>
          <cell r="E624">
            <v>1</v>
          </cell>
          <cell r="F624">
            <v>0</v>
          </cell>
          <cell r="G624">
            <v>1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245.55253846153838</v>
          </cell>
        </row>
        <row r="625">
          <cell r="A625" t="str">
            <v>Plomeros</v>
          </cell>
          <cell r="B625" t="str">
            <v>M. O.1054-9 [9] Inst. pieza especial con rosca 10"</v>
          </cell>
          <cell r="C625" t="str">
            <v>Ud</v>
          </cell>
          <cell r="D625">
            <v>8.33</v>
          </cell>
          <cell r="E625">
            <v>1</v>
          </cell>
          <cell r="F625">
            <v>0</v>
          </cell>
          <cell r="G625">
            <v>1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294.78095853726097</v>
          </cell>
        </row>
        <row r="626">
          <cell r="A626" t="str">
            <v>Plomeros</v>
          </cell>
          <cell r="B626" t="str">
            <v>M. O.1054-10 [10] Inst. pieza especial con rosca 12"</v>
          </cell>
          <cell r="C626" t="str">
            <v>Ud</v>
          </cell>
          <cell r="D626">
            <v>6.43</v>
          </cell>
          <cell r="E626">
            <v>1</v>
          </cell>
          <cell r="F626">
            <v>0</v>
          </cell>
          <cell r="G626">
            <v>1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381.88575188419657</v>
          </cell>
        </row>
        <row r="627">
          <cell r="A627" t="str">
            <v>Plomeros</v>
          </cell>
          <cell r="B627" t="str">
            <v xml:space="preserve">M.O. PLOMERÍA (INST. TINACO DE AGUA)  </v>
          </cell>
          <cell r="N627" t="str">
            <v>P. A.</v>
          </cell>
        </row>
        <row r="628">
          <cell r="A628" t="str">
            <v>Plomeros</v>
          </cell>
          <cell r="B628" t="str">
            <v>M. O.1055-1 [1] Inst. tinaco</v>
          </cell>
          <cell r="C628" t="str">
            <v>Ud</v>
          </cell>
          <cell r="D628">
            <v>0.6</v>
          </cell>
          <cell r="E628">
            <v>1</v>
          </cell>
          <cell r="F628">
            <v>0</v>
          </cell>
          <cell r="G628">
            <v>1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4092.5423076923062</v>
          </cell>
        </row>
        <row r="629">
          <cell r="A629" t="str">
            <v>Plomeros</v>
          </cell>
          <cell r="B629" t="str">
            <v xml:space="preserve">M.O. PLOMERÍA (INST. TRAMPA GRASA Y CÁMARA INSP.)  </v>
          </cell>
          <cell r="N629" t="str">
            <v>P. A.</v>
          </cell>
        </row>
        <row r="630">
          <cell r="A630" t="str">
            <v>Plomeros</v>
          </cell>
          <cell r="B630" t="str">
            <v>M. O.1056-1 [1] Inst. cámara insp., tub. 2"</v>
          </cell>
          <cell r="C630" t="str">
            <v>Ud</v>
          </cell>
          <cell r="D630">
            <v>1.99</v>
          </cell>
          <cell r="E630">
            <v>1</v>
          </cell>
          <cell r="F630">
            <v>0</v>
          </cell>
          <cell r="G630">
            <v>1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1233.9323540780822</v>
          </cell>
        </row>
        <row r="631">
          <cell r="A631" t="str">
            <v>Plomeros</v>
          </cell>
          <cell r="B631" t="str">
            <v>M. O.1056-2 [2] Inst. cámara insp., tub. 3" y 4"</v>
          </cell>
          <cell r="C631" t="str">
            <v>Ud</v>
          </cell>
          <cell r="D631">
            <v>1.99</v>
          </cell>
          <cell r="E631">
            <v>1</v>
          </cell>
          <cell r="F631">
            <v>0</v>
          </cell>
          <cell r="G631">
            <v>1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1233.9323540780822</v>
          </cell>
        </row>
        <row r="632">
          <cell r="A632" t="str">
            <v>Plomeros</v>
          </cell>
          <cell r="B632" t="str">
            <v>M. O.1056-3 [3] Inst. cámara insp. tub. 5" y 6"</v>
          </cell>
          <cell r="C632" t="str">
            <v>Ud</v>
          </cell>
          <cell r="D632">
            <v>1.5</v>
          </cell>
          <cell r="E632">
            <v>1</v>
          </cell>
          <cell r="F632">
            <v>0</v>
          </cell>
          <cell r="G632">
            <v>1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1637.0169230769225</v>
          </cell>
        </row>
        <row r="633">
          <cell r="A633" t="str">
            <v>Plomeros</v>
          </cell>
          <cell r="B633" t="str">
            <v>M. O.1056-4 [4] Inst. trampa de grasa 1 cámara</v>
          </cell>
          <cell r="C633" t="str">
            <v>Ud</v>
          </cell>
          <cell r="D633">
            <v>1.22</v>
          </cell>
          <cell r="E633">
            <v>1</v>
          </cell>
          <cell r="F633">
            <v>0</v>
          </cell>
          <cell r="G633">
            <v>1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2012.7257250945768</v>
          </cell>
        </row>
        <row r="634">
          <cell r="A634" t="str">
            <v>Plomeros</v>
          </cell>
          <cell r="B634" t="str">
            <v>M. O.1056-5 [5] Inst. trampa de grasa 2 cámaras</v>
          </cell>
          <cell r="C634" t="str">
            <v>Ud</v>
          </cell>
          <cell r="D634">
            <v>0.78</v>
          </cell>
          <cell r="E634">
            <v>1</v>
          </cell>
          <cell r="F634">
            <v>0</v>
          </cell>
          <cell r="G634">
            <v>1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3148.1094674556202</v>
          </cell>
        </row>
        <row r="635">
          <cell r="A635" t="str">
            <v>Plomeros</v>
          </cell>
          <cell r="B635" t="str">
            <v>M. O.1056-6 [6] Inst. tapa de Hormigón</v>
          </cell>
          <cell r="C635" t="str">
            <v>Ud</v>
          </cell>
          <cell r="D635">
            <v>10</v>
          </cell>
          <cell r="E635">
            <v>1</v>
          </cell>
          <cell r="F635">
            <v>0</v>
          </cell>
          <cell r="G635">
            <v>1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245.55253846153838</v>
          </cell>
        </row>
        <row r="636">
          <cell r="A636" t="str">
            <v>Plomeros</v>
          </cell>
          <cell r="B636" t="str">
            <v xml:space="preserve">M.O. PLOMERÍA (INSTALACIÓN LAVADORA)  </v>
          </cell>
          <cell r="N636" t="str">
            <v>P. A.</v>
          </cell>
        </row>
        <row r="637">
          <cell r="A637" t="str">
            <v>Plomeros</v>
          </cell>
          <cell r="B637" t="str">
            <v>M. O.1057-1 [1] Inst. lavadora automát., doméstica</v>
          </cell>
          <cell r="C637" t="str">
            <v>Ud</v>
          </cell>
          <cell r="D637">
            <v>1.37</v>
          </cell>
          <cell r="E637">
            <v>1</v>
          </cell>
          <cell r="F637">
            <v>0</v>
          </cell>
          <cell r="G637">
            <v>1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1792.3542953396959</v>
          </cell>
        </row>
        <row r="638">
          <cell r="A638" t="str">
            <v>Plomeros</v>
          </cell>
          <cell r="B638" t="str">
            <v>M. O.1057-2 [2] Inst. lavadora automát., Industriales o comerciales</v>
          </cell>
          <cell r="C638" t="str">
            <v>Ud</v>
          </cell>
          <cell r="D638" t="str">
            <v>P. A.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 t="str">
            <v>P. A.</v>
          </cell>
        </row>
        <row r="639">
          <cell r="A639" t="str">
            <v>Plomeros</v>
          </cell>
          <cell r="B639" t="str">
            <v xml:space="preserve">M.O. PLOMERÍA (INST. VÁLVULA DE AIRE)  </v>
          </cell>
          <cell r="N639" t="str">
            <v>P. A.</v>
          </cell>
        </row>
        <row r="640">
          <cell r="A640" t="str">
            <v>Plomeros</v>
          </cell>
          <cell r="B640" t="str">
            <v>M. O.1058-1 [1] Inst. válvula de aire + Clamps y acces.</v>
          </cell>
          <cell r="C640" t="str">
            <v>Ud</v>
          </cell>
          <cell r="D640">
            <v>2.74</v>
          </cell>
          <cell r="E640">
            <v>1</v>
          </cell>
          <cell r="F640">
            <v>0</v>
          </cell>
          <cell r="G640">
            <v>1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896.17714766984795</v>
          </cell>
        </row>
        <row r="641">
          <cell r="A641" t="str">
            <v>Plomeros</v>
          </cell>
          <cell r="B641" t="str">
            <v xml:space="preserve">M.O. PLOMERÍA (INST. VÁLVULA DE COMPUERTA, CAMPANA)  </v>
          </cell>
          <cell r="N641" t="str">
            <v>P. A.</v>
          </cell>
        </row>
        <row r="642">
          <cell r="A642" t="str">
            <v>Plomeros</v>
          </cell>
          <cell r="B642" t="str">
            <v>M. O.1059-1 [1] Inst. válvula compuerta, campana 2"</v>
          </cell>
          <cell r="C642" t="str">
            <v>Ud</v>
          </cell>
          <cell r="D642">
            <v>6.43</v>
          </cell>
          <cell r="E642">
            <v>1</v>
          </cell>
          <cell r="F642">
            <v>0</v>
          </cell>
          <cell r="G642">
            <v>1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381.88575188419657</v>
          </cell>
        </row>
        <row r="643">
          <cell r="A643" t="str">
            <v>Plomeros</v>
          </cell>
          <cell r="B643" t="str">
            <v>M. O.1059-2 [2] Inst. válvula compuerta, campana 3"</v>
          </cell>
          <cell r="C643" t="str">
            <v>Ud</v>
          </cell>
          <cell r="D643">
            <v>5.77</v>
          </cell>
          <cell r="E643">
            <v>1</v>
          </cell>
          <cell r="F643">
            <v>0</v>
          </cell>
          <cell r="G643">
            <v>1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425.5676576456471</v>
          </cell>
        </row>
        <row r="644">
          <cell r="A644" t="str">
            <v>Plomeros</v>
          </cell>
          <cell r="B644" t="str">
            <v>M. O.1059-3 [3] Inst. válvula compuerta, campana 4"</v>
          </cell>
          <cell r="C644" t="str">
            <v>Ud</v>
          </cell>
          <cell r="D644">
            <v>4.5599999999999996</v>
          </cell>
          <cell r="E644">
            <v>1</v>
          </cell>
          <cell r="F644">
            <v>0</v>
          </cell>
          <cell r="G644">
            <v>1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538.49240890688247</v>
          </cell>
        </row>
        <row r="645">
          <cell r="A645" t="str">
            <v>Plomeros</v>
          </cell>
          <cell r="B645" t="str">
            <v>M. O.1059-4 [4] Inst. válvula compuerta, campana 6"</v>
          </cell>
          <cell r="C645" t="str">
            <v>Ud</v>
          </cell>
          <cell r="D645">
            <v>2.4900000000000002</v>
          </cell>
          <cell r="E645">
            <v>1</v>
          </cell>
          <cell r="F645">
            <v>0</v>
          </cell>
          <cell r="G645">
            <v>1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986.15477293790502</v>
          </cell>
        </row>
        <row r="646">
          <cell r="A646" t="str">
            <v>Plomeros</v>
          </cell>
          <cell r="B646" t="str">
            <v>M. O.1059-5 [5] Inst. válvula compuerta, campana 8"</v>
          </cell>
          <cell r="C646" t="str">
            <v>Ud</v>
          </cell>
          <cell r="D646">
            <v>1.99</v>
          </cell>
          <cell r="E646">
            <v>1</v>
          </cell>
          <cell r="F646">
            <v>0</v>
          </cell>
          <cell r="G646">
            <v>1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1233.9323540780822</v>
          </cell>
        </row>
        <row r="647">
          <cell r="A647" t="str">
            <v>Plomeros</v>
          </cell>
          <cell r="B647" t="str">
            <v>M. O.1059-6 [6] Inst. válvula compuerta, campana 10"</v>
          </cell>
          <cell r="C647" t="str">
            <v>Ud</v>
          </cell>
          <cell r="D647">
            <v>1.42</v>
          </cell>
          <cell r="E647">
            <v>1</v>
          </cell>
          <cell r="F647">
            <v>0</v>
          </cell>
          <cell r="G647">
            <v>1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1729.2432286023829</v>
          </cell>
        </row>
        <row r="648">
          <cell r="A648" t="str">
            <v>Plomeros</v>
          </cell>
          <cell r="B648" t="str">
            <v>M. O.1059-7 [7] Inst. válvula compuerta, campana 12"</v>
          </cell>
          <cell r="C648" t="str">
            <v>Ud</v>
          </cell>
          <cell r="D648">
            <v>1</v>
          </cell>
          <cell r="E648">
            <v>1</v>
          </cell>
          <cell r="F648">
            <v>0</v>
          </cell>
          <cell r="G648">
            <v>1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2455.5253846153837</v>
          </cell>
        </row>
        <row r="649">
          <cell r="A649" t="str">
            <v>Plomeros</v>
          </cell>
          <cell r="B649" t="str">
            <v>M. O.1059-8 [8] Inst. válvula compuerta, campana 16"</v>
          </cell>
          <cell r="C649" t="str">
            <v>Ud</v>
          </cell>
          <cell r="D649">
            <v>0.78</v>
          </cell>
          <cell r="E649">
            <v>1</v>
          </cell>
          <cell r="F649">
            <v>0</v>
          </cell>
          <cell r="G649">
            <v>1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3148.1094674556202</v>
          </cell>
        </row>
        <row r="650">
          <cell r="A650" t="str">
            <v>Plomeros</v>
          </cell>
          <cell r="B650" t="str">
            <v xml:space="preserve">M.O. PLOMERÍA (INST. VÁLVULA DE COMPUERTA, PLATILLO)  </v>
          </cell>
          <cell r="N650" t="str">
            <v>P. A.</v>
          </cell>
        </row>
        <row r="651">
          <cell r="A651" t="str">
            <v>Plomeros</v>
          </cell>
          <cell r="B651" t="str">
            <v>M. O.1060-1 [1] Inst. válvula compuerta, platillo 2"</v>
          </cell>
          <cell r="C651" t="str">
            <v>Ud</v>
          </cell>
          <cell r="D651">
            <v>8.33</v>
          </cell>
          <cell r="E651">
            <v>1</v>
          </cell>
          <cell r="F651">
            <v>0</v>
          </cell>
          <cell r="G651">
            <v>1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294.78095853726097</v>
          </cell>
        </row>
        <row r="652">
          <cell r="A652" t="str">
            <v>Plomeros</v>
          </cell>
          <cell r="B652" t="str">
            <v>M. O.1060-2 [2] Inst. válvula compuerta, platillo 3"</v>
          </cell>
          <cell r="C652" t="str">
            <v>Ud</v>
          </cell>
          <cell r="D652">
            <v>6.43</v>
          </cell>
          <cell r="E652">
            <v>1</v>
          </cell>
          <cell r="F652">
            <v>0</v>
          </cell>
          <cell r="G652">
            <v>1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381.88575188419657</v>
          </cell>
        </row>
        <row r="653">
          <cell r="A653" t="str">
            <v>Plomeros</v>
          </cell>
          <cell r="B653" t="str">
            <v>M. O.1060-3 [3] Inst. válvula compuerta, platillo 4"</v>
          </cell>
          <cell r="C653" t="str">
            <v>Ud</v>
          </cell>
          <cell r="D653">
            <v>4.96</v>
          </cell>
          <cell r="E653">
            <v>1</v>
          </cell>
          <cell r="F653">
            <v>0</v>
          </cell>
          <cell r="G653">
            <v>1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495.0656017369725</v>
          </cell>
        </row>
        <row r="654">
          <cell r="A654" t="str">
            <v>Plomeros</v>
          </cell>
          <cell r="B654" t="str">
            <v>M. O.1060-4 [4] Inst. válvula compuerta, platillo 6"</v>
          </cell>
          <cell r="C654" t="str">
            <v>Ud</v>
          </cell>
          <cell r="D654">
            <v>3.91</v>
          </cell>
          <cell r="E654">
            <v>1</v>
          </cell>
          <cell r="F654">
            <v>0</v>
          </cell>
          <cell r="G654">
            <v>1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628.01160731851246</v>
          </cell>
        </row>
        <row r="655">
          <cell r="A655" t="str">
            <v>Plomeros</v>
          </cell>
          <cell r="B655" t="str">
            <v>M. O.1060-5 [5] Inst. válvula compuerta, platillo 8"</v>
          </cell>
          <cell r="C655" t="str">
            <v>Ud</v>
          </cell>
          <cell r="D655">
            <v>2.74</v>
          </cell>
          <cell r="E655">
            <v>1</v>
          </cell>
          <cell r="F655">
            <v>0</v>
          </cell>
          <cell r="G655">
            <v>1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896.17714766984795</v>
          </cell>
        </row>
        <row r="656">
          <cell r="A656" t="str">
            <v>Plomeros</v>
          </cell>
          <cell r="B656" t="str">
            <v>M. O.1060-6 [6] Inst. válvula compuerta, platillo 10"</v>
          </cell>
          <cell r="C656" t="str">
            <v>Ud</v>
          </cell>
          <cell r="D656">
            <v>2.4900000000000002</v>
          </cell>
          <cell r="E656">
            <v>1</v>
          </cell>
          <cell r="F656">
            <v>0</v>
          </cell>
          <cell r="G656">
            <v>1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986.15477293790502</v>
          </cell>
        </row>
        <row r="657">
          <cell r="A657" t="str">
            <v>Plomeros</v>
          </cell>
          <cell r="B657" t="str">
            <v>M. O.1060-7 [7] Inst. válvula compuerta, platillo 12"</v>
          </cell>
          <cell r="C657" t="str">
            <v>Ud</v>
          </cell>
          <cell r="D657">
            <v>1.99</v>
          </cell>
          <cell r="E657">
            <v>1</v>
          </cell>
          <cell r="F657">
            <v>0</v>
          </cell>
          <cell r="G657">
            <v>1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1233.9323540780822</v>
          </cell>
        </row>
        <row r="658">
          <cell r="A658" t="str">
            <v>Plomeros</v>
          </cell>
          <cell r="B658" t="str">
            <v>M. O.1060-8 [8] Inst. válvula compuerta, platillo 16"</v>
          </cell>
          <cell r="C658" t="str">
            <v>Ud</v>
          </cell>
          <cell r="D658">
            <v>1.37</v>
          </cell>
          <cell r="E658">
            <v>1</v>
          </cell>
          <cell r="F658">
            <v>0</v>
          </cell>
          <cell r="G658">
            <v>1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1792.3542953396959</v>
          </cell>
        </row>
        <row r="659">
          <cell r="A659" t="str">
            <v>Plomeros</v>
          </cell>
          <cell r="B659" t="str">
            <v xml:space="preserve">M.O. PLOMERÍA (INST. VÁLVULA DE COMPUERTA, ROSCA)  </v>
          </cell>
          <cell r="N659" t="str">
            <v>P. A.</v>
          </cell>
        </row>
        <row r="660">
          <cell r="A660" t="str">
            <v>Plomeros</v>
          </cell>
          <cell r="B660" t="str">
            <v>M. O.1061-1 [1] Inst. válvula compuerta, rosca 2"</v>
          </cell>
          <cell r="C660" t="str">
            <v>Ud</v>
          </cell>
          <cell r="D660">
            <v>12.16</v>
          </cell>
          <cell r="E660">
            <v>1</v>
          </cell>
          <cell r="F660">
            <v>0</v>
          </cell>
          <cell r="G660">
            <v>1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201.9346533400809</v>
          </cell>
        </row>
        <row r="661">
          <cell r="A661" t="str">
            <v>Plomeros</v>
          </cell>
          <cell r="B661" t="str">
            <v>M. O.1061-2 [2] Inst. válvula compuerta, rosca 3"</v>
          </cell>
          <cell r="C661" t="str">
            <v>Ud</v>
          </cell>
          <cell r="D661">
            <v>8.33</v>
          </cell>
          <cell r="E661">
            <v>1</v>
          </cell>
          <cell r="F661">
            <v>0</v>
          </cell>
          <cell r="G661">
            <v>1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294.78095853726097</v>
          </cell>
        </row>
        <row r="662">
          <cell r="A662" t="str">
            <v>Plomeros</v>
          </cell>
          <cell r="B662" t="str">
            <v>M. O.1061-3 [3] Inst. válvula compuerta, rosca 4"</v>
          </cell>
          <cell r="C662" t="str">
            <v>Ud</v>
          </cell>
          <cell r="D662">
            <v>6.43</v>
          </cell>
          <cell r="E662">
            <v>1</v>
          </cell>
          <cell r="F662">
            <v>0</v>
          </cell>
          <cell r="G662">
            <v>1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381.88575188419657</v>
          </cell>
        </row>
        <row r="663">
          <cell r="A663" t="str">
            <v>Plomeros</v>
          </cell>
          <cell r="B663" t="str">
            <v>M. O.1061-4 [4] Inst. válvula compuerta, rosca 6"</v>
          </cell>
          <cell r="C663" t="str">
            <v>Ud</v>
          </cell>
          <cell r="D663">
            <v>4.96</v>
          </cell>
          <cell r="E663">
            <v>1</v>
          </cell>
          <cell r="F663">
            <v>0</v>
          </cell>
          <cell r="G663">
            <v>1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495.0656017369725</v>
          </cell>
        </row>
        <row r="664">
          <cell r="A664" t="str">
            <v>Plomeros</v>
          </cell>
          <cell r="B664" t="str">
            <v>M. O.1061-5 [5] Inst. válvula compuerta, rosca 8"</v>
          </cell>
          <cell r="C664" t="str">
            <v>Ud</v>
          </cell>
          <cell r="D664">
            <v>3.91</v>
          </cell>
          <cell r="E664">
            <v>1</v>
          </cell>
          <cell r="F664">
            <v>0</v>
          </cell>
          <cell r="G664">
            <v>1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628.01160731851246</v>
          </cell>
        </row>
        <row r="665">
          <cell r="A665" t="str">
            <v>Plomeros</v>
          </cell>
          <cell r="B665" t="str">
            <v xml:space="preserve">M.O. PLOMERÍA (MONTAR BAÑERA Y DUCHA)  </v>
          </cell>
          <cell r="N665" t="str">
            <v>P. A.</v>
          </cell>
        </row>
        <row r="666">
          <cell r="A666" t="str">
            <v>Plomeros</v>
          </cell>
          <cell r="B666" t="str">
            <v>M. O.1062-1 [1] Montar bañera de hierro, especial</v>
          </cell>
          <cell r="C666" t="str">
            <v>Ud</v>
          </cell>
          <cell r="D666">
            <v>1.88</v>
          </cell>
          <cell r="E666">
            <v>1</v>
          </cell>
          <cell r="F666">
            <v>0</v>
          </cell>
          <cell r="G666">
            <v>1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4</v>
          </cell>
          <cell r="M666">
            <v>0</v>
          </cell>
          <cell r="N666">
            <v>2524.3416530278228</v>
          </cell>
        </row>
        <row r="667">
          <cell r="A667" t="str">
            <v>Plomeros</v>
          </cell>
          <cell r="B667" t="str">
            <v>M. O.1062-2 [2] Montar bañera de hierro, corriente</v>
          </cell>
          <cell r="C667" t="str">
            <v>Ud</v>
          </cell>
          <cell r="D667">
            <v>1.37</v>
          </cell>
          <cell r="E667">
            <v>1</v>
          </cell>
          <cell r="F667">
            <v>0</v>
          </cell>
          <cell r="G667">
            <v>1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1792.3542953396959</v>
          </cell>
        </row>
        <row r="668">
          <cell r="A668" t="str">
            <v>Plomeros</v>
          </cell>
          <cell r="B668" t="str">
            <v>M. O.1062-3 [3] Montar bañera pesada de hierro</v>
          </cell>
          <cell r="C668" t="str">
            <v>Ud</v>
          </cell>
          <cell r="D668">
            <v>2.5</v>
          </cell>
          <cell r="E668">
            <v>1</v>
          </cell>
          <cell r="F668">
            <v>0</v>
          </cell>
          <cell r="G668">
            <v>1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4</v>
          </cell>
          <cell r="M668">
            <v>0</v>
          </cell>
          <cell r="N668">
            <v>1898.3049230769225</v>
          </cell>
        </row>
        <row r="669">
          <cell r="A669" t="str">
            <v>Plomeros</v>
          </cell>
          <cell r="B669" t="str">
            <v>M. O.1062-4 [4] Montar bañera plástica o vidriada</v>
          </cell>
          <cell r="C669" t="str">
            <v>Ud</v>
          </cell>
          <cell r="D669">
            <v>1.99</v>
          </cell>
          <cell r="E669">
            <v>1</v>
          </cell>
          <cell r="F669">
            <v>0</v>
          </cell>
          <cell r="G669">
            <v>1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1233.9323540780822</v>
          </cell>
        </row>
        <row r="670">
          <cell r="A670" t="str">
            <v>Plomeros</v>
          </cell>
          <cell r="B670" t="str">
            <v>M. O.1062-5 [5] Montar ducha tipo teléfono</v>
          </cell>
          <cell r="C670" t="str">
            <v>Ud</v>
          </cell>
          <cell r="D670">
            <v>5.49</v>
          </cell>
          <cell r="E670">
            <v>1</v>
          </cell>
          <cell r="F670">
            <v>0</v>
          </cell>
          <cell r="G670">
            <v>1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447.27238335435038</v>
          </cell>
        </row>
        <row r="671">
          <cell r="A671" t="str">
            <v>Plomeros</v>
          </cell>
          <cell r="B671" t="str">
            <v>M. O.1062-6 [6] Montar llave empotrada para ducha</v>
          </cell>
          <cell r="C671" t="str">
            <v>Ud</v>
          </cell>
          <cell r="D671">
            <v>5.49</v>
          </cell>
          <cell r="E671">
            <v>1</v>
          </cell>
          <cell r="F671">
            <v>0</v>
          </cell>
          <cell r="G671">
            <v>1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447.27238335435038</v>
          </cell>
        </row>
        <row r="672">
          <cell r="A672" t="str">
            <v>Plomeros</v>
          </cell>
          <cell r="B672" t="str">
            <v>M. O.1062-7 [7] Montar mezcladora de baño</v>
          </cell>
          <cell r="C672" t="str">
            <v>Ud</v>
          </cell>
          <cell r="D672">
            <v>3.13</v>
          </cell>
          <cell r="E672">
            <v>1</v>
          </cell>
          <cell r="F672">
            <v>0</v>
          </cell>
          <cell r="G672">
            <v>1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784.51290243302992</v>
          </cell>
        </row>
        <row r="673">
          <cell r="A673" t="str">
            <v>Plomeros</v>
          </cell>
          <cell r="B673" t="str">
            <v>M. O.1062-8 [8] Terminación de baño</v>
          </cell>
          <cell r="C673" t="str">
            <v>Ud</v>
          </cell>
          <cell r="D673">
            <v>10</v>
          </cell>
          <cell r="E673">
            <v>1</v>
          </cell>
          <cell r="F673">
            <v>0</v>
          </cell>
          <cell r="G673">
            <v>1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245.55253846153838</v>
          </cell>
        </row>
        <row r="674">
          <cell r="A674" t="str">
            <v>Plomeros</v>
          </cell>
          <cell r="B674" t="str">
            <v xml:space="preserve">M.O. PLOMERÍA (MONTAR FREGADERO Y LAVAPLATOS)  </v>
          </cell>
          <cell r="N674" t="str">
            <v>P. A.</v>
          </cell>
        </row>
        <row r="675">
          <cell r="A675" t="str">
            <v>Plomeros</v>
          </cell>
          <cell r="B675" t="str">
            <v>M. O.1063-1 [1] Montar freg. acero inox. 1 cámara</v>
          </cell>
          <cell r="C675" t="str">
            <v>Ud</v>
          </cell>
          <cell r="D675">
            <v>2.19</v>
          </cell>
          <cell r="E675">
            <v>1</v>
          </cell>
          <cell r="F675">
            <v>0</v>
          </cell>
          <cell r="G675">
            <v>1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1121.2444678609058</v>
          </cell>
        </row>
        <row r="676">
          <cell r="A676" t="str">
            <v>Plomeros</v>
          </cell>
          <cell r="B676" t="str">
            <v>M. O.1063-2 [2] Montar freg. acero inox., 2 cámaras</v>
          </cell>
          <cell r="C676" t="str">
            <v>Ud</v>
          </cell>
          <cell r="D676">
            <v>1.71</v>
          </cell>
          <cell r="E676">
            <v>1</v>
          </cell>
          <cell r="F676">
            <v>0</v>
          </cell>
          <cell r="G676">
            <v>1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1435.9797570850196</v>
          </cell>
        </row>
        <row r="677">
          <cell r="A677" t="str">
            <v>Plomeros</v>
          </cell>
          <cell r="B677" t="str">
            <v>M. O.1063-3 [3] Montar freg. corriente</v>
          </cell>
          <cell r="C677" t="str">
            <v>Ud</v>
          </cell>
          <cell r="D677">
            <v>2.19</v>
          </cell>
          <cell r="E677">
            <v>1</v>
          </cell>
          <cell r="F677">
            <v>0</v>
          </cell>
          <cell r="G677">
            <v>1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1121.2444678609058</v>
          </cell>
        </row>
        <row r="678">
          <cell r="A678" t="str">
            <v>Plomeros</v>
          </cell>
          <cell r="B678" t="str">
            <v>M. O.1063-4 [4] Montar freg. especial 1 cámara</v>
          </cell>
          <cell r="C678" t="str">
            <v>Ud</v>
          </cell>
          <cell r="D678">
            <v>1.99</v>
          </cell>
          <cell r="E678">
            <v>1</v>
          </cell>
          <cell r="F678">
            <v>0</v>
          </cell>
          <cell r="G678">
            <v>1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1233.9323540780822</v>
          </cell>
        </row>
        <row r="679">
          <cell r="A679" t="str">
            <v>Plomeros</v>
          </cell>
          <cell r="B679" t="str">
            <v>M. O.1063-5 [5] Montar freg. especial 2 cámara</v>
          </cell>
          <cell r="C679" t="str">
            <v>Ud</v>
          </cell>
          <cell r="D679">
            <v>1.56</v>
          </cell>
          <cell r="E679">
            <v>1</v>
          </cell>
          <cell r="F679">
            <v>0</v>
          </cell>
          <cell r="G679">
            <v>1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1574.0547337278101</v>
          </cell>
        </row>
        <row r="680">
          <cell r="A680" t="str">
            <v>Plomeros</v>
          </cell>
          <cell r="B680" t="str">
            <v>M. O.1063-6 [6] Montar lavaplatos automático, doméstico</v>
          </cell>
          <cell r="C680" t="str">
            <v>Ud</v>
          </cell>
          <cell r="D680">
            <v>1.37</v>
          </cell>
          <cell r="E680">
            <v>1</v>
          </cell>
          <cell r="F680">
            <v>0</v>
          </cell>
          <cell r="G680">
            <v>1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1792.3542953396959</v>
          </cell>
        </row>
        <row r="681">
          <cell r="A681" t="str">
            <v>Plomeros</v>
          </cell>
          <cell r="B681" t="str">
            <v>M. O.1063-7 [7] Montar lavaplatos automático, industrial o comercial</v>
          </cell>
          <cell r="C681" t="str">
            <v>Ud</v>
          </cell>
          <cell r="D681" t="str">
            <v>P. A.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 t="str">
            <v>P. A.</v>
          </cell>
        </row>
        <row r="682">
          <cell r="A682" t="str">
            <v>Plomeros</v>
          </cell>
          <cell r="B682" t="str">
            <v>M. O.1063-8 [8] Montar trituradora de hueso, doméstica</v>
          </cell>
          <cell r="C682" t="str">
            <v>Ud</v>
          </cell>
          <cell r="D682">
            <v>1</v>
          </cell>
          <cell r="E682">
            <v>1</v>
          </cell>
          <cell r="F682">
            <v>0</v>
          </cell>
          <cell r="G682">
            <v>1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2455.5253846153837</v>
          </cell>
        </row>
        <row r="683">
          <cell r="A683" t="str">
            <v>Plomeros</v>
          </cell>
          <cell r="B683" t="str">
            <v>M. O.1063-9 [9] Montar trituradora de hueso, industrial o comercial</v>
          </cell>
          <cell r="C683" t="str">
            <v>Ud</v>
          </cell>
          <cell r="D683" t="str">
            <v>P. A.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 t="str">
            <v>P. A.</v>
          </cell>
        </row>
        <row r="684">
          <cell r="A684" t="str">
            <v>Plomeros</v>
          </cell>
          <cell r="B684" t="str">
            <v xml:space="preserve">M.O. PLOMERÍA (MONTAR INODORO)  </v>
          </cell>
          <cell r="N684" t="str">
            <v>P. A.</v>
          </cell>
        </row>
        <row r="685">
          <cell r="A685" t="str">
            <v>Plomeros</v>
          </cell>
          <cell r="B685" t="str">
            <v>M. O.1064-1 [1] Montar inodoro corriente dos cuerpos</v>
          </cell>
          <cell r="C685" t="str">
            <v>Ud</v>
          </cell>
          <cell r="D685">
            <v>2.74</v>
          </cell>
          <cell r="E685">
            <v>1</v>
          </cell>
          <cell r="F685">
            <v>0</v>
          </cell>
          <cell r="G685">
            <v>1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896.17714766984795</v>
          </cell>
        </row>
        <row r="686">
          <cell r="A686" t="str">
            <v>Plomeros</v>
          </cell>
          <cell r="B686" t="str">
            <v>M. O.1064-2 [2] Montar inodoro especial, 1 cuerpo</v>
          </cell>
          <cell r="C686" t="str">
            <v>Ud</v>
          </cell>
          <cell r="D686">
            <v>1.99</v>
          </cell>
          <cell r="E686">
            <v>1</v>
          </cell>
          <cell r="F686">
            <v>0</v>
          </cell>
          <cell r="G686">
            <v>1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1233.9323540780822</v>
          </cell>
        </row>
        <row r="687">
          <cell r="A687" t="str">
            <v>Plomeros</v>
          </cell>
          <cell r="B687" t="str">
            <v>M. O.1064-3 [3] Montar inodoro especial, 2 cuerpos</v>
          </cell>
          <cell r="C687" t="str">
            <v>Ud</v>
          </cell>
          <cell r="D687">
            <v>1.22</v>
          </cell>
          <cell r="E687">
            <v>1</v>
          </cell>
          <cell r="F687">
            <v>0</v>
          </cell>
          <cell r="G687">
            <v>1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2012.7257250945768</v>
          </cell>
        </row>
        <row r="688">
          <cell r="A688" t="str">
            <v>Plomeros</v>
          </cell>
          <cell r="B688" t="str">
            <v>M. O.1064-4 [4] Montar inodoro especial, pared</v>
          </cell>
          <cell r="C688" t="str">
            <v>Ud</v>
          </cell>
          <cell r="D688">
            <v>1.22</v>
          </cell>
          <cell r="E688">
            <v>1</v>
          </cell>
          <cell r="F688">
            <v>0</v>
          </cell>
          <cell r="G688">
            <v>1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2012.7257250945768</v>
          </cell>
        </row>
        <row r="689">
          <cell r="A689" t="str">
            <v>Plomeros</v>
          </cell>
          <cell r="B689" t="str">
            <v>M. O.1064-5 [5] Montar inodoro fluxómetro o automát.</v>
          </cell>
          <cell r="C689" t="str">
            <v>Ud</v>
          </cell>
          <cell r="D689">
            <v>1.66</v>
          </cell>
          <cell r="E689">
            <v>1</v>
          </cell>
          <cell r="F689">
            <v>0</v>
          </cell>
          <cell r="G689">
            <v>1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1479.2321594068578</v>
          </cell>
        </row>
        <row r="690">
          <cell r="A690" t="str">
            <v>Plomeros</v>
          </cell>
          <cell r="B690" t="str">
            <v xml:space="preserve">M.O. PLOMERÍA (MONTAR LAVAMANOS Y BIDET)  </v>
          </cell>
          <cell r="N690" t="str">
            <v>P. A.</v>
          </cell>
        </row>
        <row r="691">
          <cell r="A691" t="str">
            <v>Plomeros</v>
          </cell>
          <cell r="B691" t="str">
            <v>M. O.1065-1 [1] Montar bidet</v>
          </cell>
          <cell r="C691" t="str">
            <v>Ud</v>
          </cell>
          <cell r="D691">
            <v>1.83</v>
          </cell>
          <cell r="E691">
            <v>1</v>
          </cell>
          <cell r="F691">
            <v>0</v>
          </cell>
          <cell r="G691">
            <v>1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1341.8171500630513</v>
          </cell>
        </row>
        <row r="692">
          <cell r="A692" t="str">
            <v>Plomeros</v>
          </cell>
          <cell r="B692" t="str">
            <v>M. O.1065-2 [2] Montar lavamanos clínico (unidad conjunto)</v>
          </cell>
          <cell r="C692" t="str">
            <v>Ud</v>
          </cell>
          <cell r="D692">
            <v>0.37</v>
          </cell>
          <cell r="E692">
            <v>1</v>
          </cell>
          <cell r="F692">
            <v>0</v>
          </cell>
          <cell r="G692">
            <v>1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6636.5550935550909</v>
          </cell>
        </row>
        <row r="693">
          <cell r="A693" t="str">
            <v>Plomeros</v>
          </cell>
          <cell r="B693" t="str">
            <v>M. O.1065-3 [3] Montar lavamanos c/patas</v>
          </cell>
          <cell r="C693" t="str">
            <v>Ud</v>
          </cell>
          <cell r="D693">
            <v>2.25</v>
          </cell>
          <cell r="E693">
            <v>1</v>
          </cell>
          <cell r="F693">
            <v>0</v>
          </cell>
          <cell r="G693">
            <v>1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1091.3446153846151</v>
          </cell>
        </row>
        <row r="694">
          <cell r="A694" t="str">
            <v>Plomeros</v>
          </cell>
          <cell r="B694" t="str">
            <v>M. O.1065-4 [4] Montar lavamanos s/patas</v>
          </cell>
          <cell r="C694" t="str">
            <v>Ud</v>
          </cell>
          <cell r="D694">
            <v>2.74</v>
          </cell>
          <cell r="E694">
            <v>1</v>
          </cell>
          <cell r="F694">
            <v>0</v>
          </cell>
          <cell r="G694">
            <v>1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896.17714766984795</v>
          </cell>
        </row>
        <row r="695">
          <cell r="A695" t="str">
            <v>Plomeros</v>
          </cell>
          <cell r="B695" t="str">
            <v>M. O.1065-5 [5] Montar lavamanos empotrado</v>
          </cell>
          <cell r="C695" t="str">
            <v>Ud</v>
          </cell>
          <cell r="D695">
            <v>1.56</v>
          </cell>
          <cell r="E695">
            <v>1</v>
          </cell>
          <cell r="F695">
            <v>0</v>
          </cell>
          <cell r="G695">
            <v>1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1574.0547337278101</v>
          </cell>
        </row>
        <row r="696">
          <cell r="A696" t="str">
            <v>Plomeros</v>
          </cell>
          <cell r="B696" t="str">
            <v>M. O.1065-6 [6] Montar lavamanos especial c/patas</v>
          </cell>
          <cell r="C696" t="str">
            <v>Ud</v>
          </cell>
          <cell r="D696">
            <v>1.56</v>
          </cell>
          <cell r="E696">
            <v>1</v>
          </cell>
          <cell r="F696">
            <v>0</v>
          </cell>
          <cell r="G696">
            <v>1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1574.0547337278101</v>
          </cell>
        </row>
        <row r="697">
          <cell r="A697" t="str">
            <v>Plomeros</v>
          </cell>
          <cell r="B697" t="str">
            <v>M. O.1065-7 [7] Montar lavamanos especial s/patas</v>
          </cell>
          <cell r="C697" t="str">
            <v>Ud</v>
          </cell>
          <cell r="D697">
            <v>1.99</v>
          </cell>
          <cell r="E697">
            <v>1</v>
          </cell>
          <cell r="F697">
            <v>0</v>
          </cell>
          <cell r="G697">
            <v>1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1233.9323540780822</v>
          </cell>
        </row>
        <row r="698">
          <cell r="A698" t="str">
            <v>Plomeros</v>
          </cell>
          <cell r="B698" t="str">
            <v>M. O.1065-8 [8] Montar lavamanos pedestal</v>
          </cell>
          <cell r="C698" t="str">
            <v>Ud</v>
          </cell>
          <cell r="D698">
            <v>2</v>
          </cell>
          <cell r="E698">
            <v>1</v>
          </cell>
          <cell r="F698">
            <v>0</v>
          </cell>
          <cell r="G698">
            <v>1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1227.7626923076919</v>
          </cell>
        </row>
        <row r="699">
          <cell r="A699" t="str">
            <v>Plomeros</v>
          </cell>
          <cell r="B699" t="str">
            <v>M. O.1065-9 [9] Montar lavamanos salón de belleza</v>
          </cell>
          <cell r="C699" t="str">
            <v>Ud</v>
          </cell>
          <cell r="D699">
            <v>1.56</v>
          </cell>
          <cell r="E699">
            <v>1</v>
          </cell>
          <cell r="F699">
            <v>0</v>
          </cell>
          <cell r="G699">
            <v>1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1574.0547337278101</v>
          </cell>
        </row>
        <row r="700">
          <cell r="A700" t="str">
            <v>Plomeros</v>
          </cell>
          <cell r="B700" t="str">
            <v xml:space="preserve">M.O. PLOMERÍA (MONTAR ORINAL)  </v>
          </cell>
          <cell r="N700" t="str">
            <v>P. A.</v>
          </cell>
        </row>
        <row r="701">
          <cell r="A701" t="str">
            <v>Plomeros</v>
          </cell>
          <cell r="B701" t="str">
            <v>M. O.1066-1 [1] Montar orinal ½ falda</v>
          </cell>
          <cell r="C701" t="str">
            <v>Ud</v>
          </cell>
          <cell r="D701">
            <v>2.4300000000000002</v>
          </cell>
          <cell r="E701">
            <v>1</v>
          </cell>
          <cell r="F701">
            <v>0</v>
          </cell>
          <cell r="G701">
            <v>1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1010.5042735042731</v>
          </cell>
        </row>
        <row r="702">
          <cell r="A702" t="str">
            <v>Plomeros</v>
          </cell>
          <cell r="B702" t="str">
            <v>M. O.1066-2 [2] Montar orinal de cemento (terminación)</v>
          </cell>
          <cell r="C702" t="str">
            <v>Ud</v>
          </cell>
          <cell r="D702">
            <v>4.38</v>
          </cell>
          <cell r="E702">
            <v>1</v>
          </cell>
          <cell r="F702">
            <v>0</v>
          </cell>
          <cell r="G702">
            <v>1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560.62223393045292</v>
          </cell>
        </row>
        <row r="703">
          <cell r="A703" t="str">
            <v>Plomeros</v>
          </cell>
          <cell r="B703" t="str">
            <v>M. O.1066-3 [3] Montar orinal falda completa</v>
          </cell>
          <cell r="C703" t="str">
            <v>Ud</v>
          </cell>
          <cell r="D703">
            <v>1.56</v>
          </cell>
          <cell r="E703">
            <v>1</v>
          </cell>
          <cell r="F703">
            <v>0</v>
          </cell>
          <cell r="G703">
            <v>1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1574.0547337278101</v>
          </cell>
        </row>
        <row r="704">
          <cell r="A704" t="str">
            <v>Plomeros</v>
          </cell>
          <cell r="B704" t="str">
            <v>M. O.1066-4 [4] Montar orinal sencillo</v>
          </cell>
          <cell r="C704" t="str">
            <v>Ud</v>
          </cell>
          <cell r="D704">
            <v>2.19</v>
          </cell>
          <cell r="E704">
            <v>1</v>
          </cell>
          <cell r="F704">
            <v>0</v>
          </cell>
          <cell r="G704">
            <v>1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1121.2444678609058</v>
          </cell>
        </row>
        <row r="705">
          <cell r="A705" t="str">
            <v>Plomeros</v>
          </cell>
          <cell r="B705" t="str">
            <v xml:space="preserve">M.O. PLOMERÍA (SALIDAS DE AGUA, APARATO SANIT.,  COBRE)  </v>
          </cell>
          <cell r="N705" t="str">
            <v>P. A.</v>
          </cell>
        </row>
        <row r="706">
          <cell r="A706" t="str">
            <v>Plomeros</v>
          </cell>
          <cell r="B706" t="str">
            <v>M. O.1067-1 [1] Salida tub. ½", cobre, soldada o roscada</v>
          </cell>
          <cell r="C706" t="str">
            <v>Ud</v>
          </cell>
          <cell r="D706">
            <v>2.19</v>
          </cell>
          <cell r="E706">
            <v>1</v>
          </cell>
          <cell r="F706">
            <v>0</v>
          </cell>
          <cell r="G706">
            <v>1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1121.2444678609058</v>
          </cell>
        </row>
        <row r="707">
          <cell r="A707" t="str">
            <v>Plomeros</v>
          </cell>
          <cell r="B707" t="str">
            <v>M. O.1067-2 [2] Salida tub. ¾", cobre, soldada o roscada</v>
          </cell>
          <cell r="C707" t="str">
            <v>Ud</v>
          </cell>
          <cell r="D707">
            <v>1.83</v>
          </cell>
          <cell r="E707">
            <v>1</v>
          </cell>
          <cell r="F707">
            <v>0</v>
          </cell>
          <cell r="G707">
            <v>1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1341.8171500630513</v>
          </cell>
        </row>
        <row r="708">
          <cell r="A708" t="str">
            <v>Plomeros</v>
          </cell>
          <cell r="B708" t="str">
            <v>M. O.1067-3 [3] Salida tub. 1", cobre, soldada o roscada</v>
          </cell>
          <cell r="C708" t="str">
            <v>Ud</v>
          </cell>
          <cell r="D708">
            <v>1.56</v>
          </cell>
          <cell r="E708">
            <v>1</v>
          </cell>
          <cell r="F708">
            <v>0</v>
          </cell>
          <cell r="G708">
            <v>1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1574.0547337278101</v>
          </cell>
        </row>
        <row r="709">
          <cell r="A709" t="str">
            <v>Plomeros</v>
          </cell>
          <cell r="B709" t="str">
            <v>M. O.1067-4 [4] Salida tub. 1 ¼" en adelante, cobre, soldada o roscada</v>
          </cell>
          <cell r="C709" t="str">
            <v>Ud</v>
          </cell>
          <cell r="D709" t="str">
            <v>P. A.</v>
          </cell>
          <cell r="E709">
            <v>1</v>
          </cell>
          <cell r="F709">
            <v>0</v>
          </cell>
          <cell r="G709">
            <v>1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 t="str">
            <v>P. A.</v>
          </cell>
        </row>
        <row r="710">
          <cell r="A710" t="str">
            <v>Plomeros</v>
          </cell>
          <cell r="B710" t="str">
            <v xml:space="preserve">M.O. PLOMERÍA (SALIDAS DE AGUA, APARATO SANIT.,  H. G. o PVC)  </v>
          </cell>
          <cell r="N710" t="str">
            <v>P. A.</v>
          </cell>
        </row>
        <row r="711">
          <cell r="A711" t="str">
            <v>Plomeros</v>
          </cell>
          <cell r="B711" t="str">
            <v>M. O.1068-1 [1] Montar filtro de agua, domiciliario</v>
          </cell>
          <cell r="C711" t="str">
            <v>Ud</v>
          </cell>
          <cell r="D711">
            <v>2.4300000000000002</v>
          </cell>
          <cell r="E711">
            <v>1</v>
          </cell>
          <cell r="F711">
            <v>0</v>
          </cell>
          <cell r="G711">
            <v>1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1010.5042735042731</v>
          </cell>
        </row>
        <row r="712">
          <cell r="A712" t="str">
            <v>Plomeros</v>
          </cell>
          <cell r="B712" t="str">
            <v>M. O.1068-2 [2] Montar filtro de agua, industrial o comercial</v>
          </cell>
          <cell r="C712" t="str">
            <v>Ud</v>
          </cell>
          <cell r="D712" t="str">
            <v>P. A.</v>
          </cell>
          <cell r="E712">
            <v>1</v>
          </cell>
          <cell r="F712">
            <v>0</v>
          </cell>
          <cell r="G712">
            <v>1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 t="str">
            <v>P. A.</v>
          </cell>
        </row>
        <row r="713">
          <cell r="A713" t="str">
            <v>Plomeros</v>
          </cell>
          <cell r="B713" t="str">
            <v>M. O.1068-3 [3] Salida de agua tub. ½", h.g. o pvc</v>
          </cell>
          <cell r="C713" t="str">
            <v>Ud</v>
          </cell>
          <cell r="D713">
            <v>3.13</v>
          </cell>
          <cell r="E713">
            <v>1</v>
          </cell>
          <cell r="F713">
            <v>0</v>
          </cell>
          <cell r="G713">
            <v>1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784.51290243302992</v>
          </cell>
        </row>
        <row r="714">
          <cell r="A714" t="str">
            <v>Plomeros</v>
          </cell>
          <cell r="B714" t="str">
            <v>M. O.1068-4 [4] Salida de agua tub. ¾", h.g. o pvc</v>
          </cell>
          <cell r="C714" t="str">
            <v>Ud</v>
          </cell>
          <cell r="D714">
            <v>3.13</v>
          </cell>
          <cell r="E714">
            <v>1</v>
          </cell>
          <cell r="F714">
            <v>0</v>
          </cell>
          <cell r="G714">
            <v>1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784.51290243302992</v>
          </cell>
        </row>
        <row r="715">
          <cell r="A715" t="str">
            <v>Plomeros</v>
          </cell>
          <cell r="B715" t="str">
            <v>M. O.1068-5 [5] Salida de agua fría y caliente calentador domestico</v>
          </cell>
          <cell r="C715" t="str">
            <v>Ud</v>
          </cell>
          <cell r="D715">
            <v>2.4300000000000002</v>
          </cell>
          <cell r="E715">
            <v>1</v>
          </cell>
          <cell r="F715">
            <v>0</v>
          </cell>
          <cell r="G715">
            <v>1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1010.5042735042731</v>
          </cell>
        </row>
        <row r="716">
          <cell r="A716" t="str">
            <v>Plomeros</v>
          </cell>
          <cell r="B716" t="str">
            <v>M. O.1068-6 [6] Salida de agua fría y caliente calentador industrial</v>
          </cell>
          <cell r="C716" t="str">
            <v>Ud</v>
          </cell>
          <cell r="D716" t="str">
            <v>P. A.</v>
          </cell>
          <cell r="E716">
            <v>1</v>
          </cell>
          <cell r="F716">
            <v>0</v>
          </cell>
          <cell r="G716">
            <v>1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 t="str">
            <v>P. A.</v>
          </cell>
        </row>
        <row r="717">
          <cell r="A717" t="str">
            <v>Plomeros</v>
          </cell>
          <cell r="B717" t="str">
            <v>M. O.1068-7 [7] Salida de agua inodoro corriente</v>
          </cell>
          <cell r="C717" t="str">
            <v>Ud</v>
          </cell>
          <cell r="D717">
            <v>2.4300000000000002</v>
          </cell>
          <cell r="E717">
            <v>1</v>
          </cell>
          <cell r="F717">
            <v>0</v>
          </cell>
          <cell r="G717">
            <v>1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1010.5042735042731</v>
          </cell>
        </row>
        <row r="718">
          <cell r="A718" t="str">
            <v>Plomeros</v>
          </cell>
          <cell r="B718" t="str">
            <v>M. O.1068-8 [8] Salida de agua inodoro y orinal fluxómetro</v>
          </cell>
          <cell r="C718" t="str">
            <v>Ud</v>
          </cell>
          <cell r="D718">
            <v>1.56</v>
          </cell>
          <cell r="E718">
            <v>1</v>
          </cell>
          <cell r="F718">
            <v>0</v>
          </cell>
          <cell r="G718">
            <v>1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1574.0547337278101</v>
          </cell>
        </row>
        <row r="719">
          <cell r="A719" t="str">
            <v>Plomeros</v>
          </cell>
          <cell r="B719" t="str">
            <v>M. O.1068-9 [9] Salida de agua orinal de falda completa, no fluxómetro</v>
          </cell>
          <cell r="C719" t="str">
            <v>Ud</v>
          </cell>
          <cell r="D719">
            <v>2.4300000000000002</v>
          </cell>
          <cell r="E719">
            <v>1</v>
          </cell>
          <cell r="F719">
            <v>0</v>
          </cell>
          <cell r="G719">
            <v>1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1010.5042735042731</v>
          </cell>
        </row>
        <row r="720">
          <cell r="A720" t="str">
            <v>Plomeros</v>
          </cell>
          <cell r="B720" t="str">
            <v>M. O.1068-10 [10] Salida de agua tub. 1", h.g. o pvc</v>
          </cell>
          <cell r="C720" t="str">
            <v>Ud</v>
          </cell>
          <cell r="D720">
            <v>1.56</v>
          </cell>
          <cell r="E720">
            <v>1</v>
          </cell>
          <cell r="F720">
            <v>0</v>
          </cell>
          <cell r="G720">
            <v>1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1574.0547337278101</v>
          </cell>
        </row>
        <row r="721">
          <cell r="A721" t="str">
            <v>Plomeros</v>
          </cell>
          <cell r="B721" t="str">
            <v>M. O.1068-11 [11] Salida de agua tub. 1 ¼", h.g. o pvc</v>
          </cell>
          <cell r="C721" t="str">
            <v>Ud</v>
          </cell>
          <cell r="D721">
            <v>1.56</v>
          </cell>
          <cell r="E721">
            <v>1</v>
          </cell>
          <cell r="F721">
            <v>0</v>
          </cell>
          <cell r="G721">
            <v>1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1574.0547337278101</v>
          </cell>
        </row>
        <row r="722">
          <cell r="A722" t="str">
            <v>Plomeros</v>
          </cell>
          <cell r="B722" t="str">
            <v>M. O.1068-12 [12] Salida de agua tub. 1 ½", h.g. o pvc</v>
          </cell>
          <cell r="C722" t="str">
            <v>Ud</v>
          </cell>
          <cell r="D722">
            <v>1.56</v>
          </cell>
          <cell r="E722">
            <v>1</v>
          </cell>
          <cell r="F722">
            <v>0</v>
          </cell>
          <cell r="G722">
            <v>1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1574.0547337278101</v>
          </cell>
        </row>
        <row r="723">
          <cell r="A723" t="str">
            <v>Plomeros</v>
          </cell>
          <cell r="B723" t="str">
            <v>M. O.1068-13 [13] Salida de agua tub. 2", h.g. o pvc</v>
          </cell>
          <cell r="C723" t="str">
            <v>Ud</v>
          </cell>
          <cell r="D723">
            <v>1.41</v>
          </cell>
          <cell r="E723">
            <v>1</v>
          </cell>
          <cell r="F723">
            <v>0</v>
          </cell>
          <cell r="G723">
            <v>1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1741.5073649754495</v>
          </cell>
        </row>
        <row r="724">
          <cell r="A724" t="str">
            <v>Plomeros</v>
          </cell>
          <cell r="B724" t="str">
            <v xml:space="preserve">M.O. PLOMERÍA (TERM. LAVADERO Y VERTEDERO)  </v>
          </cell>
          <cell r="N724" t="str">
            <v>P. A.</v>
          </cell>
        </row>
        <row r="725">
          <cell r="A725" t="str">
            <v>Plomeros</v>
          </cell>
          <cell r="B725" t="str">
            <v>M. O.1069-1 [1] Term. lavadero 1 cám. c/vert.</v>
          </cell>
          <cell r="C725" t="str">
            <v>Ud</v>
          </cell>
          <cell r="D725">
            <v>1.99</v>
          </cell>
          <cell r="E725">
            <v>1</v>
          </cell>
          <cell r="F725">
            <v>0</v>
          </cell>
          <cell r="G725">
            <v>1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1233.9323540780822</v>
          </cell>
        </row>
        <row r="726">
          <cell r="A726" t="str">
            <v>Plomeros</v>
          </cell>
          <cell r="B726" t="str">
            <v>M. O.1069-2 [2] Term. lavadero 1 cám. s/vert.</v>
          </cell>
          <cell r="C726" t="str">
            <v>Ud</v>
          </cell>
          <cell r="D726">
            <v>3.13</v>
          </cell>
          <cell r="E726">
            <v>1</v>
          </cell>
          <cell r="F726">
            <v>0</v>
          </cell>
          <cell r="G726">
            <v>1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784.51290243302992</v>
          </cell>
        </row>
        <row r="727">
          <cell r="A727" t="str">
            <v>Plomeros</v>
          </cell>
          <cell r="B727" t="str">
            <v>M. O.1069-3 [3] Term. lavadero 2 cám. c/vert.</v>
          </cell>
          <cell r="C727" t="str">
            <v>Ud</v>
          </cell>
          <cell r="D727">
            <v>1.99</v>
          </cell>
          <cell r="E727">
            <v>1</v>
          </cell>
          <cell r="F727">
            <v>0</v>
          </cell>
          <cell r="G727">
            <v>1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1233.9323540780822</v>
          </cell>
        </row>
        <row r="728">
          <cell r="A728" t="str">
            <v>Plomeros</v>
          </cell>
          <cell r="B728" t="str">
            <v>M. O.1069-4 [4] Term. lavadero 2 cám. s/vert.</v>
          </cell>
          <cell r="C728" t="str">
            <v>Ud</v>
          </cell>
          <cell r="D728">
            <v>2.4300000000000002</v>
          </cell>
          <cell r="E728">
            <v>1</v>
          </cell>
          <cell r="F728">
            <v>0</v>
          </cell>
          <cell r="G728">
            <v>1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1010.5042735042731</v>
          </cell>
        </row>
        <row r="729">
          <cell r="A729" t="str">
            <v>Plomeros</v>
          </cell>
          <cell r="B729" t="str">
            <v>M. O.1069-5 [5] Term. vertedero de cem. o granito</v>
          </cell>
          <cell r="C729" t="str">
            <v>Ud</v>
          </cell>
          <cell r="D729">
            <v>10.89</v>
          </cell>
          <cell r="E729">
            <v>1</v>
          </cell>
          <cell r="F729">
            <v>0</v>
          </cell>
          <cell r="G729">
            <v>1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225.48442466624275</v>
          </cell>
        </row>
        <row r="730">
          <cell r="A730" t="str">
            <v>Plomeros</v>
          </cell>
          <cell r="B730" t="str">
            <v>M. O.1069-6 [6] Term. vertedero de hierro</v>
          </cell>
          <cell r="C730" t="str">
            <v>Ud</v>
          </cell>
          <cell r="D730">
            <v>1.99</v>
          </cell>
          <cell r="E730">
            <v>1</v>
          </cell>
          <cell r="F730">
            <v>0</v>
          </cell>
          <cell r="G730">
            <v>1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1233.9323540780822</v>
          </cell>
        </row>
        <row r="731">
          <cell r="A731" t="str">
            <v>Plomeros</v>
          </cell>
          <cell r="B731" t="str">
            <v xml:space="preserve">M.O. PLOMERÍA (TUB. ALCANTARILLADO SANIT. Y PLUVIAL PROF. HASTA 3.00 M.)  </v>
          </cell>
          <cell r="N731" t="str">
            <v>P. A.</v>
          </cell>
        </row>
        <row r="732">
          <cell r="A732" t="str">
            <v>Plomeros</v>
          </cell>
          <cell r="B732" t="str">
            <v>M. O.1070-1 [1] Tub. alcant., 6"</v>
          </cell>
          <cell r="C732" t="str">
            <v>ml</v>
          </cell>
          <cell r="D732">
            <v>53.03</v>
          </cell>
          <cell r="E732">
            <v>1</v>
          </cell>
          <cell r="F732">
            <v>0</v>
          </cell>
          <cell r="G732">
            <v>2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60.193301324359183</v>
          </cell>
        </row>
        <row r="733">
          <cell r="A733" t="str">
            <v>Plomeros</v>
          </cell>
          <cell r="B733" t="str">
            <v>M. O.1070-2 [2] Tub. alcant., 8"</v>
          </cell>
          <cell r="C733" t="str">
            <v>ml</v>
          </cell>
          <cell r="D733">
            <v>41.67</v>
          </cell>
          <cell r="E733">
            <v>1</v>
          </cell>
          <cell r="F733">
            <v>0</v>
          </cell>
          <cell r="G733">
            <v>2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76.60309021432127</v>
          </cell>
        </row>
        <row r="734">
          <cell r="A734" t="str">
            <v>Plomeros</v>
          </cell>
          <cell r="B734" t="str">
            <v>M. O.1070-3 [3] Tub. alcant., 12"</v>
          </cell>
          <cell r="C734" t="str">
            <v>ml</v>
          </cell>
          <cell r="D734">
            <v>54.26</v>
          </cell>
          <cell r="E734">
            <v>1</v>
          </cell>
          <cell r="F734">
            <v>0</v>
          </cell>
          <cell r="G734">
            <v>4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85.976806827525522</v>
          </cell>
        </row>
        <row r="735">
          <cell r="A735" t="str">
            <v>Plomeros</v>
          </cell>
          <cell r="B735" t="str">
            <v>M. O.1070-4 [4] Tub. alcant., 15"</v>
          </cell>
          <cell r="C735" t="str">
            <v>ml</v>
          </cell>
          <cell r="D735">
            <v>41.13</v>
          </cell>
          <cell r="E735">
            <v>1</v>
          </cell>
          <cell r="F735">
            <v>0</v>
          </cell>
          <cell r="G735">
            <v>4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113.42332940582384</v>
          </cell>
        </row>
        <row r="736">
          <cell r="A736" t="str">
            <v>Plomeros</v>
          </cell>
          <cell r="B736" t="str">
            <v>M. O.1070-5 [5] Tub. alcant., 21"</v>
          </cell>
          <cell r="C736" t="str">
            <v>ml</v>
          </cell>
          <cell r="D736">
            <v>22.17</v>
          </cell>
          <cell r="E736">
            <v>1</v>
          </cell>
          <cell r="F736">
            <v>0</v>
          </cell>
          <cell r="G736">
            <v>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210.42406578536466</v>
          </cell>
        </row>
        <row r="737">
          <cell r="A737" t="str">
            <v>Plomeros</v>
          </cell>
          <cell r="B737" t="str">
            <v>M. O.1070-6 [6] Tub. alcant., 24"</v>
          </cell>
          <cell r="C737" t="str">
            <v>ml</v>
          </cell>
          <cell r="D737">
            <v>15.74</v>
          </cell>
          <cell r="E737">
            <v>1</v>
          </cell>
          <cell r="F737">
            <v>0</v>
          </cell>
          <cell r="G737">
            <v>4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296.38510409539612</v>
          </cell>
        </row>
        <row r="738">
          <cell r="A738" t="str">
            <v>Plomeros</v>
          </cell>
          <cell r="B738" t="str">
            <v>M. O.1070-7 [7] Tub. alcant., 30"</v>
          </cell>
          <cell r="C738" t="str">
            <v>ml</v>
          </cell>
          <cell r="D738">
            <v>10.9</v>
          </cell>
          <cell r="E738">
            <v>1</v>
          </cell>
          <cell r="F738">
            <v>0</v>
          </cell>
          <cell r="G738">
            <v>4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427.99096683133348</v>
          </cell>
        </row>
        <row r="739">
          <cell r="A739" t="str">
            <v>Plomeros</v>
          </cell>
          <cell r="B739" t="str">
            <v>M. O.1070-8 [8] Tub. alcant., 36"</v>
          </cell>
          <cell r="C739" t="str">
            <v>ml</v>
          </cell>
          <cell r="D739">
            <v>9.3800000000000008</v>
          </cell>
          <cell r="E739">
            <v>1</v>
          </cell>
          <cell r="F739">
            <v>0</v>
          </cell>
          <cell r="G739">
            <v>4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497.34557979334056</v>
          </cell>
        </row>
        <row r="740">
          <cell r="A740" t="str">
            <v>Plomeros</v>
          </cell>
          <cell r="B740" t="str">
            <v xml:space="preserve">M.O. PLOMERÍA (TUB. ALCANTARILLADO SANIT. Y PLUVIAL PROF. MAYOR DE 3.00 M.)  </v>
          </cell>
          <cell r="N740" t="str">
            <v>P. A.</v>
          </cell>
        </row>
        <row r="741">
          <cell r="A741" t="str">
            <v>Plomeros</v>
          </cell>
          <cell r="B741" t="str">
            <v>M. O.1071-1 [1] Tub. alcant., 6"</v>
          </cell>
          <cell r="C741" t="str">
            <v>ml</v>
          </cell>
          <cell r="D741">
            <v>37.229999999999997</v>
          </cell>
          <cell r="E741">
            <v>1</v>
          </cell>
          <cell r="F741">
            <v>0</v>
          </cell>
          <cell r="G741">
            <v>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85.738672286617444</v>
          </cell>
        </row>
        <row r="742">
          <cell r="A742" t="str">
            <v>Plomeros</v>
          </cell>
          <cell r="B742" t="str">
            <v>M. O.1071-2 [2] Tub. alcant., 8"</v>
          </cell>
          <cell r="C742" t="str">
            <v>ml</v>
          </cell>
          <cell r="D742">
            <v>31.82</v>
          </cell>
          <cell r="E742">
            <v>1</v>
          </cell>
          <cell r="F742">
            <v>0</v>
          </cell>
          <cell r="G742">
            <v>2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100.31586326935158</v>
          </cell>
        </row>
        <row r="743">
          <cell r="A743" t="str">
            <v>Plomeros</v>
          </cell>
          <cell r="B743" t="str">
            <v>M. O.1071-3 [3] Tub. alcant., 12"</v>
          </cell>
          <cell r="C743" t="str">
            <v>ml</v>
          </cell>
          <cell r="D743">
            <v>41.13</v>
          </cell>
          <cell r="E743">
            <v>1</v>
          </cell>
          <cell r="F743">
            <v>0</v>
          </cell>
          <cell r="G743">
            <v>4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113.42332940582384</v>
          </cell>
        </row>
        <row r="744">
          <cell r="A744" t="str">
            <v>Plomeros</v>
          </cell>
          <cell r="B744" t="str">
            <v>M. O.1071-4 [4] Tub. alcant., 15"</v>
          </cell>
          <cell r="C744" t="str">
            <v>ml</v>
          </cell>
          <cell r="D744">
            <v>34</v>
          </cell>
          <cell r="E744">
            <v>1</v>
          </cell>
          <cell r="F744">
            <v>0</v>
          </cell>
          <cell r="G744">
            <v>4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137.20886877828045</v>
          </cell>
        </row>
        <row r="745">
          <cell r="A745" t="str">
            <v>Plomeros</v>
          </cell>
          <cell r="B745" t="str">
            <v>M. O.1071-5 [5] Tub. alcant., 21"</v>
          </cell>
          <cell r="C745" t="str">
            <v>ml</v>
          </cell>
          <cell r="D745">
            <v>18.89</v>
          </cell>
          <cell r="E745">
            <v>1</v>
          </cell>
          <cell r="F745">
            <v>0</v>
          </cell>
          <cell r="G745">
            <v>4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246.96143665757197</v>
          </cell>
        </row>
        <row r="746">
          <cell r="A746" t="str">
            <v>Plomeros</v>
          </cell>
          <cell r="B746" t="str">
            <v>M. O.1071-6 [6] Tub. alcant., 24"</v>
          </cell>
          <cell r="C746" t="str">
            <v>ml</v>
          </cell>
          <cell r="D746">
            <v>12.14</v>
          </cell>
          <cell r="E746">
            <v>1</v>
          </cell>
          <cell r="F746">
            <v>0</v>
          </cell>
          <cell r="G746">
            <v>4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384.27525028513463</v>
          </cell>
        </row>
        <row r="747">
          <cell r="A747" t="str">
            <v>Plomeros</v>
          </cell>
          <cell r="B747" t="str">
            <v>M. O.1071-7 [7] Tub. alcant., 30"</v>
          </cell>
          <cell r="C747" t="str">
            <v>ml</v>
          </cell>
          <cell r="D747">
            <v>9.3800000000000008</v>
          </cell>
          <cell r="E747">
            <v>1</v>
          </cell>
          <cell r="F747">
            <v>0</v>
          </cell>
          <cell r="G747">
            <v>4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497.34557979334056</v>
          </cell>
        </row>
        <row r="748">
          <cell r="A748" t="str">
            <v>Plomeros</v>
          </cell>
          <cell r="B748" t="str">
            <v>M. O.1071-8 [8] Tub. alcant., 36"</v>
          </cell>
          <cell r="C748" t="str">
            <v>ml</v>
          </cell>
          <cell r="D748">
            <v>7.35</v>
          </cell>
          <cell r="E748">
            <v>1</v>
          </cell>
          <cell r="F748">
            <v>0</v>
          </cell>
          <cell r="G748">
            <v>4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634.70769230769179</v>
          </cell>
        </row>
        <row r="749">
          <cell r="A749" t="str">
            <v>Plomeros</v>
          </cell>
          <cell r="B749" t="str">
            <v xml:space="preserve">M.O. PLOMERÍA (TUB. ASBESTO CEMENTO)  </v>
          </cell>
          <cell r="N749" t="str">
            <v>P. A.</v>
          </cell>
        </row>
        <row r="750">
          <cell r="A750" t="str">
            <v>Plomeros</v>
          </cell>
          <cell r="B750" t="str">
            <v>M. O.1072-1 [1] Tub. 3" asbesto cemento</v>
          </cell>
          <cell r="C750" t="str">
            <v>ml</v>
          </cell>
          <cell r="D750">
            <v>84.38</v>
          </cell>
          <cell r="E750">
            <v>1</v>
          </cell>
          <cell r="F750">
            <v>0</v>
          </cell>
          <cell r="G750">
            <v>1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29.100798585155058</v>
          </cell>
        </row>
        <row r="751">
          <cell r="A751" t="str">
            <v>Plomeros</v>
          </cell>
          <cell r="B751" t="str">
            <v>M. O.1072-2 [2] Tub. 4" asbesto cemento</v>
          </cell>
          <cell r="C751" t="str">
            <v>ml</v>
          </cell>
          <cell r="D751">
            <v>84.38</v>
          </cell>
          <cell r="E751">
            <v>1</v>
          </cell>
          <cell r="F751">
            <v>0</v>
          </cell>
          <cell r="G751">
            <v>1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29.100798585155058</v>
          </cell>
        </row>
        <row r="752">
          <cell r="A752" t="str">
            <v>Plomeros</v>
          </cell>
          <cell r="B752" t="str">
            <v>M. O.1072-3 [3] Tub. 6" asbesto cemento</v>
          </cell>
          <cell r="C752" t="str">
            <v>ml</v>
          </cell>
          <cell r="D752">
            <v>61.36</v>
          </cell>
          <cell r="E752">
            <v>1</v>
          </cell>
          <cell r="F752">
            <v>0</v>
          </cell>
          <cell r="G752">
            <v>1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40.01834068799517</v>
          </cell>
        </row>
        <row r="753">
          <cell r="A753" t="str">
            <v>Plomeros</v>
          </cell>
          <cell r="B753" t="str">
            <v>M. O.1072-4 [4] Tub. 8" asbesto cemento</v>
          </cell>
          <cell r="C753" t="str">
            <v>ml</v>
          </cell>
          <cell r="D753">
            <v>50</v>
          </cell>
          <cell r="E753">
            <v>1</v>
          </cell>
          <cell r="F753">
            <v>0</v>
          </cell>
          <cell r="G753">
            <v>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49.110507692307671</v>
          </cell>
        </row>
        <row r="754">
          <cell r="A754" t="str">
            <v>Plomeros</v>
          </cell>
          <cell r="B754" t="str">
            <v>M. O.1072-5 [5] Tub. 12" asbesto cemento</v>
          </cell>
          <cell r="C754" t="str">
            <v>ml</v>
          </cell>
          <cell r="D754">
            <v>77.27</v>
          </cell>
          <cell r="E754">
            <v>1</v>
          </cell>
          <cell r="F754">
            <v>0</v>
          </cell>
          <cell r="G754">
            <v>4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60.37403311067083</v>
          </cell>
        </row>
        <row r="755">
          <cell r="A755" t="str">
            <v>Plomeros</v>
          </cell>
          <cell r="B755" t="str">
            <v>M. O.1072-6 [6] Tub. 16" asbesto cemento</v>
          </cell>
          <cell r="C755" t="str">
            <v>ml</v>
          </cell>
          <cell r="D755">
            <v>46.36</v>
          </cell>
          <cell r="E755">
            <v>1</v>
          </cell>
          <cell r="F755">
            <v>0</v>
          </cell>
          <cell r="G755">
            <v>4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100.62772947501153</v>
          </cell>
        </row>
        <row r="756">
          <cell r="A756" t="str">
            <v>Plomeros</v>
          </cell>
          <cell r="B756" t="str">
            <v>M. O.1072-7 [7] Tub. 20" asbesto cemento</v>
          </cell>
          <cell r="C756" t="str">
            <v>ml</v>
          </cell>
          <cell r="D756">
            <v>36.96</v>
          </cell>
          <cell r="E756">
            <v>1</v>
          </cell>
          <cell r="F756">
            <v>0</v>
          </cell>
          <cell r="G756">
            <v>4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126.22027972027962</v>
          </cell>
        </row>
        <row r="757">
          <cell r="A757" t="str">
            <v>Plomeros</v>
          </cell>
          <cell r="B757" t="str">
            <v xml:space="preserve">M.O. PLOMERÍA (TUB. GALVANIZADA)  </v>
          </cell>
          <cell r="N757" t="str">
            <v>P. A.</v>
          </cell>
        </row>
        <row r="758">
          <cell r="A758" t="str">
            <v>Plomeros</v>
          </cell>
          <cell r="B758" t="str">
            <v>M. O.1073-1 [1] Tub. ½" galv.</v>
          </cell>
          <cell r="C758" t="str">
            <v>ml</v>
          </cell>
          <cell r="D758">
            <v>150</v>
          </cell>
          <cell r="E758">
            <v>1</v>
          </cell>
          <cell r="F758">
            <v>0</v>
          </cell>
          <cell r="G758">
            <v>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16.370169230769225</v>
          </cell>
        </row>
        <row r="759">
          <cell r="A759" t="str">
            <v>Plomeros</v>
          </cell>
          <cell r="B759" t="str">
            <v>M. O.1073-2 [2] Tub. ¾" galv.</v>
          </cell>
          <cell r="C759" t="str">
            <v>ml</v>
          </cell>
          <cell r="D759">
            <v>122.73</v>
          </cell>
          <cell r="E759">
            <v>1</v>
          </cell>
          <cell r="F759">
            <v>0</v>
          </cell>
          <cell r="G759">
            <v>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20.007540003384531</v>
          </cell>
        </row>
        <row r="760">
          <cell r="A760" t="str">
            <v>Plomeros</v>
          </cell>
          <cell r="B760" t="str">
            <v>M. O.1073-3 [3] Tub. 1"  a 1 ½" galv.</v>
          </cell>
          <cell r="C760" t="str">
            <v>ml</v>
          </cell>
          <cell r="D760">
            <v>84.38</v>
          </cell>
          <cell r="E760">
            <v>1</v>
          </cell>
          <cell r="F760">
            <v>0</v>
          </cell>
          <cell r="G760">
            <v>1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29.100798585155058</v>
          </cell>
        </row>
        <row r="761">
          <cell r="A761" t="str">
            <v>Plomeros</v>
          </cell>
          <cell r="B761" t="str">
            <v>M. O.1073-4 [4] Tub. 2" galv.</v>
          </cell>
          <cell r="C761" t="str">
            <v>ml</v>
          </cell>
          <cell r="D761">
            <v>67.5</v>
          </cell>
          <cell r="E761">
            <v>1</v>
          </cell>
          <cell r="F761">
            <v>0</v>
          </cell>
          <cell r="G761">
            <v>1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36.378153846153836</v>
          </cell>
        </row>
        <row r="762">
          <cell r="A762" t="str">
            <v>Plomeros</v>
          </cell>
          <cell r="B762" t="str">
            <v>M. O.1073-5 [5] Tub. 2 ½" galv.</v>
          </cell>
          <cell r="C762" t="str">
            <v>ml</v>
          </cell>
          <cell r="D762">
            <v>56.25</v>
          </cell>
          <cell r="E762">
            <v>1</v>
          </cell>
          <cell r="F762">
            <v>0</v>
          </cell>
          <cell r="G762">
            <v>1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43.653784615384602</v>
          </cell>
        </row>
        <row r="763">
          <cell r="A763" t="str">
            <v>Plomeros</v>
          </cell>
          <cell r="B763" t="str">
            <v>M. O.1073-6 [6] Tub. 3" galv.</v>
          </cell>
          <cell r="C763" t="str">
            <v>ml</v>
          </cell>
          <cell r="D763">
            <v>50</v>
          </cell>
          <cell r="E763">
            <v>1</v>
          </cell>
          <cell r="F763">
            <v>0</v>
          </cell>
          <cell r="G763">
            <v>1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49.110507692307671</v>
          </cell>
        </row>
        <row r="764">
          <cell r="A764" t="str">
            <v>Plomeros</v>
          </cell>
          <cell r="B764" t="str">
            <v>M. O.1073-7 [7] Tub. 4" galv.</v>
          </cell>
          <cell r="C764" t="str">
            <v>ml</v>
          </cell>
          <cell r="D764">
            <v>40.909999999999997</v>
          </cell>
          <cell r="E764">
            <v>1</v>
          </cell>
          <cell r="F764">
            <v>0</v>
          </cell>
          <cell r="G764">
            <v>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60.022620010153602</v>
          </cell>
        </row>
        <row r="765">
          <cell r="A765" t="str">
            <v>Plomeros</v>
          </cell>
          <cell r="B765" t="str">
            <v>M. O.1073-8 [8] Tub. 6" galv.</v>
          </cell>
          <cell r="C765" t="str">
            <v>ml</v>
          </cell>
          <cell r="D765">
            <v>32.14</v>
          </cell>
          <cell r="E765">
            <v>1</v>
          </cell>
          <cell r="F765">
            <v>0</v>
          </cell>
          <cell r="G765">
            <v>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76.400914269302547</v>
          </cell>
        </row>
        <row r="766">
          <cell r="A766" t="str">
            <v>Plomeros</v>
          </cell>
          <cell r="B766" t="str">
            <v>M. O.1073-9 [9] Tub. 8" galv.</v>
          </cell>
          <cell r="C766" t="str">
            <v>ml</v>
          </cell>
          <cell r="D766">
            <v>28.72</v>
          </cell>
          <cell r="E766">
            <v>1</v>
          </cell>
          <cell r="F766">
            <v>0</v>
          </cell>
          <cell r="G766">
            <v>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85.4987947289479</v>
          </cell>
        </row>
        <row r="767">
          <cell r="A767" t="str">
            <v>Plomeros</v>
          </cell>
          <cell r="B767" t="str">
            <v>M. O.1073-10 [10] Tub. 10" galv.</v>
          </cell>
          <cell r="C767" t="str">
            <v>ml</v>
          </cell>
          <cell r="D767">
            <v>49.04</v>
          </cell>
          <cell r="E767">
            <v>1</v>
          </cell>
          <cell r="F767">
            <v>0</v>
          </cell>
          <cell r="G767">
            <v>4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95.128497929476652</v>
          </cell>
        </row>
        <row r="768">
          <cell r="A768" t="str">
            <v>Plomeros</v>
          </cell>
          <cell r="B768" t="str">
            <v>M. O.1073-11 [11] Tub. 12" galv.</v>
          </cell>
          <cell r="C768" t="str">
            <v>ml</v>
          </cell>
          <cell r="D768" t="str">
            <v>P. A.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 t="str">
            <v>P. A.</v>
          </cell>
        </row>
        <row r="769">
          <cell r="A769" t="str">
            <v>Plomeros</v>
          </cell>
          <cell r="B769" t="str">
            <v xml:space="preserve">M.O. PLOMERÍA (TUB. HIERRO FUNDIDO O ACERO)  </v>
          </cell>
          <cell r="N769" t="str">
            <v>P. A.</v>
          </cell>
        </row>
        <row r="770">
          <cell r="A770" t="str">
            <v>Plomeros</v>
          </cell>
          <cell r="B770" t="str">
            <v>M. O.1074-1 [1] Tub. 3" hierro fundido o acero</v>
          </cell>
          <cell r="C770" t="str">
            <v>ml</v>
          </cell>
          <cell r="D770">
            <v>50</v>
          </cell>
          <cell r="E770">
            <v>1</v>
          </cell>
          <cell r="F770">
            <v>0</v>
          </cell>
          <cell r="G770">
            <v>1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49.110507692307671</v>
          </cell>
        </row>
        <row r="771">
          <cell r="A771" t="str">
            <v>Plomeros</v>
          </cell>
          <cell r="B771" t="str">
            <v>M. O.1074-2 [2] Tub. 4" hierro fundido o acero</v>
          </cell>
          <cell r="C771" t="str">
            <v>ml</v>
          </cell>
          <cell r="D771">
            <v>40.909999999999997</v>
          </cell>
          <cell r="E771">
            <v>1</v>
          </cell>
          <cell r="F771">
            <v>0</v>
          </cell>
          <cell r="G771">
            <v>1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60.022620010153602</v>
          </cell>
        </row>
        <row r="772">
          <cell r="A772" t="str">
            <v>Plomeros</v>
          </cell>
          <cell r="B772" t="str">
            <v>M. O.1074-3 [3] Tub. 6" hierro fundido o acero</v>
          </cell>
          <cell r="C772" t="str">
            <v>ml</v>
          </cell>
          <cell r="D772">
            <v>32.14</v>
          </cell>
          <cell r="E772">
            <v>1</v>
          </cell>
          <cell r="F772">
            <v>0</v>
          </cell>
          <cell r="G772">
            <v>1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76.400914269302547</v>
          </cell>
        </row>
        <row r="773">
          <cell r="A773" t="str">
            <v>Plomeros</v>
          </cell>
          <cell r="B773" t="str">
            <v>M. O.1074-4 [4] Tub. 8" hierro fundido o acero</v>
          </cell>
          <cell r="C773" t="str">
            <v>ml</v>
          </cell>
          <cell r="D773">
            <v>28.72</v>
          </cell>
          <cell r="E773">
            <v>1</v>
          </cell>
          <cell r="F773">
            <v>0</v>
          </cell>
          <cell r="G773">
            <v>1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85.4987947289479</v>
          </cell>
        </row>
        <row r="774">
          <cell r="A774" t="str">
            <v>Plomeros</v>
          </cell>
          <cell r="B774" t="str">
            <v>M. O.1074-5 [5] Tub. 10" hierro fundido o acero</v>
          </cell>
          <cell r="C774" t="str">
            <v>ml</v>
          </cell>
          <cell r="D774">
            <v>39.85</v>
          </cell>
          <cell r="E774">
            <v>1</v>
          </cell>
          <cell r="F774">
            <v>0</v>
          </cell>
          <cell r="G774">
            <v>4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117.06653797895946</v>
          </cell>
        </row>
        <row r="775">
          <cell r="A775" t="str">
            <v>Plomeros</v>
          </cell>
          <cell r="B775" t="str">
            <v>M. O.1074-6 [6] Tub. 12" hierro fundido o acero</v>
          </cell>
          <cell r="C775" t="str">
            <v>ml</v>
          </cell>
          <cell r="D775">
            <v>25.76</v>
          </cell>
          <cell r="E775">
            <v>1</v>
          </cell>
          <cell r="F775">
            <v>0</v>
          </cell>
          <cell r="G775">
            <v>4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181.09866220735771</v>
          </cell>
        </row>
        <row r="776">
          <cell r="A776" t="str">
            <v>Plomeros</v>
          </cell>
          <cell r="B776" t="str">
            <v xml:space="preserve">M.O. PLOMERÍA (TUB. PVC)  </v>
          </cell>
          <cell r="N776" t="str">
            <v>P. A.</v>
          </cell>
        </row>
        <row r="777">
          <cell r="A777" t="str">
            <v>Plomeros</v>
          </cell>
          <cell r="B777" t="str">
            <v>M. O.1075-1 [1] Tub. ½" pvc y ¾" pvc</v>
          </cell>
          <cell r="C777" t="str">
            <v>ml</v>
          </cell>
          <cell r="D777">
            <v>369.86</v>
          </cell>
          <cell r="E777">
            <v>1</v>
          </cell>
          <cell r="F777">
            <v>0</v>
          </cell>
          <cell r="G777">
            <v>1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6.6390671730259658</v>
          </cell>
        </row>
        <row r="778">
          <cell r="A778" t="str">
            <v>Plomeros</v>
          </cell>
          <cell r="B778" t="str">
            <v>M. O.1075-2 [2] Tub. ¾" pvc</v>
          </cell>
          <cell r="C778" t="str">
            <v>ml</v>
          </cell>
          <cell r="D778">
            <v>184.93</v>
          </cell>
          <cell r="E778">
            <v>1</v>
          </cell>
          <cell r="F778">
            <v>0</v>
          </cell>
          <cell r="G778">
            <v>1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13.278134346051932</v>
          </cell>
        </row>
        <row r="779">
          <cell r="A779" t="str">
            <v>Plomeros</v>
          </cell>
          <cell r="B779" t="str">
            <v>M. O.1075-3 [3] Tub. 1 ¼" y 1 ½" pvc</v>
          </cell>
          <cell r="C779" t="str">
            <v>ml</v>
          </cell>
          <cell r="D779">
            <v>147.86000000000001</v>
          </cell>
          <cell r="E779">
            <v>1</v>
          </cell>
          <cell r="F779">
            <v>0</v>
          </cell>
          <cell r="G779">
            <v>1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16.607097150110803</v>
          </cell>
        </row>
        <row r="780">
          <cell r="A780" t="str">
            <v>Plomeros</v>
          </cell>
          <cell r="B780" t="str">
            <v>M. O.1075-4 [4] Tub. 2" pvc</v>
          </cell>
          <cell r="C780" t="str">
            <v>ml</v>
          </cell>
          <cell r="D780">
            <v>147.86000000000001</v>
          </cell>
          <cell r="E780">
            <v>1</v>
          </cell>
          <cell r="F780">
            <v>0</v>
          </cell>
          <cell r="G780">
            <v>1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16.607097150110803</v>
          </cell>
        </row>
        <row r="781">
          <cell r="A781" t="str">
            <v>Plomeros</v>
          </cell>
          <cell r="B781" t="str">
            <v>M. O.1075-5 [5] Tub. 3" pvc</v>
          </cell>
          <cell r="C781" t="str">
            <v>ml</v>
          </cell>
          <cell r="D781">
            <v>103.85</v>
          </cell>
          <cell r="E781">
            <v>1</v>
          </cell>
          <cell r="F781">
            <v>0</v>
          </cell>
          <cell r="G781">
            <v>1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23.644924262064361</v>
          </cell>
        </row>
        <row r="782">
          <cell r="A782" t="str">
            <v>Plomeros</v>
          </cell>
          <cell r="B782" t="str">
            <v>M. O.1075-6 [6] Tub. 4" pvc</v>
          </cell>
          <cell r="C782" t="str">
            <v>ml</v>
          </cell>
          <cell r="D782">
            <v>90</v>
          </cell>
          <cell r="E782">
            <v>1</v>
          </cell>
          <cell r="F782">
            <v>0</v>
          </cell>
          <cell r="G782">
            <v>1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27.283615384615374</v>
          </cell>
        </row>
        <row r="783">
          <cell r="A783" t="str">
            <v>Plomeros</v>
          </cell>
          <cell r="B783" t="str">
            <v>M. O.1075-7 [7] Tub. 6" pvc</v>
          </cell>
          <cell r="C783" t="str">
            <v>ml</v>
          </cell>
          <cell r="D783">
            <v>73.97</v>
          </cell>
          <cell r="E783">
            <v>1</v>
          </cell>
          <cell r="F783">
            <v>0</v>
          </cell>
          <cell r="G783">
            <v>1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33.196233400235009</v>
          </cell>
        </row>
        <row r="784">
          <cell r="A784" t="str">
            <v>Plomeros</v>
          </cell>
          <cell r="B784" t="str">
            <v>M. O.1075-8 [8] Tub. 8" pvc</v>
          </cell>
          <cell r="C784" t="str">
            <v>ml</v>
          </cell>
          <cell r="D784">
            <v>67.5</v>
          </cell>
          <cell r="E784">
            <v>1</v>
          </cell>
          <cell r="F784">
            <v>0</v>
          </cell>
          <cell r="G784">
            <v>1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36.378153846153836</v>
          </cell>
        </row>
        <row r="785">
          <cell r="A785" t="str">
            <v>Plomeros</v>
          </cell>
          <cell r="B785" t="str">
            <v>M. O.1075-9 [9] Tub. 10" pvc</v>
          </cell>
          <cell r="C785" t="str">
            <v>ml</v>
          </cell>
          <cell r="D785">
            <v>106.25</v>
          </cell>
          <cell r="E785">
            <v>1</v>
          </cell>
          <cell r="F785">
            <v>0</v>
          </cell>
          <cell r="G785">
            <v>4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43.906838009049743</v>
          </cell>
        </row>
        <row r="786">
          <cell r="A786" t="str">
            <v>Plomeros</v>
          </cell>
          <cell r="B786" t="str">
            <v>M. O.1075-10 [10] Tub. 12" pvc</v>
          </cell>
          <cell r="C786" t="str">
            <v>ml</v>
          </cell>
          <cell r="D786">
            <v>98.09</v>
          </cell>
          <cell r="E786">
            <v>1</v>
          </cell>
          <cell r="F786">
            <v>0</v>
          </cell>
          <cell r="G786">
            <v>4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47.55939992314746</v>
          </cell>
        </row>
        <row r="787">
          <cell r="A787" t="str">
            <v>Albañilería</v>
          </cell>
          <cell r="B787" t="str">
            <v xml:space="preserve">M.O. PULIMENTO Y BRILLADO PISOS, TODO COSTO  </v>
          </cell>
          <cell r="N787" t="str">
            <v>P. A.</v>
          </cell>
        </row>
        <row r="788">
          <cell r="A788" t="str">
            <v>Albañilería</v>
          </cell>
          <cell r="B788" t="str">
            <v>M. O.1076-1 [1] Cristalizado pisos (40 m2 mínimo)</v>
          </cell>
          <cell r="C788" t="str">
            <v>m²</v>
          </cell>
          <cell r="D788">
            <v>20.41</v>
          </cell>
          <cell r="E788">
            <v>1</v>
          </cell>
          <cell r="F788">
            <v>0</v>
          </cell>
          <cell r="G788">
            <v>1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120.30991595371796</v>
          </cell>
        </row>
        <row r="789">
          <cell r="A789" t="str">
            <v>Albañilería</v>
          </cell>
          <cell r="B789" t="str">
            <v>M. O.1076-2 [2] Limpieza escalón</v>
          </cell>
          <cell r="C789" t="str">
            <v>Ud</v>
          </cell>
          <cell r="D789">
            <v>25</v>
          </cell>
          <cell r="E789">
            <v>1</v>
          </cell>
          <cell r="F789">
            <v>0</v>
          </cell>
          <cell r="G789">
            <v>1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98.221015384615342</v>
          </cell>
        </row>
        <row r="790">
          <cell r="A790" t="str">
            <v>Albañilería</v>
          </cell>
          <cell r="B790" t="str">
            <v>M. O.1076-3 [3] Limpieza zócalos</v>
          </cell>
          <cell r="C790" t="str">
            <v>Ud</v>
          </cell>
          <cell r="D790">
            <v>35.89</v>
          </cell>
          <cell r="E790">
            <v>1</v>
          </cell>
          <cell r="F790">
            <v>0</v>
          </cell>
          <cell r="G790">
            <v>1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68.418093747990625</v>
          </cell>
        </row>
        <row r="791">
          <cell r="A791" t="str">
            <v>Albañilería</v>
          </cell>
          <cell r="B791" t="str">
            <v>M. O.1076-4 [4] Limpieza, sal y cera</v>
          </cell>
          <cell r="C791" t="str">
            <v>Ud</v>
          </cell>
          <cell r="D791">
            <v>17.86</v>
          </cell>
          <cell r="E791">
            <v>1</v>
          </cell>
          <cell r="F791">
            <v>0</v>
          </cell>
          <cell r="G791">
            <v>1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137.48742355069339</v>
          </cell>
        </row>
        <row r="792">
          <cell r="A792" t="str">
            <v>Albañilería</v>
          </cell>
          <cell r="B792" t="str">
            <v>M. O.1076-5 [5] Pulimento básico</v>
          </cell>
          <cell r="C792" t="str">
            <v>Ud</v>
          </cell>
          <cell r="D792">
            <v>11.11</v>
          </cell>
          <cell r="E792">
            <v>1</v>
          </cell>
          <cell r="F792">
            <v>0</v>
          </cell>
          <cell r="G792">
            <v>1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221.01938655403995</v>
          </cell>
        </row>
        <row r="793">
          <cell r="A793" t="str">
            <v>Albañilería</v>
          </cell>
          <cell r="B793" t="str">
            <v>M. O.1076-6 [6] Pulimento escalón</v>
          </cell>
          <cell r="C793" t="str">
            <v>Ud</v>
          </cell>
          <cell r="D793">
            <v>9.26</v>
          </cell>
          <cell r="E793">
            <v>1</v>
          </cell>
          <cell r="F793">
            <v>0</v>
          </cell>
          <cell r="G793">
            <v>1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265.17552749626174</v>
          </cell>
        </row>
        <row r="794">
          <cell r="A794" t="str">
            <v>Albañilería</v>
          </cell>
          <cell r="B794" t="str">
            <v>M. O.1076-7 [7] Pulimento mesetas</v>
          </cell>
          <cell r="C794" t="str">
            <v>Ud</v>
          </cell>
          <cell r="D794">
            <v>10.09</v>
          </cell>
          <cell r="E794">
            <v>1</v>
          </cell>
          <cell r="F794">
            <v>0</v>
          </cell>
          <cell r="G794">
            <v>1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243.36227795989927</v>
          </cell>
        </row>
        <row r="795">
          <cell r="A795" t="str">
            <v>Albañilería</v>
          </cell>
          <cell r="B795" t="str">
            <v>M. O.1076-8 [8] Pulimento Super Chapa</v>
          </cell>
          <cell r="C795" t="str">
            <v>Ud</v>
          </cell>
          <cell r="D795">
            <v>8.33</v>
          </cell>
          <cell r="E795">
            <v>1</v>
          </cell>
          <cell r="F795">
            <v>0</v>
          </cell>
          <cell r="G795">
            <v>1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294.78095853726097</v>
          </cell>
        </row>
        <row r="796">
          <cell r="A796" t="str">
            <v>Albañilería</v>
          </cell>
          <cell r="B796" t="str">
            <v>M. O.1076-9 [9] Pulimento y cristalizado</v>
          </cell>
          <cell r="C796" t="str">
            <v>Ud</v>
          </cell>
          <cell r="D796">
            <v>11.283824135172647</v>
          </cell>
          <cell r="E796">
            <v>1</v>
          </cell>
          <cell r="F796">
            <v>0</v>
          </cell>
          <cell r="G796">
            <v>1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217.61464510611262</v>
          </cell>
        </row>
        <row r="797">
          <cell r="A797" t="str">
            <v>Albañilería</v>
          </cell>
          <cell r="B797" t="str">
            <v>M. O.1076-10 [10] Pulimento y reparación piso viejo</v>
          </cell>
          <cell r="C797" t="str">
            <v>m²</v>
          </cell>
          <cell r="D797">
            <v>6.67</v>
          </cell>
          <cell r="E797">
            <v>1</v>
          </cell>
          <cell r="F797">
            <v>0</v>
          </cell>
          <cell r="G797">
            <v>1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368.14473532464524</v>
          </cell>
        </row>
        <row r="798">
          <cell r="A798" t="str">
            <v>Varillero</v>
          </cell>
          <cell r="B798" t="str">
            <v xml:space="preserve">M.O. VARILLEROS  </v>
          </cell>
          <cell r="N798" t="str">
            <v>P. A.</v>
          </cell>
        </row>
        <row r="799">
          <cell r="A799" t="str">
            <v>Varillero</v>
          </cell>
          <cell r="B799" t="str">
            <v>M. O.1077-1 [1] Coloc. acero ¼" en piso o losa</v>
          </cell>
          <cell r="C799" t="str">
            <v>qq</v>
          </cell>
          <cell r="D799">
            <v>6.39</v>
          </cell>
          <cell r="E799">
            <v>1</v>
          </cell>
          <cell r="F799">
            <v>0</v>
          </cell>
          <cell r="G799">
            <v>1</v>
          </cell>
          <cell r="H799">
            <v>0</v>
          </cell>
          <cell r="I799">
            <v>0</v>
          </cell>
          <cell r="J799">
            <v>0</v>
          </cell>
          <cell r="K799">
            <v>1</v>
          </cell>
          <cell r="L799">
            <v>0</v>
          </cell>
          <cell r="M799">
            <v>0</v>
          </cell>
          <cell r="N799">
            <v>482.36294691224271</v>
          </cell>
        </row>
        <row r="800">
          <cell r="A800" t="str">
            <v>Varillero</v>
          </cell>
          <cell r="B800" t="str">
            <v>M. O.1077-2 [2] Coloc. acero alta resistencia</v>
          </cell>
          <cell r="C800" t="str">
            <v>qq</v>
          </cell>
          <cell r="D800">
            <v>7.89</v>
          </cell>
          <cell r="E800">
            <v>1</v>
          </cell>
          <cell r="F800">
            <v>0</v>
          </cell>
          <cell r="G800">
            <v>2</v>
          </cell>
          <cell r="H800">
            <v>0</v>
          </cell>
          <cell r="I800">
            <v>0</v>
          </cell>
          <cell r="J800">
            <v>0</v>
          </cell>
          <cell r="K800">
            <v>1</v>
          </cell>
          <cell r="L800">
            <v>0</v>
          </cell>
          <cell r="M800">
            <v>0</v>
          </cell>
          <cell r="N800">
            <v>484.00818952910197</v>
          </cell>
        </row>
        <row r="801">
          <cell r="A801" t="str">
            <v>Varillero</v>
          </cell>
          <cell r="B801" t="str">
            <v>M. O.1077-3 [3] Coloc. acero col. 3/8" ó ½", hasta 6 de ½"</v>
          </cell>
          <cell r="C801" t="str">
            <v>m</v>
          </cell>
          <cell r="D801">
            <v>28.75</v>
          </cell>
          <cell r="E801">
            <v>1</v>
          </cell>
          <cell r="F801">
            <v>0</v>
          </cell>
          <cell r="G801">
            <v>1</v>
          </cell>
          <cell r="H801">
            <v>0</v>
          </cell>
          <cell r="I801">
            <v>0</v>
          </cell>
          <cell r="J801">
            <v>0</v>
          </cell>
          <cell r="K801">
            <v>1</v>
          </cell>
          <cell r="L801">
            <v>0</v>
          </cell>
          <cell r="M801">
            <v>0</v>
          </cell>
          <cell r="N801">
            <v>107.21040802675584</v>
          </cell>
        </row>
        <row r="802">
          <cell r="A802" t="str">
            <v>Varillero</v>
          </cell>
          <cell r="B802" t="str">
            <v>M. O.1077-4 [4] Coloc. acero col. Redonda 6 de ½" hasta 4 de ¾"</v>
          </cell>
          <cell r="C802" t="str">
            <v>m</v>
          </cell>
          <cell r="D802">
            <v>19.170000000000002</v>
          </cell>
          <cell r="E802">
            <v>1</v>
          </cell>
          <cell r="F802">
            <v>0</v>
          </cell>
          <cell r="G802">
            <v>1</v>
          </cell>
          <cell r="H802">
            <v>0</v>
          </cell>
          <cell r="I802">
            <v>0</v>
          </cell>
          <cell r="J802">
            <v>0</v>
          </cell>
          <cell r="K802">
            <v>1</v>
          </cell>
          <cell r="L802">
            <v>0</v>
          </cell>
          <cell r="M802">
            <v>0</v>
          </cell>
          <cell r="N802">
            <v>160.78764897074754</v>
          </cell>
        </row>
        <row r="803">
          <cell r="A803" t="str">
            <v>Varillero</v>
          </cell>
          <cell r="B803" t="str">
            <v>M. O.1077-5 [5] Coloc. acero dintel y v. Amarre hasta .20x.40 y ½" ó 3/8"</v>
          </cell>
          <cell r="C803" t="str">
            <v>m</v>
          </cell>
          <cell r="D803">
            <v>28.75</v>
          </cell>
          <cell r="E803">
            <v>1</v>
          </cell>
          <cell r="F803">
            <v>0</v>
          </cell>
          <cell r="G803">
            <v>1</v>
          </cell>
          <cell r="H803">
            <v>0</v>
          </cell>
          <cell r="I803">
            <v>0</v>
          </cell>
          <cell r="J803">
            <v>0</v>
          </cell>
          <cell r="K803">
            <v>1</v>
          </cell>
          <cell r="L803">
            <v>0</v>
          </cell>
          <cell r="M803">
            <v>0</v>
          </cell>
          <cell r="N803">
            <v>107.21040802675584</v>
          </cell>
        </row>
        <row r="804">
          <cell r="A804" t="str">
            <v>Varillero</v>
          </cell>
          <cell r="B804" t="str">
            <v>M. O.1077-6 [6] Coloc. Acero fuera ciudad (30 km. o más) (25% adic.)</v>
          </cell>
          <cell r="C804" t="str">
            <v>%</v>
          </cell>
          <cell r="D804" t="str">
            <v>P. A.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 t="str">
            <v>P. A.</v>
          </cell>
        </row>
        <row r="805">
          <cell r="A805" t="str">
            <v>Varillero</v>
          </cell>
          <cell r="B805" t="str">
            <v>M. O.1077-7 [7] Coloc. acero losa con Lima Hoya o Lima Tesa (50% adic.)</v>
          </cell>
          <cell r="C805" t="str">
            <v>qq</v>
          </cell>
          <cell r="D805">
            <v>7.89</v>
          </cell>
          <cell r="E805">
            <v>1</v>
          </cell>
          <cell r="F805">
            <v>0</v>
          </cell>
          <cell r="G805">
            <v>2</v>
          </cell>
          <cell r="H805">
            <v>0</v>
          </cell>
          <cell r="I805">
            <v>0</v>
          </cell>
          <cell r="J805">
            <v>0</v>
          </cell>
          <cell r="K805">
            <v>1</v>
          </cell>
          <cell r="L805">
            <v>0</v>
          </cell>
          <cell r="M805">
            <v>0</v>
          </cell>
          <cell r="N805">
            <v>484.00818952910197</v>
          </cell>
        </row>
        <row r="806">
          <cell r="A806" t="str">
            <v>Varillero</v>
          </cell>
          <cell r="B806" t="str">
            <v>M. O.1077-8 [8] Coloc. acero malla electrosoldada</v>
          </cell>
          <cell r="C806" t="str">
            <v>qq</v>
          </cell>
          <cell r="D806">
            <v>6.39</v>
          </cell>
          <cell r="E806">
            <v>1</v>
          </cell>
          <cell r="F806">
            <v>0</v>
          </cell>
          <cell r="G806">
            <v>1</v>
          </cell>
          <cell r="H806">
            <v>0</v>
          </cell>
          <cell r="I806">
            <v>0</v>
          </cell>
          <cell r="J806">
            <v>0</v>
          </cell>
          <cell r="K806">
            <v>1</v>
          </cell>
          <cell r="L806">
            <v>0</v>
          </cell>
          <cell r="M806">
            <v>0</v>
          </cell>
          <cell r="N806">
            <v>482.36294691224271</v>
          </cell>
        </row>
        <row r="807">
          <cell r="A807" t="str">
            <v>Varillero</v>
          </cell>
          <cell r="B807" t="str">
            <v>M. O.1077-9 [9] Coloc. acero normal</v>
          </cell>
          <cell r="C807" t="str">
            <v>qq</v>
          </cell>
          <cell r="D807">
            <v>9.58</v>
          </cell>
          <cell r="E807">
            <v>1</v>
          </cell>
          <cell r="F807">
            <v>0</v>
          </cell>
          <cell r="G807">
            <v>1</v>
          </cell>
          <cell r="H807">
            <v>0</v>
          </cell>
          <cell r="I807">
            <v>0</v>
          </cell>
          <cell r="J807">
            <v>0</v>
          </cell>
          <cell r="K807">
            <v>1</v>
          </cell>
          <cell r="L807">
            <v>0</v>
          </cell>
          <cell r="M807">
            <v>0</v>
          </cell>
          <cell r="N807">
            <v>321.74313473582782</v>
          </cell>
        </row>
        <row r="808">
          <cell r="A808" t="str">
            <v>Varillero</v>
          </cell>
          <cell r="B808" t="str">
            <v>M. O.1077-10 [10] Coloc. acero rampa escalera corriente</v>
          </cell>
          <cell r="C808" t="str">
            <v>rampa</v>
          </cell>
          <cell r="D808">
            <v>1.2</v>
          </cell>
          <cell r="E808">
            <v>1</v>
          </cell>
          <cell r="F808">
            <v>0</v>
          </cell>
          <cell r="G808">
            <v>2</v>
          </cell>
          <cell r="H808">
            <v>0</v>
          </cell>
          <cell r="I808">
            <v>0</v>
          </cell>
          <cell r="J808">
            <v>0</v>
          </cell>
          <cell r="K808">
            <v>1</v>
          </cell>
          <cell r="L808">
            <v>0</v>
          </cell>
          <cell r="M808">
            <v>0</v>
          </cell>
          <cell r="N808">
            <v>3182.3538461538456</v>
          </cell>
        </row>
        <row r="809">
          <cell r="A809" t="str">
            <v>Varillero</v>
          </cell>
          <cell r="B809" t="str">
            <v>M. O.1077-11 [11] Coloc. acero viga 6 de ½" ó ¾", 2 de 1" y 2 de ¾", 25x40</v>
          </cell>
          <cell r="C809" t="str">
            <v>m</v>
          </cell>
          <cell r="D809">
            <v>35.5</v>
          </cell>
          <cell r="E809">
            <v>1</v>
          </cell>
          <cell r="F809">
            <v>0</v>
          </cell>
          <cell r="G809">
            <v>2</v>
          </cell>
          <cell r="H809">
            <v>0</v>
          </cell>
          <cell r="I809">
            <v>0</v>
          </cell>
          <cell r="J809">
            <v>0</v>
          </cell>
          <cell r="K809">
            <v>1</v>
          </cell>
          <cell r="L809">
            <v>0</v>
          </cell>
          <cell r="M809">
            <v>0</v>
          </cell>
          <cell r="N809">
            <v>107.57252437703139</v>
          </cell>
        </row>
        <row r="810">
          <cell r="A810" t="str">
            <v>Varillero</v>
          </cell>
          <cell r="B810" t="str">
            <v>M. O.1077-12 [12] Coloc. acero viga postens. Y pórticos en col.</v>
          </cell>
          <cell r="C810" t="str">
            <v>qq</v>
          </cell>
          <cell r="D810">
            <v>7.47</v>
          </cell>
          <cell r="E810">
            <v>1</v>
          </cell>
          <cell r="F810">
            <v>0</v>
          </cell>
          <cell r="G810">
            <v>2</v>
          </cell>
          <cell r="H810">
            <v>0</v>
          </cell>
          <cell r="I810">
            <v>0</v>
          </cell>
          <cell r="J810">
            <v>0</v>
          </cell>
          <cell r="K810">
            <v>1</v>
          </cell>
          <cell r="L810">
            <v>0</v>
          </cell>
          <cell r="M810">
            <v>0</v>
          </cell>
          <cell r="N810">
            <v>511.22150139017594</v>
          </cell>
        </row>
        <row r="811">
          <cell r="A811" t="str">
            <v>Varillero</v>
          </cell>
          <cell r="B811" t="str">
            <v>M. O.1077-13 [13] Coloc. acero zapata de muros</v>
          </cell>
          <cell r="C811" t="str">
            <v>m</v>
          </cell>
          <cell r="D811">
            <v>28.75</v>
          </cell>
          <cell r="E811">
            <v>1</v>
          </cell>
          <cell r="F811">
            <v>0</v>
          </cell>
          <cell r="G811">
            <v>1</v>
          </cell>
          <cell r="H811">
            <v>0</v>
          </cell>
          <cell r="I811">
            <v>0</v>
          </cell>
          <cell r="J811">
            <v>0</v>
          </cell>
          <cell r="K811">
            <v>1</v>
          </cell>
          <cell r="L811">
            <v>0</v>
          </cell>
          <cell r="M811">
            <v>0</v>
          </cell>
          <cell r="N811">
            <v>107.21040802675584</v>
          </cell>
        </row>
        <row r="812">
          <cell r="A812" t="str">
            <v>Varillero</v>
          </cell>
          <cell r="B812" t="str">
            <v>M. O.1077-14 [14] Subir acero techo 2do. Nivel (10%)</v>
          </cell>
          <cell r="C812" t="str">
            <v>qq</v>
          </cell>
          <cell r="D812">
            <v>70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4</v>
          </cell>
          <cell r="M812">
            <v>0</v>
          </cell>
          <cell r="N812">
            <v>32.717670329670327</v>
          </cell>
        </row>
        <row r="813">
          <cell r="A813" t="str">
            <v>Varillero</v>
          </cell>
          <cell r="B813" t="str">
            <v>M. O.1077-15 [15] Subir acero techo 3er. Nivel (15%)</v>
          </cell>
          <cell r="C813" t="str">
            <v>qq</v>
          </cell>
          <cell r="D813">
            <v>46.67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4</v>
          </cell>
          <cell r="M813">
            <v>0</v>
          </cell>
          <cell r="N813">
            <v>49.073000280199757</v>
          </cell>
        </row>
        <row r="814">
          <cell r="A814" t="str">
            <v>Varillero</v>
          </cell>
          <cell r="B814" t="str">
            <v>M. O.1077-16 [16] Subir acero techo 4to. Nivel (20%)</v>
          </cell>
          <cell r="C814" t="str">
            <v>qq</v>
          </cell>
          <cell r="D814">
            <v>35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4</v>
          </cell>
          <cell r="M814">
            <v>0</v>
          </cell>
          <cell r="N814">
            <v>65.435340659340653</v>
          </cell>
        </row>
        <row r="815">
          <cell r="A815" t="str">
            <v>Varillero</v>
          </cell>
          <cell r="B815" t="str">
            <v>M. O.1077-17 [17] Subir acero techo 5to. Nivel (25%)</v>
          </cell>
          <cell r="C815" t="str">
            <v>qq</v>
          </cell>
          <cell r="D815">
            <v>28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4</v>
          </cell>
          <cell r="M815">
            <v>0</v>
          </cell>
          <cell r="N815">
            <v>81.794175824175809</v>
          </cell>
        </row>
        <row r="816">
          <cell r="A816" t="str">
            <v>Varillero</v>
          </cell>
          <cell r="B816" t="str">
            <v>M. O.1077-18 [18] Subir acero techo 6to. Nivel (30%)</v>
          </cell>
          <cell r="C816" t="str">
            <v>qq</v>
          </cell>
          <cell r="D816">
            <v>23.33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4</v>
          </cell>
          <cell r="M816">
            <v>0</v>
          </cell>
          <cell r="N816">
            <v>98.16703485113257</v>
          </cell>
        </row>
        <row r="817">
          <cell r="A817" t="str">
            <v>Varillero</v>
          </cell>
          <cell r="B817" t="str">
            <v>M. O.1077-19 [19] Trasladar acero distancia &gt; 10 m. (10% adicional)</v>
          </cell>
          <cell r="C817" t="str">
            <v>qq</v>
          </cell>
          <cell r="D817" t="str">
            <v>P. A.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 t="str">
            <v>P. A.</v>
          </cell>
        </row>
        <row r="818">
          <cell r="A818" t="str">
            <v>Técnicos Especiales</v>
          </cell>
          <cell r="B818" t="str">
            <v xml:space="preserve">SERVICIOS TRANSPORTE  </v>
          </cell>
          <cell r="N818" t="str">
            <v>P. A.</v>
          </cell>
        </row>
        <row r="819">
          <cell r="A819" t="str">
            <v>Técnicos Especiales</v>
          </cell>
          <cell r="B819" t="str">
            <v>TR-1078-1 [1] Transporte de Material (bote)</v>
          </cell>
          <cell r="C819" t="str">
            <v>m³/km</v>
          </cell>
          <cell r="D819">
            <v>6.39</v>
          </cell>
          <cell r="E819">
            <v>1</v>
          </cell>
          <cell r="F819">
            <v>0</v>
          </cell>
          <cell r="G819">
            <v>1</v>
          </cell>
          <cell r="H819">
            <v>0</v>
          </cell>
          <cell r="I819">
            <v>0</v>
          </cell>
          <cell r="J819">
            <v>0</v>
          </cell>
          <cell r="K819">
            <v>1</v>
          </cell>
          <cell r="L819">
            <v>0</v>
          </cell>
          <cell r="M819">
            <v>0</v>
          </cell>
          <cell r="N819">
            <v>482.36294691224271</v>
          </cell>
        </row>
        <row r="820">
          <cell r="A820" t="str">
            <v>Técnicos Especiales</v>
          </cell>
          <cell r="B820" t="str">
            <v xml:space="preserve">TR-1078-2 [2] Perforación de pozo Filtrante </v>
          </cell>
          <cell r="C820" t="str">
            <v>UD</v>
          </cell>
          <cell r="D820">
            <v>6.39</v>
          </cell>
          <cell r="E820">
            <v>1</v>
          </cell>
          <cell r="F820">
            <v>0</v>
          </cell>
          <cell r="G820">
            <v>1</v>
          </cell>
          <cell r="H820">
            <v>0</v>
          </cell>
          <cell r="I820">
            <v>0</v>
          </cell>
          <cell r="J820">
            <v>0</v>
          </cell>
          <cell r="K820">
            <v>1</v>
          </cell>
          <cell r="L820">
            <v>0</v>
          </cell>
          <cell r="M820">
            <v>0</v>
          </cell>
          <cell r="N820">
            <v>482.36294691224271</v>
          </cell>
        </row>
        <row r="821">
          <cell r="A821" t="str">
            <v>Constructores Acero</v>
          </cell>
          <cell r="B821" t="str">
            <v xml:space="preserve">M.O. HERRERÍA  </v>
          </cell>
          <cell r="N821" t="str">
            <v>P. A.</v>
          </cell>
        </row>
        <row r="822">
          <cell r="A822" t="str">
            <v>Constructores Acero</v>
          </cell>
          <cell r="B822" t="str">
            <v>M. O.1079-1 [1] Soldadura de conexiones de Placas</v>
          </cell>
          <cell r="C822" t="str">
            <v>UDS</v>
          </cell>
          <cell r="D822">
            <v>4.9800000000000004</v>
          </cell>
          <cell r="E822">
            <v>1</v>
          </cell>
          <cell r="F822">
            <v>0</v>
          </cell>
          <cell r="G822">
            <v>1</v>
          </cell>
          <cell r="H822">
            <v>0</v>
          </cell>
          <cell r="I822">
            <v>0</v>
          </cell>
          <cell r="J822">
            <v>0</v>
          </cell>
          <cell r="K822">
            <v>1</v>
          </cell>
          <cell r="L822">
            <v>0</v>
          </cell>
          <cell r="M822">
            <v>0</v>
          </cell>
          <cell r="N822">
            <v>618.93558850787758</v>
          </cell>
        </row>
        <row r="823">
          <cell r="A823" t="str">
            <v>Constructores Acero</v>
          </cell>
          <cell r="B823" t="str">
            <v xml:space="preserve">M. O.1079-2 [2] Colocación de Placas </v>
          </cell>
          <cell r="C823" t="str">
            <v>UDS</v>
          </cell>
          <cell r="D823">
            <v>3.97</v>
          </cell>
          <cell r="E823">
            <v>1</v>
          </cell>
          <cell r="F823">
            <v>0</v>
          </cell>
          <cell r="G823">
            <v>2</v>
          </cell>
          <cell r="H823">
            <v>0</v>
          </cell>
          <cell r="I823">
            <v>0</v>
          </cell>
          <cell r="J823">
            <v>0</v>
          </cell>
          <cell r="K823">
            <v>1</v>
          </cell>
          <cell r="L823">
            <v>0</v>
          </cell>
          <cell r="M823">
            <v>0</v>
          </cell>
          <cell r="N823">
            <v>961.92055803138896</v>
          </cell>
        </row>
        <row r="824">
          <cell r="A824" t="str">
            <v>Constructores Acero</v>
          </cell>
          <cell r="B824" t="str">
            <v>M. O.1079-3 [3] Transporte de Vigas de Alas Anchas</v>
          </cell>
          <cell r="C824" t="str">
            <v>P. A.</v>
          </cell>
          <cell r="D824">
            <v>0.44</v>
          </cell>
          <cell r="E824">
            <v>1</v>
          </cell>
          <cell r="F824">
            <v>0</v>
          </cell>
          <cell r="G824">
            <v>2</v>
          </cell>
          <cell r="H824">
            <v>0</v>
          </cell>
          <cell r="I824">
            <v>0</v>
          </cell>
          <cell r="J824">
            <v>0</v>
          </cell>
          <cell r="K824">
            <v>1</v>
          </cell>
          <cell r="L824">
            <v>0</v>
          </cell>
          <cell r="M824">
            <v>0</v>
          </cell>
          <cell r="N824">
            <v>8679.1468531468508</v>
          </cell>
        </row>
        <row r="825">
          <cell r="A825" t="str">
            <v>Constructores Acero</v>
          </cell>
          <cell r="B825" t="str">
            <v>M. O.1079-4 [4] Alquiler Planta Eléctrica y Combustible</v>
          </cell>
          <cell r="C825" t="str">
            <v>Día</v>
          </cell>
          <cell r="D825">
            <v>0.31</v>
          </cell>
          <cell r="E825">
            <v>1</v>
          </cell>
          <cell r="F825">
            <v>0</v>
          </cell>
          <cell r="G825">
            <v>2</v>
          </cell>
          <cell r="H825">
            <v>0</v>
          </cell>
          <cell r="I825">
            <v>0</v>
          </cell>
          <cell r="J825">
            <v>0</v>
          </cell>
          <cell r="K825">
            <v>1</v>
          </cell>
          <cell r="L825">
            <v>0</v>
          </cell>
          <cell r="M825">
            <v>0</v>
          </cell>
          <cell r="N825">
            <v>12318.789081885852</v>
          </cell>
        </row>
        <row r="826">
          <cell r="A826" t="str">
            <v>Constructores Acero</v>
          </cell>
          <cell r="B826" t="str">
            <v>M. O.1079-5 [5] Grúa e Izaje</v>
          </cell>
          <cell r="C826" t="str">
            <v>P. A.</v>
          </cell>
          <cell r="D826">
            <v>0.5</v>
          </cell>
          <cell r="E826">
            <v>1</v>
          </cell>
          <cell r="F826">
            <v>0</v>
          </cell>
          <cell r="G826">
            <v>2</v>
          </cell>
          <cell r="H826">
            <v>0</v>
          </cell>
          <cell r="I826">
            <v>0</v>
          </cell>
          <cell r="J826">
            <v>0</v>
          </cell>
          <cell r="K826">
            <v>1</v>
          </cell>
          <cell r="L826">
            <v>0</v>
          </cell>
          <cell r="M826">
            <v>0</v>
          </cell>
          <cell r="N826">
            <v>7637.6492307692288</v>
          </cell>
        </row>
        <row r="827">
          <cell r="A827" t="str">
            <v>Constructores Acero</v>
          </cell>
          <cell r="B827" t="str">
            <v>MO-1001-9 [MAM] Maestro de Carpintería Metálica</v>
          </cell>
          <cell r="C827" t="str">
            <v>Día</v>
          </cell>
          <cell r="D827">
            <v>0.85</v>
          </cell>
          <cell r="E827">
            <v>1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2022.3529411764707</v>
          </cell>
        </row>
        <row r="828">
          <cell r="A828" t="str">
            <v>Constructores Acero</v>
          </cell>
          <cell r="B828" t="str">
            <v>MO-1001-10 [OPE] Operador de Equipo Pesado (GRÚA)</v>
          </cell>
          <cell r="C828" t="str">
            <v>Día</v>
          </cell>
          <cell r="D828">
            <v>0.85</v>
          </cell>
          <cell r="E828">
            <v>0</v>
          </cell>
          <cell r="F828">
            <v>0</v>
          </cell>
          <cell r="G828">
            <v>0</v>
          </cell>
          <cell r="H828">
            <v>1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1605.4371040723984</v>
          </cell>
        </row>
        <row r="829">
          <cell r="A829" t="str">
            <v>Constructores Acero</v>
          </cell>
          <cell r="B829" t="str">
            <v>MO-1001-13 [AEM] Armadores Estructuras Metálica</v>
          </cell>
          <cell r="C829" t="str">
            <v>Día</v>
          </cell>
          <cell r="D829">
            <v>0.85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1</v>
          </cell>
          <cell r="K829">
            <v>0</v>
          </cell>
          <cell r="L829">
            <v>0</v>
          </cell>
          <cell r="M829">
            <v>0</v>
          </cell>
          <cell r="N829">
            <v>1124.7393665158368</v>
          </cell>
        </row>
        <row r="830">
          <cell r="A830" t="str">
            <v>Constructores Acero</v>
          </cell>
          <cell r="B830" t="str">
            <v>MO-1001-14 [AyEM] Ayudante Estructuras Metálica</v>
          </cell>
          <cell r="C830" t="str">
            <v>Día</v>
          </cell>
          <cell r="D830">
            <v>0.85</v>
          </cell>
          <cell r="E830">
            <v>0</v>
          </cell>
          <cell r="F830">
            <v>0</v>
          </cell>
          <cell r="G830">
            <v>1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866.50045248868685</v>
          </cell>
        </row>
        <row r="831">
          <cell r="A831" t="str">
            <v>Constructores Acero</v>
          </cell>
          <cell r="B831" t="str">
            <v>MO-1001-11 [SEM] Soldadores - Estructura Metálica</v>
          </cell>
          <cell r="C831" t="str">
            <v>Día</v>
          </cell>
          <cell r="D831">
            <v>0.85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1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1283.4162895927611</v>
          </cell>
        </row>
        <row r="832">
          <cell r="A832" t="str">
            <v>Constructores Acero</v>
          </cell>
          <cell r="B832" t="str">
            <v>MO-1001-12 [PEM] Pintor Estructura Metálica</v>
          </cell>
          <cell r="C832" t="str">
            <v>Día</v>
          </cell>
          <cell r="D832">
            <v>0.85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1</v>
          </cell>
          <cell r="L832">
            <v>0</v>
          </cell>
          <cell r="M832">
            <v>0</v>
          </cell>
          <cell r="N832">
            <v>737.38099547511399</v>
          </cell>
        </row>
        <row r="833">
          <cell r="A833" t="str">
            <v>Técnicos Especiales</v>
          </cell>
          <cell r="B833" t="str">
            <v>INSTALACIONES MACCAFERRI</v>
          </cell>
          <cell r="N833" t="str">
            <v>P. A.</v>
          </cell>
        </row>
        <row r="834">
          <cell r="A834" t="str">
            <v>Técnicos Especiales</v>
          </cell>
          <cell r="B834" t="str">
            <v>MO-1081-1 [1] Instalación de Geomantas y/o Geotextiles</v>
          </cell>
          <cell r="C834" t="str">
            <v>m2</v>
          </cell>
          <cell r="D834">
            <v>81.579826324573517</v>
          </cell>
          <cell r="E834">
            <v>1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2</v>
          </cell>
          <cell r="L834">
            <v>3</v>
          </cell>
          <cell r="M834">
            <v>0</v>
          </cell>
          <cell r="N834">
            <v>57.492465918655604</v>
          </cell>
        </row>
        <row r="835">
          <cell r="A835" t="str">
            <v>Técnicos Especiales</v>
          </cell>
          <cell r="B835" t="str">
            <v>MO-1081-2 [2] Instalación de Cajas Gaviones h ≤ 3.00 m</v>
          </cell>
          <cell r="C835" t="str">
            <v>m3</v>
          </cell>
          <cell r="D835">
            <v>13.7</v>
          </cell>
          <cell r="E835">
            <v>1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2</v>
          </cell>
          <cell r="L835">
            <v>4</v>
          </cell>
          <cell r="M835">
            <v>0</v>
          </cell>
          <cell r="N835">
            <v>384.14486243683336</v>
          </cell>
        </row>
        <row r="836">
          <cell r="A836" t="str">
            <v>Técnicos Especiales</v>
          </cell>
          <cell r="B836" t="str">
            <v>MO-1081-2 [2] Colocación de piedra en cajas de Gaviones h ≤ 3.00 m</v>
          </cell>
          <cell r="C836" t="str">
            <v>m3</v>
          </cell>
          <cell r="D836">
            <v>27.587184165966185</v>
          </cell>
          <cell r="E836">
            <v>1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2</v>
          </cell>
          <cell r="L836">
            <v>4</v>
          </cell>
          <cell r="M836">
            <v>0</v>
          </cell>
          <cell r="N836">
            <v>190.76918411547126</v>
          </cell>
        </row>
        <row r="837">
          <cell r="A837" t="str">
            <v>Técnicos Especiales</v>
          </cell>
          <cell r="B837" t="str">
            <v>MO-1081-3 [3] Instalación de Cajas Gaviones 3.01 ≤ h ≤ 6.00 m</v>
          </cell>
          <cell r="C837" t="str">
            <v>m3</v>
          </cell>
          <cell r="D837">
            <v>9.2200000000000006</v>
          </cell>
          <cell r="E837">
            <v>1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2</v>
          </cell>
          <cell r="L837">
            <v>4</v>
          </cell>
          <cell r="M837">
            <v>0</v>
          </cell>
          <cell r="N837">
            <v>570.80093442349414</v>
          </cell>
        </row>
        <row r="838">
          <cell r="A838" t="str">
            <v>Técnicos Especiales</v>
          </cell>
          <cell r="B838" t="str">
            <v>MO-1081-3 [3] Colocación de Piedra en Cajas Gaviones 3.01 ≤ h ≤ 6.00 m</v>
          </cell>
          <cell r="C838" t="str">
            <v>m3</v>
          </cell>
          <cell r="D838">
            <v>23.45</v>
          </cell>
          <cell r="E838">
            <v>1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2</v>
          </cell>
          <cell r="L838">
            <v>4</v>
          </cell>
          <cell r="M838">
            <v>0</v>
          </cell>
          <cell r="N838">
            <v>224.42578317205189</v>
          </cell>
        </row>
        <row r="839">
          <cell r="A839" t="str">
            <v>Albañilería</v>
          </cell>
          <cell r="B839" t="str">
            <v xml:space="preserve">INSTALACIÓN EMME DUE  </v>
          </cell>
          <cell r="N839" t="str">
            <v>P. A.</v>
          </cell>
        </row>
        <row r="840">
          <cell r="A840" t="str">
            <v>Albañilería</v>
          </cell>
          <cell r="B840" t="str">
            <v>M. O.1080-1 [1] Instalación de Panel Simple Normal en muros</v>
          </cell>
          <cell r="C840" t="str">
            <v>m²</v>
          </cell>
          <cell r="D840">
            <v>58</v>
          </cell>
          <cell r="E840">
            <v>1</v>
          </cell>
          <cell r="F840">
            <v>0</v>
          </cell>
          <cell r="G840">
            <v>2</v>
          </cell>
          <cell r="H840">
            <v>3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125.61923076923074</v>
          </cell>
        </row>
        <row r="841">
          <cell r="A841" t="str">
            <v>Albañilería</v>
          </cell>
          <cell r="B841" t="str">
            <v>M. O.1080-2 [2] Instalación de Panel Reforzado Normal en Losas</v>
          </cell>
          <cell r="C841" t="str">
            <v>m²</v>
          </cell>
          <cell r="D841">
            <v>44.8</v>
          </cell>
          <cell r="E841">
            <v>1</v>
          </cell>
          <cell r="F841">
            <v>0</v>
          </cell>
          <cell r="G841">
            <v>3</v>
          </cell>
          <cell r="H841">
            <v>2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148.61203640109886</v>
          </cell>
        </row>
        <row r="842">
          <cell r="A842" t="str">
            <v>Albañilería</v>
          </cell>
          <cell r="B842" t="str">
            <v>M. O.1080-3 [3] Instalación de Panel Escalera</v>
          </cell>
          <cell r="C842" t="str">
            <v>ud</v>
          </cell>
          <cell r="D842">
            <v>1.5</v>
          </cell>
          <cell r="E842">
            <v>1</v>
          </cell>
          <cell r="F842">
            <v>0</v>
          </cell>
          <cell r="G842">
            <v>2</v>
          </cell>
          <cell r="H842">
            <v>2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3947.5292307692303</v>
          </cell>
        </row>
        <row r="843">
          <cell r="A843" t="str">
            <v>Albañilería</v>
          </cell>
          <cell r="B843" t="str">
            <v>M. O.1080-4 [4] Revocado de Panel Simple Normal en muros</v>
          </cell>
          <cell r="C843" t="str">
            <v>m²</v>
          </cell>
          <cell r="D843">
            <v>125.71</v>
          </cell>
          <cell r="E843">
            <v>1</v>
          </cell>
          <cell r="F843">
            <v>0</v>
          </cell>
          <cell r="G843">
            <v>2</v>
          </cell>
          <cell r="H843">
            <v>0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0</v>
          </cell>
          <cell r="N843">
            <v>38.624722346303756</v>
          </cell>
        </row>
        <row r="844">
          <cell r="A844" t="str">
            <v>Albañilería</v>
          </cell>
          <cell r="B844" t="str">
            <v>M. O.1080-5 [5] Revocado de Panel Reforzado Normal en Losas</v>
          </cell>
          <cell r="C844" t="str">
            <v>m²</v>
          </cell>
          <cell r="D844">
            <v>125.71</v>
          </cell>
          <cell r="E844">
            <v>1</v>
          </cell>
          <cell r="F844">
            <v>0</v>
          </cell>
          <cell r="G844">
            <v>2</v>
          </cell>
          <cell r="H844">
            <v>0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0</v>
          </cell>
          <cell r="N844">
            <v>38.624722346303756</v>
          </cell>
        </row>
        <row r="845">
          <cell r="A845" t="str">
            <v>Albañilería</v>
          </cell>
          <cell r="B845" t="str">
            <v>M. O.1080-6 [6] Revocado de Panel Escalera</v>
          </cell>
          <cell r="C845" t="str">
            <v>m²</v>
          </cell>
          <cell r="D845">
            <v>108.57</v>
          </cell>
          <cell r="E845">
            <v>1</v>
          </cell>
          <cell r="F845">
            <v>0</v>
          </cell>
          <cell r="G845">
            <v>2</v>
          </cell>
          <cell r="H845">
            <v>0</v>
          </cell>
          <cell r="I845">
            <v>1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39.448785257295889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Amarre"/>
      <sheetName val="Escalera"/>
      <sheetName val="Muros"/>
      <sheetName val="Col.Carga"/>
      <sheetName val="Col.Carga (2)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Pedido"/>
    </sheetNames>
    <sheetDataSet>
      <sheetData sheetId="0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1" refreshError="1">
        <row r="16">
          <cell r="I1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z."/>
      <sheetName val="Soportes Grales.Controles de Ob"/>
      <sheetName val="Hoja1"/>
      <sheetName val="Hoja2"/>
      <sheetName val="Hoja3"/>
      <sheetName val="Ins1"/>
      <sheetName val="Ins2"/>
      <sheetName val="InsOfic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Vgas"/>
      <sheetName val="Hoja1"/>
      <sheetName val="Hoja2"/>
      <sheetName val="Presupuesto"/>
      <sheetName val="Analisis albañileria"/>
      <sheetName val="Analisis Electrico"/>
      <sheetName val="qqLosa1 "/>
      <sheetName val="qqEscalera"/>
    </sheetNames>
    <sheetDataSet>
      <sheetData sheetId="0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"/>
      <sheetName val="Hormigón"/>
      <sheetName val="Cuantia"/>
      <sheetName val="Informe Cuantia"/>
    </sheetNames>
    <sheetDataSet>
      <sheetData sheetId="0"/>
      <sheetData sheetId="1">
        <row r="1">
          <cell r="A1" t="str">
            <v>Item</v>
          </cell>
          <cell r="B1" t="str">
            <v>ID Elemento</v>
          </cell>
          <cell r="C1" t="str">
            <v>Elemento</v>
          </cell>
          <cell r="D1" t="str">
            <v>x-x'</v>
          </cell>
          <cell r="E1" t="str">
            <v>y-y'</v>
          </cell>
          <cell r="F1" t="str">
            <v>z-z'</v>
          </cell>
          <cell r="G1" t="str">
            <v>Vol</v>
          </cell>
          <cell r="H1" t="str">
            <v>Cantidad</v>
          </cell>
          <cell r="I1" t="str">
            <v>Vol Total</v>
          </cell>
          <cell r="J1" t="str">
            <v>f'c</v>
          </cell>
          <cell r="K1" t="str">
            <v>Armado</v>
          </cell>
        </row>
        <row r="2">
          <cell r="A2" t="str">
            <v>a.-</v>
          </cell>
          <cell r="B2" t="str">
            <v>Zapata de  Muro [ 0.60 x 50.51 x 0.30 ] - f'c=210 kg/cm²@28d -&gt; 4 Ø 1/2'' + est Ø3/8'' @ 0.20 m</v>
          </cell>
          <cell r="C2" t="str">
            <v>Zapata de  Muro</v>
          </cell>
          <cell r="D2">
            <v>0.6</v>
          </cell>
          <cell r="E2">
            <v>50.505000000000003</v>
          </cell>
          <cell r="F2">
            <v>0.3</v>
          </cell>
          <cell r="G2">
            <v>9.0908999999999995</v>
          </cell>
          <cell r="H2">
            <v>1</v>
          </cell>
          <cell r="I2">
            <v>9.0908999999999995</v>
          </cell>
          <cell r="J2">
            <v>210</v>
          </cell>
          <cell r="K2" t="str">
            <v>4 Ø 1/2'' + est Ø3/8'' @ 0.20 m</v>
          </cell>
        </row>
        <row r="3">
          <cell r="A3" t="str">
            <v>b.-</v>
          </cell>
          <cell r="B3" t="str">
            <v>Zapata Z1 [ 1.00 x 1.00 x 0.40 ] - f'c=210 kg/cm²@28d -&gt; Ø 1/2'' @ 0.15 m AC AD</v>
          </cell>
          <cell r="C3" t="str">
            <v>Zapata Z1</v>
          </cell>
          <cell r="D3">
            <v>1</v>
          </cell>
          <cell r="E3">
            <v>1</v>
          </cell>
          <cell r="F3">
            <v>0.4</v>
          </cell>
          <cell r="G3">
            <v>0.4</v>
          </cell>
          <cell r="H3">
            <v>1</v>
          </cell>
          <cell r="I3">
            <v>0.4</v>
          </cell>
          <cell r="J3">
            <v>210</v>
          </cell>
          <cell r="K3" t="str">
            <v>Ø 1/2'' @ 0.15 m AC AD</v>
          </cell>
        </row>
        <row r="4">
          <cell r="A4" t="str">
            <v>c.-</v>
          </cell>
          <cell r="B4" t="str">
            <v>Columna C1 [ 0.30 x 0.45 x 7.62 ] - f'c=210 kg/cm²@28d -&gt; 6 Ø 3/4'' + est Ø3/8'' @ 0.15 m</v>
          </cell>
          <cell r="C4" t="str">
            <v>Columna C1</v>
          </cell>
          <cell r="D4">
            <v>0.3</v>
          </cell>
          <cell r="E4">
            <v>0.45</v>
          </cell>
          <cell r="F4">
            <v>7.62</v>
          </cell>
          <cell r="G4">
            <v>1.0287000000000002</v>
          </cell>
          <cell r="H4">
            <v>7.0314960629921259</v>
          </cell>
          <cell r="I4">
            <v>7.2333000000000007</v>
          </cell>
          <cell r="J4">
            <v>210</v>
          </cell>
          <cell r="K4" t="str">
            <v>6 Ø 3/4'' + est Ø3/8'' @ 0.15 m</v>
          </cell>
        </row>
        <row r="5">
          <cell r="A5" t="str">
            <v>d.-</v>
          </cell>
          <cell r="B5" t="str">
            <v>Viga V1 [ 0.15 x 0.28 x 29.40 ] - f'c=210 kg/cm²@28d -&gt; 7 Ø 1/2'' + est Ø3/8'' @ 0.15 m</v>
          </cell>
          <cell r="C5" t="str">
            <v>Viga V1</v>
          </cell>
          <cell r="D5">
            <v>0.15</v>
          </cell>
          <cell r="E5">
            <v>0.28000000000000003</v>
          </cell>
          <cell r="F5">
            <v>29.4</v>
          </cell>
          <cell r="G5">
            <v>1.2348000000000001</v>
          </cell>
          <cell r="H5">
            <v>1</v>
          </cell>
          <cell r="I5">
            <v>1.2348000000000001</v>
          </cell>
          <cell r="J5">
            <v>210</v>
          </cell>
          <cell r="K5" t="str">
            <v>7 Ø 1/2'' + est Ø3/8'' @ 0.15 m</v>
          </cell>
        </row>
        <row r="6">
          <cell r="A6" t="str">
            <v>e.-</v>
          </cell>
          <cell r="B6" t="str">
            <v>Dintel D1 [ 0.15 x 0.20 x 1.00 ] - f'c=210 kg/cm²@28d -&gt; 2 Ø1/2'' + 2 Ø 3/8'' + est Ø3/8'' @ 0.20 m</v>
          </cell>
          <cell r="C6" t="str">
            <v>Dintel D1</v>
          </cell>
          <cell r="D6">
            <v>0.15</v>
          </cell>
          <cell r="E6">
            <v>0.2</v>
          </cell>
          <cell r="F6">
            <v>1</v>
          </cell>
          <cell r="G6">
            <v>0.03</v>
          </cell>
          <cell r="H6">
            <v>6</v>
          </cell>
          <cell r="I6">
            <v>0.18</v>
          </cell>
          <cell r="J6">
            <v>210</v>
          </cell>
          <cell r="K6" t="str">
            <v>2 Ø1/2'' + 2 Ø 3/8'' + est Ø3/8'' @ 0.20 m</v>
          </cell>
        </row>
        <row r="7">
          <cell r="A7" t="str">
            <v>f.-</v>
          </cell>
          <cell r="B7" t="str">
            <v>Dintel D2 [ 0.15 x 0.40 x 2.00 ] - f'c=210 kg/cm²@28d -&gt; 3 Ø1/2'' + 3 Ø 3/8'' + est Ø3/8'' @ 0.20 m</v>
          </cell>
          <cell r="C7" t="str">
            <v>Dintel D2</v>
          </cell>
          <cell r="D7">
            <v>0.15</v>
          </cell>
          <cell r="E7">
            <v>0.4</v>
          </cell>
          <cell r="F7">
            <v>2</v>
          </cell>
          <cell r="G7">
            <v>0.12</v>
          </cell>
          <cell r="H7">
            <v>2</v>
          </cell>
          <cell r="I7">
            <v>0.24</v>
          </cell>
          <cell r="J7">
            <v>210</v>
          </cell>
          <cell r="K7" t="str">
            <v>3 Ø1/2'' + 3 Ø 3/8'' + est Ø3/8'' @ 0.20 m</v>
          </cell>
        </row>
        <row r="8">
          <cell r="A8" t="str">
            <v>g.-</v>
          </cell>
          <cell r="B8" t="str">
            <v>Losa  [ 2.85 x 10.65 x 0.12 ] - f'c=210 kg/cm²@28d -&gt; Est Ø3/8'' @ 0.25 m AD</v>
          </cell>
          <cell r="C8" t="str">
            <v xml:space="preserve">Losa </v>
          </cell>
          <cell r="D8">
            <v>2.85</v>
          </cell>
          <cell r="E8">
            <v>10.65</v>
          </cell>
          <cell r="F8">
            <v>0.12</v>
          </cell>
          <cell r="G8">
            <v>3.6423000000000001</v>
          </cell>
          <cell r="H8">
            <v>1</v>
          </cell>
          <cell r="I8">
            <v>3.6423000000000001</v>
          </cell>
          <cell r="J8">
            <v>210</v>
          </cell>
          <cell r="K8" t="str">
            <v>Est Ø3/8'' @ 0.25 m AD</v>
          </cell>
        </row>
        <row r="9">
          <cell r="A9" t="str">
            <v>a.-</v>
          </cell>
          <cell r="B9" t="str">
            <v>Zapata de  Muro [ 0.60 x 67.90 x 0.30 ] - f'c=210 kg/cm²@28d -&gt; 4 Ø 3/8'' + est Ø3/8'' @ 0.20 m</v>
          </cell>
          <cell r="C9" t="str">
            <v>Zapata de  Muro</v>
          </cell>
          <cell r="D9">
            <v>0.6</v>
          </cell>
          <cell r="E9">
            <v>67.900000000000006</v>
          </cell>
          <cell r="F9">
            <v>0.3</v>
          </cell>
          <cell r="G9">
            <v>12.222</v>
          </cell>
          <cell r="H9">
            <v>1</v>
          </cell>
          <cell r="I9">
            <v>12.222</v>
          </cell>
          <cell r="J9">
            <v>210</v>
          </cell>
          <cell r="K9" t="str">
            <v>4 Ø 3/8'' + est Ø3/8'' @ 0.20 m</v>
          </cell>
        </row>
        <row r="10">
          <cell r="A10" t="str">
            <v>b.-</v>
          </cell>
          <cell r="B10" t="str">
            <v>Zapata de  Muro [ 0.45 x 22.36 x 0.25 ] - f'c=210 kg/cm²@28d -&gt; 3 Ø 3/8'' + est Ø3/8'' @ 0.20 m</v>
          </cell>
          <cell r="C10" t="str">
            <v>Zapata de  Muro</v>
          </cell>
          <cell r="D10">
            <v>0.45</v>
          </cell>
          <cell r="E10">
            <v>22.358000000000001</v>
          </cell>
          <cell r="F10">
            <v>0.25</v>
          </cell>
          <cell r="G10">
            <v>2.5152749999999999</v>
          </cell>
          <cell r="H10">
            <v>1</v>
          </cell>
          <cell r="I10">
            <v>2.5152749999999999</v>
          </cell>
          <cell r="J10">
            <v>210</v>
          </cell>
          <cell r="K10" t="str">
            <v>3 Ø 3/8'' + est Ø3/8'' @ 0.20 m</v>
          </cell>
        </row>
        <row r="11">
          <cell r="A11" t="str">
            <v>c.-</v>
          </cell>
          <cell r="B11" t="str">
            <v>Zapata Z1 [ 2.00 x 2.00 x 0.40 ] - f'c=210 kg/cm²@28d -&gt; Ø 3/4'' @ 0.20 m AD</v>
          </cell>
          <cell r="C11" t="str">
            <v>Zapata Z1</v>
          </cell>
          <cell r="D11">
            <v>2</v>
          </cell>
          <cell r="E11">
            <v>2</v>
          </cell>
          <cell r="F11">
            <v>0.4</v>
          </cell>
          <cell r="G11">
            <v>1.6</v>
          </cell>
          <cell r="H11">
            <v>8</v>
          </cell>
          <cell r="I11">
            <v>12.8</v>
          </cell>
          <cell r="J11">
            <v>210</v>
          </cell>
          <cell r="K11" t="str">
            <v>Ø 3/4'' @ 0.20 m AD</v>
          </cell>
        </row>
        <row r="12">
          <cell r="A12" t="str">
            <v>d.-</v>
          </cell>
          <cell r="B12" t="str">
            <v>Zapata Z2 [ 2.50 x 2.50 x 0.40 ] - f'c=210 kg/cm²@28d -&gt; Ø 3/4'' @ 0.20 m AD</v>
          </cell>
          <cell r="C12" t="str">
            <v>Zapata Z2</v>
          </cell>
          <cell r="D12">
            <v>2.5</v>
          </cell>
          <cell r="E12">
            <v>2.5</v>
          </cell>
          <cell r="F12">
            <v>0.4</v>
          </cell>
          <cell r="G12">
            <v>2.5</v>
          </cell>
          <cell r="H12">
            <v>1</v>
          </cell>
          <cell r="I12">
            <v>2.5</v>
          </cell>
          <cell r="J12">
            <v>210</v>
          </cell>
          <cell r="K12" t="str">
            <v>Ø 3/4'' @ 0.20 m AD</v>
          </cell>
        </row>
        <row r="13">
          <cell r="A13" t="str">
            <v>e.-</v>
          </cell>
          <cell r="B13" t="str">
            <v>Columna C1 [ 0.45 x 0.45 x 7.62 ] - f'c=210 kg/cm²@28d -&gt; 8 Ø 3/4'' + 2est Ø3/8'' @ 0.15 m</v>
          </cell>
          <cell r="C13" t="str">
            <v>Columna C1</v>
          </cell>
          <cell r="D13">
            <v>0.45</v>
          </cell>
          <cell r="E13">
            <v>0.45</v>
          </cell>
          <cell r="F13">
            <v>7.62</v>
          </cell>
          <cell r="G13">
            <v>1.54305</v>
          </cell>
          <cell r="H13">
            <v>8</v>
          </cell>
          <cell r="I13">
            <v>12.3444</v>
          </cell>
          <cell r="J13">
            <v>210</v>
          </cell>
          <cell r="K13" t="str">
            <v>8 Ø 3/4'' + 2est Ø3/8'' @ 0.15 m</v>
          </cell>
        </row>
        <row r="14">
          <cell r="A14" t="str">
            <v>f.-</v>
          </cell>
          <cell r="B14" t="str">
            <v>Columna C2 [ 0.30 x 0.60 x 7.62 ] - f'c=210 kg/cm²@28d -&gt; 5 Ø 3/4'' +6 Ø 1/2'' + 2est Ø3/8'' @ 0.15 m</v>
          </cell>
          <cell r="C14" t="str">
            <v>Columna C2</v>
          </cell>
          <cell r="D14">
            <v>0.3</v>
          </cell>
          <cell r="E14">
            <v>0.6</v>
          </cell>
          <cell r="F14">
            <v>7.62</v>
          </cell>
          <cell r="G14">
            <v>1.3715999999999999</v>
          </cell>
          <cell r="H14">
            <v>1</v>
          </cell>
          <cell r="I14">
            <v>1.3715999999999999</v>
          </cell>
          <cell r="J14">
            <v>210</v>
          </cell>
          <cell r="K14" t="str">
            <v>5 Ø 3/4'' +6 Ø 1/2'' + 2est Ø3/8'' @ 0.15 m</v>
          </cell>
        </row>
        <row r="15">
          <cell r="A15" t="str">
            <v>g.-</v>
          </cell>
          <cell r="B15" t="str">
            <v>Losa de Piso [ 12.24 x 11.74 x 0.08 ] - f'c=210 kg/cm²@28d -&gt; Malla Electr. D 2.7 x D 2.7 - 150 x 150</v>
          </cell>
          <cell r="C15" t="str">
            <v>Losa de Piso</v>
          </cell>
          <cell r="D15">
            <v>12.24</v>
          </cell>
          <cell r="E15">
            <v>11.737745098039207</v>
          </cell>
          <cell r="F15">
            <v>0.08</v>
          </cell>
          <cell r="G15">
            <v>11.493599999999992</v>
          </cell>
          <cell r="H15">
            <v>1</v>
          </cell>
          <cell r="I15">
            <v>11.493599999999992</v>
          </cell>
          <cell r="J15">
            <v>210</v>
          </cell>
          <cell r="K15" t="str">
            <v>Malla Electr. D 2.7 x D 2.7 - 150 x 150</v>
          </cell>
        </row>
        <row r="16">
          <cell r="A16" t="str">
            <v>g.-</v>
          </cell>
          <cell r="B16" t="str">
            <v>Losa de Entrepiso [ 13.14 x 11.94 x 0.15 ] - f'c=210 kg/cm²@28d -&gt; Ø 3/8'' @ 0.20 m AD + Adic Ø 3/8''@0.20 m</v>
          </cell>
          <cell r="C16" t="str">
            <v>Losa de Entrepiso</v>
          </cell>
          <cell r="D16">
            <v>13.14</v>
          </cell>
          <cell r="E16">
            <v>11.94</v>
          </cell>
          <cell r="F16">
            <v>0.15</v>
          </cell>
          <cell r="G16">
            <v>23.533740000000002</v>
          </cell>
          <cell r="H16">
            <v>1</v>
          </cell>
          <cell r="I16">
            <v>23.533740000000002</v>
          </cell>
          <cell r="J16">
            <v>210</v>
          </cell>
          <cell r="K16" t="str">
            <v>Ø 3/8'' @ 0.20 m AD + Adic Ø 3/8''@0.20 m</v>
          </cell>
        </row>
        <row r="17">
          <cell r="C17" t="str">
            <v>Muro Arranque ESC 1</v>
          </cell>
          <cell r="D17">
            <v>0.2</v>
          </cell>
          <cell r="E17">
            <v>1.25</v>
          </cell>
          <cell r="F17">
            <v>1</v>
          </cell>
          <cell r="G17">
            <v>0.25</v>
          </cell>
          <cell r="H17">
            <v>1</v>
          </cell>
          <cell r="I17">
            <v>0.25</v>
          </cell>
        </row>
        <row r="18">
          <cell r="I18">
            <v>0</v>
          </cell>
        </row>
      </sheetData>
      <sheetData sheetId="2"/>
      <sheetData sheetId="3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 term"/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</sheetNames>
    <sheetDataSet>
      <sheetData sheetId="0" refreshError="1">
        <row r="1512">
          <cell r="G1512">
            <v>3526.1216021874998</v>
          </cell>
        </row>
      </sheetData>
      <sheetData sheetId="1">
        <row r="1512">
          <cell r="G1512">
            <v>3526.1216021874998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91">
          <cell r="F391">
            <v>14781.061545997285</v>
          </cell>
        </row>
      </sheetData>
      <sheetData sheetId="9">
        <row r="14">
          <cell r="D14">
            <v>1240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Sold+Torn"/>
      <sheetName val="varios"/>
      <sheetName val="Presupuesto"/>
      <sheetName val="materiales"/>
      <sheetName val="propuesta"/>
      <sheetName val="peso"/>
    </sheetNames>
    <sheetDataSet>
      <sheetData sheetId="0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ANALISIS EXPANSIONES "/>
      <sheetName val="Costo Promedio"/>
      <sheetName val="comparacion"/>
      <sheetName val="analisis pintura"/>
      <sheetName val="aluzinc+ Varios"/>
      <sheetName val="ANALISIS DE ACERO"/>
      <sheetName val="propuest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Analisis"/>
    </sheetNames>
    <sheetDataSet>
      <sheetData sheetId="0">
        <row r="1">
          <cell r="A1" t="str">
            <v>Item</v>
          </cell>
          <cell r="B1" t="str">
            <v>Recurso</v>
          </cell>
        </row>
        <row r="2">
          <cell r="B2" t="str">
            <v>Angular L2x2x1/8 - ASTM A36</v>
          </cell>
        </row>
        <row r="3">
          <cell r="B3" t="str">
            <v>Tornillo Autotaladrante de #10 x 2 1/2" c/ Neopreno</v>
          </cell>
        </row>
        <row r="4">
          <cell r="B4" t="str">
            <v>Barra red 5/8"x 20'</v>
          </cell>
        </row>
        <row r="5">
          <cell r="B5" t="str">
            <v>Barra red 1"x 20'</v>
          </cell>
        </row>
        <row r="6">
          <cell r="B6" t="str">
            <v>Chanel C 12x20.7 - ASTM A36</v>
          </cell>
        </row>
        <row r="7">
          <cell r="B7" t="str">
            <v>Chanel C 6 x 13</v>
          </cell>
        </row>
        <row r="8">
          <cell r="B8" t="str">
            <v>Disco p/ esmerilar</v>
          </cell>
        </row>
        <row r="9">
          <cell r="B9" t="str">
            <v>Disco p/corte Metal</v>
          </cell>
        </row>
        <row r="10">
          <cell r="B10" t="str">
            <v>Electrodo E70XX</v>
          </cell>
        </row>
        <row r="11">
          <cell r="B11" t="str">
            <v>Fabricación de Estructuras Metálicas - Columnas</v>
          </cell>
        </row>
        <row r="12">
          <cell r="B12" t="str">
            <v>Fabricación de Estructuras Metálicas - Vigas</v>
          </cell>
        </row>
        <row r="13">
          <cell r="B13" t="str">
            <v>Fabricación de Estructuras Metálicas - Correa</v>
          </cell>
        </row>
        <row r="14">
          <cell r="B14" t="str">
            <v>Instalación de Estructuras Metálicas</v>
          </cell>
        </row>
        <row r="15">
          <cell r="B15" t="str">
            <v>MetalDeck Cal 22 1/32 W=940 mm</v>
          </cell>
        </row>
        <row r="16">
          <cell r="B16" t="str">
            <v>MetalDeck Cal 26 1/32 W=940 mm</v>
          </cell>
        </row>
        <row r="17">
          <cell r="B17" t="str">
            <v>Caballete Cal 26 1/32 W=940 mm</v>
          </cell>
        </row>
        <row r="18">
          <cell r="B18" t="str">
            <v>Perfil TS 10 x 10 x 3/8'' - ASTM A50</v>
          </cell>
        </row>
        <row r="19">
          <cell r="B19" t="str">
            <v>Perfil TS 12 x 6 x 5/16" - ASTM A50</v>
          </cell>
        </row>
        <row r="20">
          <cell r="B20" t="str">
            <v>Perfil TS 14 x 6 x 3/8'' - ASTM A50</v>
          </cell>
        </row>
        <row r="21">
          <cell r="B21" t="str">
            <v>Perfil W12x14 - ASTM A50</v>
          </cell>
        </row>
        <row r="22">
          <cell r="B22" t="str">
            <v>Perfil W12x16 - ASTM A50</v>
          </cell>
        </row>
        <row r="23">
          <cell r="B23" t="str">
            <v>Perfil W12x19 - ASTM A50</v>
          </cell>
        </row>
        <row r="24">
          <cell r="B24" t="str">
            <v>Perfil W12x22 - ASTM A50</v>
          </cell>
        </row>
        <row r="25">
          <cell r="B25" t="str">
            <v>Perfil W14x132 - ASTM A50</v>
          </cell>
        </row>
        <row r="26">
          <cell r="B26" t="str">
            <v>Perfil W14x159 - ASTM A50</v>
          </cell>
        </row>
        <row r="27">
          <cell r="B27" t="str">
            <v>Perfil W14x61 - ASTM A50</v>
          </cell>
        </row>
        <row r="28">
          <cell r="B28" t="str">
            <v>Perfil W14x74 - ASTM A50</v>
          </cell>
        </row>
        <row r="29">
          <cell r="B29" t="str">
            <v>Perfil W16x26 - ASTM A50</v>
          </cell>
        </row>
        <row r="30">
          <cell r="B30" t="str">
            <v>Perfil W16x36 - ASTM A50</v>
          </cell>
        </row>
        <row r="31">
          <cell r="B31" t="str">
            <v>Perfil W18x35 - ASTM A50</v>
          </cell>
        </row>
        <row r="32">
          <cell r="B32" t="str">
            <v>Perfil W18x50 - ASTM A50</v>
          </cell>
        </row>
        <row r="33">
          <cell r="B33" t="str">
            <v>Perfil W27x84 - ASTM A50</v>
          </cell>
        </row>
        <row r="34">
          <cell r="B34" t="str">
            <v>Perfil W33x130 - ASTM A50</v>
          </cell>
        </row>
        <row r="35">
          <cell r="B35" t="str">
            <v>Perfil W6x15  - ASTM A50</v>
          </cell>
        </row>
        <row r="36">
          <cell r="B36" t="str">
            <v>Perfil W8x24  - ASTM A50</v>
          </cell>
        </row>
        <row r="37">
          <cell r="B37" t="str">
            <v>Perno hook Ø  - A325 1'' x 18''</v>
          </cell>
        </row>
        <row r="38">
          <cell r="B38" t="str">
            <v>Perno Ø  - A325   3/4'' x 1 3/4''</v>
          </cell>
        </row>
        <row r="39">
          <cell r="B39" t="str">
            <v>Perno Ø  - A325   3/4'' x 2    ''</v>
          </cell>
        </row>
        <row r="40">
          <cell r="B40" t="str">
            <v>Perno Ø  - A325   3/4'' x 2    ''</v>
          </cell>
        </row>
        <row r="41">
          <cell r="B41" t="str">
            <v>Perno Ø  - A325   3/4'' x 2 1/2''</v>
          </cell>
        </row>
        <row r="42">
          <cell r="B42" t="str">
            <v>Perno Ø  - A325   3/4'' x 2 1/4''</v>
          </cell>
        </row>
        <row r="43">
          <cell r="B43" t="str">
            <v>Perno Ø  - A325   3/4'' x 2 1/8''</v>
          </cell>
        </row>
        <row r="44">
          <cell r="B44" t="str">
            <v>Perno Ø  - A325   5/8'' x 2    ''</v>
          </cell>
        </row>
        <row r="45">
          <cell r="B45" t="str">
            <v>Perno Ø  - A325   5/8'' x 2 1/2''</v>
          </cell>
        </row>
        <row r="46">
          <cell r="B46" t="str">
            <v>Perno Ø  - A325   7/8'' x 2    ''</v>
          </cell>
        </row>
        <row r="47">
          <cell r="B47" t="str">
            <v>Perno Ø  - A325   7/8'' x 2 1/4''</v>
          </cell>
        </row>
        <row r="48">
          <cell r="B48" t="str">
            <v>Perno Ø  - A325   7/8'' x 2 3/4''</v>
          </cell>
        </row>
        <row r="49">
          <cell r="B49" t="str">
            <v>Perno Ø  - A325   7/8'' x 3 1/4''</v>
          </cell>
        </row>
        <row r="50">
          <cell r="B50" t="str">
            <v>Perno Ø  - A325 1    '' x 3    ''</v>
          </cell>
        </row>
        <row r="51">
          <cell r="B51" t="str">
            <v>Perno Ø  - A490   7/8'' x 2 1/2''</v>
          </cell>
        </row>
        <row r="52">
          <cell r="B52" t="str">
            <v>Perno Ø  - A490   7/8'' x 3    ''</v>
          </cell>
        </row>
        <row r="53">
          <cell r="B53" t="str">
            <v>Perno Ø  - A490   7/8'' x 3 1/2''</v>
          </cell>
        </row>
        <row r="54">
          <cell r="B54" t="str">
            <v>Perno Ø  - A490 1    '' x 2 3/4''</v>
          </cell>
        </row>
        <row r="55">
          <cell r="B55" t="str">
            <v>Perno Ø  - A490 1    '' x 3 3/4''</v>
          </cell>
        </row>
        <row r="56">
          <cell r="B56" t="str">
            <v>Perno Ø  - A490 1    '' x 4 1/2''</v>
          </cell>
        </row>
        <row r="57">
          <cell r="B57" t="str">
            <v>Perno Ø  - A490 1 1/8'' x 3 3/4''</v>
          </cell>
        </row>
        <row r="58">
          <cell r="B58" t="str">
            <v>Perno Ø  - A490 1 1/8'' x 4 1/2''</v>
          </cell>
        </row>
        <row r="59">
          <cell r="B59" t="str">
            <v xml:space="preserve">Plancha ASTM A36 4' x 8' x 1/2" </v>
          </cell>
        </row>
        <row r="60">
          <cell r="B60" t="str">
            <v xml:space="preserve">Plancha ASTM A36 4' x 8' x 1/4" </v>
          </cell>
        </row>
        <row r="61">
          <cell r="B61" t="str">
            <v xml:space="preserve">Plancha ASTM A36 4' x 8' x 3/32" </v>
          </cell>
        </row>
        <row r="62">
          <cell r="B62" t="str">
            <v>Movilización y Desmovilización</v>
          </cell>
        </row>
        <row r="63">
          <cell r="B63" t="str">
            <v>Grúa de Hidraulica 20 Ton</v>
          </cell>
        </row>
        <row r="64">
          <cell r="B64" t="str">
            <v>Maestro de Carpinteria Metalica</v>
          </cell>
        </row>
        <row r="65">
          <cell r="B65" t="str">
            <v>Operador de Grua</v>
          </cell>
        </row>
        <row r="66">
          <cell r="B66" t="str">
            <v>Soldadores - Estructuras Metalicas</v>
          </cell>
        </row>
        <row r="67">
          <cell r="B67" t="str">
            <v>Pintores - Estructura Metalica</v>
          </cell>
        </row>
        <row r="68">
          <cell r="B68" t="str">
            <v>Pistola Neumatica P/ Tornilleria</v>
          </cell>
        </row>
        <row r="69">
          <cell r="B69" t="str">
            <v xml:space="preserve">PPG AMERCOAT 235 Multi-Purpose Epoxy Haze Gray (Cub) </v>
          </cell>
        </row>
        <row r="70">
          <cell r="B70" t="str">
            <v xml:space="preserve">PPG PITT-HANE 35 High Gloss Urethane Gris Perla (Ga) </v>
          </cell>
        </row>
        <row r="71">
          <cell r="B71" t="str">
            <v>Compresor para Pintura</v>
          </cell>
        </row>
        <row r="72">
          <cell r="B72" t="str">
            <v>Acetileno</v>
          </cell>
        </row>
        <row r="73">
          <cell r="B73" t="str">
            <v>Oxigeno</v>
          </cell>
        </row>
        <row r="74">
          <cell r="B74" t="str">
            <v xml:space="preserve">Plancha ASTM A36 4' x 8' x 1/2" </v>
          </cell>
        </row>
        <row r="75">
          <cell r="B75" t="str">
            <v xml:space="preserve">Plancha ASTM A36 4' x 8' x 1/4" </v>
          </cell>
        </row>
        <row r="76">
          <cell r="B76" t="str">
            <v xml:space="preserve">Plancha ASTM A36 4' x 8' x 3/32" </v>
          </cell>
        </row>
      </sheetData>
      <sheetData sheetId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arela de L=60.00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.precios un"/>
      <sheetName val=" pintura"/>
      <sheetName val="Varios"/>
      <sheetName val="Herr+Equip"/>
      <sheetName val="M.O instalacion"/>
      <sheetName val="M.O Fabricacion"/>
      <sheetName val="Corte+Sold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1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BLOQUE B"/>
    </sheetNames>
    <sheetDataSet>
      <sheetData sheetId="0"/>
      <sheetData sheetId="1">
        <row r="33">
          <cell r="F33">
            <v>2.5731000000000002</v>
          </cell>
        </row>
        <row r="35">
          <cell r="F35">
            <v>2.7028000000000008</v>
          </cell>
        </row>
        <row r="36">
          <cell r="F36">
            <v>2.4323999999999999</v>
          </cell>
        </row>
        <row r="51">
          <cell r="B51">
            <v>1.8953999999999995</v>
          </cell>
        </row>
        <row r="52">
          <cell r="B52">
            <v>0.42119999999999996</v>
          </cell>
        </row>
        <row r="53">
          <cell r="B53">
            <v>1.5794999999999997</v>
          </cell>
        </row>
        <row r="54">
          <cell r="B54">
            <v>0.63179999999999992</v>
          </cell>
        </row>
        <row r="58">
          <cell r="F58">
            <v>0.71165999999999996</v>
          </cell>
        </row>
        <row r="59">
          <cell r="F59">
            <v>0.67337999999999998</v>
          </cell>
        </row>
        <row r="60">
          <cell r="F60">
            <v>0.85914000000000001</v>
          </cell>
        </row>
        <row r="61">
          <cell r="F61">
            <v>1.0794000000000001</v>
          </cell>
        </row>
        <row r="62">
          <cell r="F62">
            <v>0.87960000000000005</v>
          </cell>
        </row>
        <row r="64">
          <cell r="F64">
            <v>2.0564999999999998</v>
          </cell>
        </row>
        <row r="72">
          <cell r="F72">
            <v>1.224</v>
          </cell>
        </row>
        <row r="76">
          <cell r="F76">
            <v>0.52499999999999991</v>
          </cell>
        </row>
        <row r="79">
          <cell r="E79">
            <v>64.400599999999997</v>
          </cell>
        </row>
        <row r="85">
          <cell r="F85">
            <v>18.486252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Insumos"/>
      <sheetName val="Análisis de Precios"/>
      <sheetName val="caseta de pla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0000"/>
      <sheetName val="1000"/>
      <sheetName val="Estado Financiero"/>
      <sheetName val="Resumen"/>
      <sheetName val="Cubicación"/>
      <sheetName val="Pagos"/>
      <sheetName val="Res-Financiero"/>
      <sheetName val="Senalizacion"/>
      <sheetName val="Precio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C722"/>
  <sheetViews>
    <sheetView tabSelected="1" view="pageBreakPreview" topLeftCell="A582" zoomScaleSheetLayoutView="100" workbookViewId="0">
      <selection activeCell="A587" sqref="A587"/>
    </sheetView>
  </sheetViews>
  <sheetFormatPr baseColWidth="10" defaultColWidth="11.42578125" defaultRowHeight="15" x14ac:dyDescent="0.25"/>
  <cols>
    <col min="1" max="1" width="4.7109375" style="240" customWidth="1"/>
    <col min="2" max="2" width="39.42578125" style="145" customWidth="1"/>
    <col min="3" max="3" width="10.28515625" style="67" customWidth="1"/>
    <col min="4" max="4" width="4.7109375" style="121" customWidth="1"/>
    <col min="5" max="5" width="13.28515625" style="67" customWidth="1"/>
    <col min="6" max="6" width="13.28515625" style="64" customWidth="1"/>
    <col min="7" max="7" width="16.28515625" style="67" customWidth="1"/>
    <col min="8" max="8" width="45" style="4" customWidth="1"/>
    <col min="9" max="9" width="12.85546875" style="5" customWidth="1"/>
    <col min="10" max="10" width="14.28515625" style="6" bestFit="1" customWidth="1"/>
    <col min="11" max="11" width="13.28515625" style="6" customWidth="1"/>
    <col min="12" max="12" width="15.140625" style="6" bestFit="1" customWidth="1"/>
    <col min="13" max="13" width="15" style="5" customWidth="1"/>
    <col min="14" max="14" width="11.42578125" style="5"/>
    <col min="15" max="15" width="13.42578125" style="5" bestFit="1" customWidth="1"/>
    <col min="16" max="16" width="11.42578125" style="5"/>
    <col min="17" max="17" width="15" style="5" bestFit="1" customWidth="1"/>
    <col min="18" max="16384" width="11.42578125" style="5"/>
  </cols>
  <sheetData>
    <row r="1" spans="1:17" x14ac:dyDescent="0.25">
      <c r="A1" s="1"/>
      <c r="B1" s="243"/>
      <c r="C1" s="243"/>
      <c r="D1" s="243"/>
      <c r="E1" s="243"/>
      <c r="F1" s="2"/>
      <c r="G1" s="3"/>
      <c r="L1" s="7"/>
    </row>
    <row r="2" spans="1:17" s="4" customFormat="1" x14ac:dyDescent="0.25">
      <c r="A2" s="244" t="s">
        <v>0</v>
      </c>
      <c r="B2" s="244"/>
      <c r="C2" s="244"/>
      <c r="D2" s="244"/>
      <c r="E2" s="244"/>
      <c r="F2" s="244"/>
      <c r="G2" s="244"/>
      <c r="L2" s="7"/>
    </row>
    <row r="3" spans="1:17" s="4" customFormat="1" x14ac:dyDescent="0.25">
      <c r="A3" s="244" t="s">
        <v>1</v>
      </c>
      <c r="B3" s="244"/>
      <c r="C3" s="244"/>
      <c r="D3" s="244"/>
      <c r="E3" s="244"/>
      <c r="F3" s="244"/>
      <c r="G3" s="244"/>
      <c r="L3" s="7"/>
    </row>
    <row r="4" spans="1:17" ht="15.75" thickBot="1" x14ac:dyDescent="0.3">
      <c r="A4" s="8" t="s">
        <v>2</v>
      </c>
      <c r="B4" s="9"/>
      <c r="C4" s="10"/>
      <c r="D4" s="11"/>
      <c r="E4" s="10"/>
      <c r="F4" s="12"/>
      <c r="G4" s="10"/>
    </row>
    <row r="5" spans="1:17" s="19" customFormat="1" ht="15.75" thickBot="1" x14ac:dyDescent="0.3">
      <c r="A5" s="13" t="s">
        <v>3</v>
      </c>
      <c r="B5" s="14" t="s">
        <v>4</v>
      </c>
      <c r="C5" s="15" t="s">
        <v>5</v>
      </c>
      <c r="D5" s="16" t="s">
        <v>6</v>
      </c>
      <c r="E5" s="16" t="s">
        <v>7</v>
      </c>
      <c r="F5" s="16" t="s">
        <v>8</v>
      </c>
      <c r="G5" s="17" t="s">
        <v>9</v>
      </c>
      <c r="H5" s="18"/>
      <c r="J5" s="6"/>
      <c r="K5" s="6"/>
      <c r="L5" s="6"/>
    </row>
    <row r="6" spans="1:17" s="27" customFormat="1" x14ac:dyDescent="0.25">
      <c r="A6" s="20"/>
      <c r="B6" s="21"/>
      <c r="C6" s="22"/>
      <c r="D6" s="23"/>
      <c r="E6" s="24"/>
      <c r="F6" s="25"/>
      <c r="G6" s="24"/>
      <c r="H6" s="26"/>
    </row>
    <row r="7" spans="1:17" s="35" customFormat="1" ht="15.95" customHeight="1" x14ac:dyDescent="0.25">
      <c r="A7" s="28"/>
      <c r="B7" s="29" t="s">
        <v>10</v>
      </c>
      <c r="C7" s="30"/>
      <c r="D7" s="31"/>
      <c r="E7" s="32"/>
      <c r="F7" s="25"/>
      <c r="G7" s="33"/>
      <c r="H7" s="34"/>
      <c r="J7" s="36"/>
      <c r="K7" s="36"/>
      <c r="L7" s="36"/>
      <c r="M7" s="36"/>
      <c r="N7" s="36"/>
      <c r="O7" s="36"/>
      <c r="P7" s="36"/>
      <c r="Q7" s="36"/>
    </row>
    <row r="8" spans="1:17" s="35" customFormat="1" ht="15.95" customHeight="1" x14ac:dyDescent="0.25">
      <c r="A8" s="37" t="s">
        <v>11</v>
      </c>
      <c r="B8" s="9" t="s">
        <v>12</v>
      </c>
      <c r="C8" s="38">
        <v>1</v>
      </c>
      <c r="D8" s="39" t="s">
        <v>13</v>
      </c>
      <c r="E8" s="40"/>
      <c r="F8" s="25">
        <f>C8*E8</f>
        <v>0</v>
      </c>
      <c r="G8" s="41"/>
      <c r="H8" s="34"/>
      <c r="J8" s="36"/>
      <c r="K8" s="36"/>
      <c r="L8" s="36"/>
      <c r="M8" s="36"/>
      <c r="N8" s="36"/>
      <c r="O8" s="36"/>
      <c r="P8" s="36"/>
      <c r="Q8" s="36"/>
    </row>
    <row r="9" spans="1:17" s="35" customFormat="1" ht="31.5" customHeight="1" x14ac:dyDescent="0.25">
      <c r="A9" s="37" t="s">
        <v>14</v>
      </c>
      <c r="B9" s="9" t="s">
        <v>15</v>
      </c>
      <c r="C9" s="42">
        <v>168.7</v>
      </c>
      <c r="D9" s="35" t="s">
        <v>16</v>
      </c>
      <c r="E9" s="40"/>
      <c r="F9" s="25">
        <f>C9*E9</f>
        <v>0</v>
      </c>
      <c r="H9" s="34"/>
      <c r="J9" s="36"/>
      <c r="K9" s="36"/>
      <c r="L9" s="36"/>
      <c r="M9" s="36"/>
      <c r="N9" s="36"/>
      <c r="O9" s="36"/>
      <c r="P9" s="36"/>
      <c r="Q9" s="36"/>
    </row>
    <row r="10" spans="1:17" s="35" customFormat="1" ht="15.95" customHeight="1" x14ac:dyDescent="0.25">
      <c r="A10" s="37" t="s">
        <v>17</v>
      </c>
      <c r="B10" s="9" t="s">
        <v>18</v>
      </c>
      <c r="C10" s="38">
        <v>1</v>
      </c>
      <c r="D10" s="35" t="s">
        <v>13</v>
      </c>
      <c r="E10" s="40"/>
      <c r="F10" s="25">
        <f>C10*E10</f>
        <v>0</v>
      </c>
      <c r="G10" s="43"/>
      <c r="H10" s="34"/>
      <c r="J10" s="36"/>
      <c r="K10" s="36"/>
      <c r="L10" s="36"/>
      <c r="M10" s="36"/>
      <c r="N10" s="36"/>
      <c r="O10" s="36"/>
      <c r="P10" s="36"/>
      <c r="Q10" s="36"/>
    </row>
    <row r="11" spans="1:17" s="35" customFormat="1" ht="15.95" customHeight="1" x14ac:dyDescent="0.25">
      <c r="A11" s="37" t="s">
        <v>19</v>
      </c>
      <c r="B11" s="9" t="s">
        <v>20</v>
      </c>
      <c r="C11" s="38">
        <v>278</v>
      </c>
      <c r="D11" s="35" t="s">
        <v>21</v>
      </c>
      <c r="E11" s="40"/>
      <c r="F11" s="25">
        <f>C11*E11</f>
        <v>0</v>
      </c>
      <c r="G11" s="44">
        <f>SUM(F8:F11)</f>
        <v>0</v>
      </c>
      <c r="H11" s="34"/>
      <c r="J11" s="36"/>
      <c r="K11" s="36"/>
      <c r="L11" s="36"/>
      <c r="M11" s="36"/>
      <c r="N11" s="36"/>
      <c r="O11" s="36"/>
      <c r="P11" s="36"/>
      <c r="Q11" s="36"/>
    </row>
    <row r="12" spans="1:17" s="35" customFormat="1" ht="15.95" customHeight="1" x14ac:dyDescent="0.25">
      <c r="A12" s="37"/>
      <c r="B12" s="9"/>
      <c r="C12" s="38"/>
      <c r="E12" s="40"/>
      <c r="F12" s="45"/>
      <c r="G12" s="43"/>
      <c r="H12" s="34"/>
      <c r="J12" s="36"/>
      <c r="K12" s="36"/>
      <c r="L12" s="36"/>
      <c r="M12" s="36"/>
      <c r="N12" s="36"/>
      <c r="O12" s="36"/>
      <c r="P12" s="36"/>
      <c r="Q12" s="36"/>
    </row>
    <row r="13" spans="1:17" s="27" customFormat="1" ht="15.75" x14ac:dyDescent="0.25">
      <c r="A13" s="46"/>
      <c r="B13" s="245" t="s">
        <v>22</v>
      </c>
      <c r="C13" s="245"/>
      <c r="D13" s="245"/>
      <c r="E13" s="245"/>
      <c r="F13" s="22" t="s">
        <v>23</v>
      </c>
      <c r="G13" s="47">
        <f>SUM(G11)</f>
        <v>0</v>
      </c>
      <c r="H13" s="48"/>
    </row>
    <row r="14" spans="1:17" s="35" customFormat="1" ht="15.95" customHeight="1" x14ac:dyDescent="0.25">
      <c r="A14" s="37"/>
      <c r="B14" s="9"/>
      <c r="C14" s="38"/>
      <c r="E14" s="40"/>
      <c r="F14" s="45"/>
      <c r="G14" s="47"/>
      <c r="H14" s="34"/>
      <c r="J14" s="36"/>
      <c r="K14" s="36"/>
      <c r="L14" s="36"/>
      <c r="M14" s="36"/>
      <c r="N14" s="36"/>
      <c r="O14" s="36"/>
      <c r="P14" s="36"/>
      <c r="Q14" s="36"/>
    </row>
    <row r="15" spans="1:17" s="27" customFormat="1" x14ac:dyDescent="0.25">
      <c r="A15" s="49"/>
      <c r="B15" s="29" t="s">
        <v>24</v>
      </c>
      <c r="C15" s="50"/>
      <c r="D15" s="51"/>
      <c r="E15" s="52"/>
      <c r="F15" s="25"/>
      <c r="G15" s="44"/>
      <c r="H15" s="48"/>
    </row>
    <row r="16" spans="1:17" s="27" customFormat="1" x14ac:dyDescent="0.25">
      <c r="A16" s="49"/>
      <c r="B16" s="53"/>
      <c r="C16" s="50"/>
      <c r="D16" s="51"/>
      <c r="E16" s="52"/>
      <c r="F16" s="25"/>
      <c r="G16" s="44"/>
      <c r="H16" s="48"/>
    </row>
    <row r="17" spans="1:17" s="27" customFormat="1" x14ac:dyDescent="0.25">
      <c r="A17" s="49" t="s">
        <v>25</v>
      </c>
      <c r="B17" s="29" t="s">
        <v>26</v>
      </c>
      <c r="C17" s="50"/>
      <c r="D17" s="51"/>
      <c r="E17" s="52"/>
      <c r="F17" s="25"/>
      <c r="G17" s="44"/>
      <c r="H17" s="48"/>
    </row>
    <row r="18" spans="1:17" s="27" customFormat="1" x14ac:dyDescent="0.25">
      <c r="A18" s="54" t="s">
        <v>11</v>
      </c>
      <c r="B18" s="9" t="s">
        <v>27</v>
      </c>
      <c r="C18" s="50">
        <v>196</v>
      </c>
      <c r="D18" s="51" t="s">
        <v>28</v>
      </c>
      <c r="E18" s="40"/>
      <c r="F18" s="25">
        <f>C18*E18</f>
        <v>0</v>
      </c>
      <c r="G18" s="44"/>
      <c r="H18" s="48"/>
    </row>
    <row r="19" spans="1:17" s="27" customFormat="1" x14ac:dyDescent="0.25">
      <c r="A19" s="54" t="s">
        <v>14</v>
      </c>
      <c r="B19" s="9" t="s">
        <v>29</v>
      </c>
      <c r="C19" s="50">
        <v>135.91999999999999</v>
      </c>
      <c r="D19" s="51" t="s">
        <v>28</v>
      </c>
      <c r="E19" s="40"/>
      <c r="F19" s="25">
        <f>C19*E19</f>
        <v>0</v>
      </c>
      <c r="G19" s="44">
        <f>SUM(F18:F19)</f>
        <v>0</v>
      </c>
      <c r="H19" s="48"/>
    </row>
    <row r="20" spans="1:17" s="27" customFormat="1" x14ac:dyDescent="0.25">
      <c r="A20" s="49"/>
      <c r="B20" s="53"/>
      <c r="C20" s="50"/>
      <c r="D20" s="51"/>
      <c r="E20" s="52"/>
      <c r="F20" s="25"/>
      <c r="G20" s="44"/>
      <c r="H20" s="48"/>
    </row>
    <row r="21" spans="1:17" s="56" customFormat="1" ht="15.95" customHeight="1" x14ac:dyDescent="0.25">
      <c r="A21" s="28" t="s">
        <v>30</v>
      </c>
      <c r="B21" s="55" t="s">
        <v>31</v>
      </c>
      <c r="C21" s="38"/>
      <c r="E21" s="32"/>
      <c r="F21" s="25"/>
      <c r="G21" s="44"/>
      <c r="H21" s="34"/>
      <c r="J21" s="57"/>
      <c r="K21" s="57"/>
      <c r="L21" s="57"/>
      <c r="M21" s="57"/>
      <c r="N21" s="57"/>
      <c r="O21" s="57"/>
      <c r="P21" s="57"/>
      <c r="Q21" s="57"/>
    </row>
    <row r="22" spans="1:17" s="56" customFormat="1" ht="15.95" customHeight="1" x14ac:dyDescent="0.25">
      <c r="A22" s="37" t="s">
        <v>11</v>
      </c>
      <c r="B22" s="58" t="s">
        <v>32</v>
      </c>
      <c r="C22" s="38">
        <v>63.58</v>
      </c>
      <c r="D22" s="35" t="s">
        <v>21</v>
      </c>
      <c r="E22" s="45"/>
      <c r="F22" s="25">
        <f>C22*E22</f>
        <v>0</v>
      </c>
      <c r="G22" s="43"/>
      <c r="H22" s="34"/>
      <c r="J22" s="57"/>
      <c r="K22" s="57"/>
      <c r="L22" s="57"/>
      <c r="M22" s="57"/>
      <c r="N22" s="57"/>
      <c r="O22" s="57"/>
      <c r="P22" s="57"/>
      <c r="Q22" s="57"/>
    </row>
    <row r="23" spans="1:17" s="35" customFormat="1" ht="15.95" customHeight="1" x14ac:dyDescent="0.25">
      <c r="A23" s="37" t="s">
        <v>14</v>
      </c>
      <c r="B23" s="58" t="s">
        <v>33</v>
      </c>
      <c r="C23" s="38">
        <v>40.270000000000003</v>
      </c>
      <c r="D23" s="35" t="s">
        <v>21</v>
      </c>
      <c r="E23" s="45"/>
      <c r="F23" s="25">
        <f>C23*E23</f>
        <v>0</v>
      </c>
      <c r="G23" s="43"/>
      <c r="H23" s="34"/>
      <c r="J23" s="36"/>
      <c r="K23" s="36"/>
      <c r="L23" s="36"/>
      <c r="M23" s="36"/>
      <c r="N23" s="36"/>
      <c r="O23" s="36"/>
      <c r="P23" s="36"/>
      <c r="Q23" s="36"/>
    </row>
    <row r="24" spans="1:17" s="35" customFormat="1" ht="15.95" customHeight="1" x14ac:dyDescent="0.25">
      <c r="A24" s="37" t="s">
        <v>17</v>
      </c>
      <c r="B24" s="58" t="s">
        <v>34</v>
      </c>
      <c r="C24" s="38">
        <v>32.61</v>
      </c>
      <c r="D24" s="35" t="s">
        <v>21</v>
      </c>
      <c r="E24" s="45"/>
      <c r="F24" s="25">
        <f>C24*E24</f>
        <v>0</v>
      </c>
      <c r="G24" s="43"/>
      <c r="H24" s="34"/>
      <c r="J24" s="36"/>
      <c r="K24" s="36"/>
      <c r="L24" s="36"/>
      <c r="M24" s="36"/>
      <c r="N24" s="36"/>
      <c r="O24" s="36"/>
      <c r="P24" s="36"/>
      <c r="Q24" s="36"/>
    </row>
    <row r="25" spans="1:17" s="35" customFormat="1" ht="15.95" customHeight="1" x14ac:dyDescent="0.25">
      <c r="A25" s="37" t="s">
        <v>19</v>
      </c>
      <c r="B25" s="58" t="s">
        <v>35</v>
      </c>
      <c r="C25" s="38">
        <v>40.78</v>
      </c>
      <c r="D25" s="35" t="s">
        <v>21</v>
      </c>
      <c r="E25" s="45"/>
      <c r="F25" s="25">
        <f>C25*E25</f>
        <v>0</v>
      </c>
      <c r="G25" s="44">
        <f>SUM(F22:F25)</f>
        <v>0</v>
      </c>
      <c r="H25" s="34"/>
      <c r="J25" s="36"/>
      <c r="K25" s="36"/>
      <c r="L25" s="36"/>
      <c r="M25" s="36"/>
      <c r="N25" s="36"/>
      <c r="O25" s="36"/>
      <c r="P25" s="36"/>
      <c r="Q25" s="36"/>
    </row>
    <row r="26" spans="1:17" s="27" customFormat="1" x14ac:dyDescent="0.25">
      <c r="A26" s="59"/>
      <c r="B26" s="60"/>
      <c r="F26" s="25"/>
      <c r="H26" s="48"/>
    </row>
    <row r="27" spans="1:17" x14ac:dyDescent="0.25">
      <c r="A27" s="61" t="s">
        <v>36</v>
      </c>
      <c r="B27" s="62" t="s">
        <v>37</v>
      </c>
      <c r="C27" s="42"/>
      <c r="D27" s="63"/>
      <c r="E27" s="64"/>
      <c r="F27" s="25"/>
      <c r="G27" s="65"/>
      <c r="H27" s="5"/>
      <c r="J27" s="5"/>
      <c r="K27" s="5"/>
      <c r="L27" s="5"/>
    </row>
    <row r="28" spans="1:17" x14ac:dyDescent="0.25">
      <c r="A28" s="54" t="s">
        <v>11</v>
      </c>
      <c r="B28" s="66" t="s">
        <v>38</v>
      </c>
      <c r="C28" s="42">
        <v>8.36</v>
      </c>
      <c r="D28" s="63" t="s">
        <v>21</v>
      </c>
      <c r="E28" s="64"/>
      <c r="F28" s="25">
        <f t="shared" ref="F28:F43" si="0">C28*E28</f>
        <v>0</v>
      </c>
      <c r="G28" s="65"/>
      <c r="H28" s="5"/>
      <c r="J28" s="5"/>
      <c r="K28" s="5"/>
      <c r="L28" s="5"/>
    </row>
    <row r="29" spans="1:17" x14ac:dyDescent="0.25">
      <c r="A29" s="54" t="s">
        <v>14</v>
      </c>
      <c r="B29" s="66" t="s">
        <v>39</v>
      </c>
      <c r="C29" s="42">
        <v>6.31</v>
      </c>
      <c r="D29" s="63" t="s">
        <v>21</v>
      </c>
      <c r="E29" s="64"/>
      <c r="F29" s="25">
        <f t="shared" si="0"/>
        <v>0</v>
      </c>
      <c r="H29" s="5"/>
      <c r="J29" s="5"/>
      <c r="K29" s="5"/>
      <c r="L29" s="5"/>
    </row>
    <row r="30" spans="1:17" x14ac:dyDescent="0.25">
      <c r="A30" s="54" t="s">
        <v>17</v>
      </c>
      <c r="B30" s="5" t="s">
        <v>40</v>
      </c>
      <c r="C30" s="42">
        <v>2.12</v>
      </c>
      <c r="D30" s="63" t="s">
        <v>21</v>
      </c>
      <c r="E30" s="64"/>
      <c r="F30" s="25">
        <f t="shared" si="0"/>
        <v>0</v>
      </c>
      <c r="G30" s="5"/>
      <c r="H30" s="5"/>
      <c r="J30" s="5"/>
      <c r="K30" s="5"/>
      <c r="L30" s="5"/>
    </row>
    <row r="31" spans="1:17" x14ac:dyDescent="0.25">
      <c r="A31" s="54" t="s">
        <v>19</v>
      </c>
      <c r="B31" s="5" t="s">
        <v>41</v>
      </c>
      <c r="C31" s="42">
        <v>1.33</v>
      </c>
      <c r="D31" s="63" t="s">
        <v>21</v>
      </c>
      <c r="E31" s="64"/>
      <c r="F31" s="25">
        <f t="shared" si="0"/>
        <v>0</v>
      </c>
      <c r="G31" s="5"/>
      <c r="H31" s="5"/>
      <c r="J31" s="5"/>
      <c r="K31" s="5"/>
      <c r="L31" s="5"/>
    </row>
    <row r="32" spans="1:17" x14ac:dyDescent="0.25">
      <c r="A32" s="54" t="s">
        <v>42</v>
      </c>
      <c r="B32" s="66" t="s">
        <v>43</v>
      </c>
      <c r="C32" s="42">
        <v>1.1000000000000001</v>
      </c>
      <c r="D32" s="63" t="s">
        <v>21</v>
      </c>
      <c r="E32" s="64"/>
      <c r="F32" s="25">
        <f t="shared" si="0"/>
        <v>0</v>
      </c>
      <c r="H32" s="5"/>
      <c r="J32" s="5"/>
      <c r="K32" s="5"/>
      <c r="L32" s="5"/>
    </row>
    <row r="33" spans="1:12" x14ac:dyDescent="0.25">
      <c r="A33" s="54" t="s">
        <v>44</v>
      </c>
      <c r="B33" s="66" t="s">
        <v>45</v>
      </c>
      <c r="C33" s="42">
        <v>0.42</v>
      </c>
      <c r="D33" s="63" t="s">
        <v>21</v>
      </c>
      <c r="E33" s="64"/>
      <c r="F33" s="25">
        <f t="shared" si="0"/>
        <v>0</v>
      </c>
      <c r="H33" s="5"/>
      <c r="J33" s="5"/>
      <c r="K33" s="5"/>
      <c r="L33" s="5"/>
    </row>
    <row r="34" spans="1:12" x14ac:dyDescent="0.25">
      <c r="A34" s="54" t="s">
        <v>46</v>
      </c>
      <c r="B34" s="66" t="s">
        <v>47</v>
      </c>
      <c r="C34" s="42">
        <v>0.46</v>
      </c>
      <c r="D34" s="63" t="s">
        <v>21</v>
      </c>
      <c r="E34" s="64"/>
      <c r="F34" s="25">
        <f t="shared" si="0"/>
        <v>0</v>
      </c>
      <c r="H34" s="5"/>
      <c r="J34" s="5"/>
      <c r="K34" s="5"/>
      <c r="L34" s="5"/>
    </row>
    <row r="35" spans="1:12" x14ac:dyDescent="0.25">
      <c r="A35" s="54" t="s">
        <v>48</v>
      </c>
      <c r="B35" s="66" t="s">
        <v>49</v>
      </c>
      <c r="C35" s="42">
        <v>1.43</v>
      </c>
      <c r="D35" s="63" t="s">
        <v>21</v>
      </c>
      <c r="E35" s="64"/>
      <c r="F35" s="25">
        <f t="shared" si="0"/>
        <v>0</v>
      </c>
      <c r="H35" s="5"/>
      <c r="J35" s="5"/>
      <c r="K35" s="5"/>
      <c r="L35" s="5"/>
    </row>
    <row r="36" spans="1:12" x14ac:dyDescent="0.25">
      <c r="A36" s="54" t="s">
        <v>50</v>
      </c>
      <c r="B36" s="66" t="s">
        <v>51</v>
      </c>
      <c r="C36" s="42">
        <v>1.27</v>
      </c>
      <c r="D36" s="63" t="s">
        <v>21</v>
      </c>
      <c r="E36" s="64"/>
      <c r="F36" s="25">
        <f t="shared" si="0"/>
        <v>0</v>
      </c>
      <c r="H36" s="5"/>
      <c r="J36" s="5"/>
      <c r="K36" s="5"/>
      <c r="L36" s="5"/>
    </row>
    <row r="37" spans="1:12" x14ac:dyDescent="0.25">
      <c r="A37" s="54" t="s">
        <v>52</v>
      </c>
      <c r="B37" s="66" t="s">
        <v>53</v>
      </c>
      <c r="C37" s="42">
        <v>2.4900000000000002</v>
      </c>
      <c r="D37" s="63" t="s">
        <v>21</v>
      </c>
      <c r="E37" s="64"/>
      <c r="F37" s="25">
        <f t="shared" si="0"/>
        <v>0</v>
      </c>
      <c r="H37" s="5"/>
      <c r="J37" s="5"/>
      <c r="K37" s="5"/>
      <c r="L37" s="5"/>
    </row>
    <row r="38" spans="1:12" x14ac:dyDescent="0.25">
      <c r="A38" s="54" t="s">
        <v>54</v>
      </c>
      <c r="B38" s="66" t="s">
        <v>55</v>
      </c>
      <c r="C38" s="42">
        <v>1.72</v>
      </c>
      <c r="D38" s="63" t="s">
        <v>56</v>
      </c>
      <c r="E38" s="64"/>
      <c r="F38" s="25">
        <f t="shared" si="0"/>
        <v>0</v>
      </c>
      <c r="G38" s="5"/>
      <c r="H38" s="68"/>
      <c r="J38" s="5"/>
      <c r="K38" s="5"/>
      <c r="L38" s="5"/>
    </row>
    <row r="39" spans="1:12" x14ac:dyDescent="0.25">
      <c r="A39" s="54" t="s">
        <v>57</v>
      </c>
      <c r="B39" s="66" t="s">
        <v>58</v>
      </c>
      <c r="C39" s="42">
        <v>0.56000000000000005</v>
      </c>
      <c r="D39" s="63" t="s">
        <v>21</v>
      </c>
      <c r="E39" s="64"/>
      <c r="F39" s="25">
        <f t="shared" si="0"/>
        <v>0</v>
      </c>
      <c r="G39" s="5"/>
      <c r="H39" s="68"/>
      <c r="J39" s="5"/>
      <c r="K39" s="5"/>
      <c r="L39" s="5"/>
    </row>
    <row r="40" spans="1:12" x14ac:dyDescent="0.25">
      <c r="A40" s="54" t="s">
        <v>59</v>
      </c>
      <c r="B40" s="66" t="s">
        <v>60</v>
      </c>
      <c r="C40" s="42">
        <v>18.329999999999998</v>
      </c>
      <c r="D40" s="63" t="s">
        <v>21</v>
      </c>
      <c r="E40" s="64"/>
      <c r="F40" s="25">
        <f t="shared" si="0"/>
        <v>0</v>
      </c>
      <c r="G40" s="5"/>
      <c r="H40" s="68"/>
      <c r="J40" s="5"/>
      <c r="K40" s="5"/>
      <c r="L40" s="5"/>
    </row>
    <row r="41" spans="1:12" x14ac:dyDescent="0.25">
      <c r="A41" s="54" t="s">
        <v>61</v>
      </c>
      <c r="B41" s="66" t="s">
        <v>62</v>
      </c>
      <c r="C41" s="42">
        <v>0.73</v>
      </c>
      <c r="D41" s="63" t="s">
        <v>21</v>
      </c>
      <c r="E41" s="64"/>
      <c r="F41" s="25">
        <f t="shared" si="0"/>
        <v>0</v>
      </c>
      <c r="G41" s="5"/>
      <c r="H41" s="68"/>
      <c r="J41" s="5"/>
      <c r="K41" s="5"/>
      <c r="L41" s="5"/>
    </row>
    <row r="42" spans="1:12" x14ac:dyDescent="0.25">
      <c r="A42" s="54" t="s">
        <v>63</v>
      </c>
      <c r="B42" s="69" t="s">
        <v>64</v>
      </c>
      <c r="C42" s="42">
        <v>0.36</v>
      </c>
      <c r="D42" s="63" t="s">
        <v>21</v>
      </c>
      <c r="E42" s="64"/>
      <c r="F42" s="25">
        <f t="shared" si="0"/>
        <v>0</v>
      </c>
      <c r="G42" s="5"/>
      <c r="H42" s="68"/>
      <c r="J42" s="5"/>
      <c r="K42" s="5"/>
      <c r="L42" s="5"/>
    </row>
    <row r="43" spans="1:12" ht="30" x14ac:dyDescent="0.25">
      <c r="A43" s="54" t="s">
        <v>65</v>
      </c>
      <c r="B43" s="66" t="s">
        <v>66</v>
      </c>
      <c r="C43" s="42">
        <v>10.87</v>
      </c>
      <c r="D43" s="63" t="s">
        <v>21</v>
      </c>
      <c r="E43" s="64"/>
      <c r="F43" s="25">
        <f t="shared" si="0"/>
        <v>0</v>
      </c>
      <c r="G43" s="44">
        <f>SUM(F28:F43)</f>
        <v>0</v>
      </c>
      <c r="H43" s="68"/>
      <c r="J43" s="5"/>
      <c r="K43" s="5"/>
      <c r="L43" s="5"/>
    </row>
    <row r="44" spans="1:12" x14ac:dyDescent="0.25">
      <c r="A44" s="54"/>
      <c r="B44" s="5"/>
      <c r="C44" s="5"/>
      <c r="D44" s="5"/>
      <c r="E44" s="5"/>
      <c r="F44" s="25"/>
      <c r="G44" s="5"/>
      <c r="H44" s="68"/>
      <c r="J44" s="5"/>
      <c r="K44" s="5"/>
      <c r="L44" s="5"/>
    </row>
    <row r="45" spans="1:12" x14ac:dyDescent="0.25">
      <c r="A45" s="61" t="s">
        <v>67</v>
      </c>
      <c r="B45" s="70" t="s">
        <v>68</v>
      </c>
      <c r="C45" s="64"/>
      <c r="D45" s="71"/>
      <c r="E45" s="64"/>
      <c r="F45" s="25"/>
      <c r="G45" s="65"/>
      <c r="H45" s="5"/>
      <c r="J45" s="5"/>
      <c r="K45" s="5"/>
      <c r="L45" s="5"/>
    </row>
    <row r="46" spans="1:12" ht="45" x14ac:dyDescent="0.25">
      <c r="A46" s="54" t="s">
        <v>11</v>
      </c>
      <c r="B46" s="66" t="s">
        <v>69</v>
      </c>
      <c r="C46" s="42">
        <v>36.840000000000003</v>
      </c>
      <c r="D46" s="63" t="s">
        <v>28</v>
      </c>
      <c r="E46" s="64"/>
      <c r="F46" s="25">
        <f>C46*E46</f>
        <v>0</v>
      </c>
      <c r="G46" s="44"/>
      <c r="H46" s="68"/>
      <c r="J46" s="5"/>
      <c r="K46" s="5"/>
      <c r="L46" s="5"/>
    </row>
    <row r="47" spans="1:12" x14ac:dyDescent="0.25">
      <c r="A47" s="54"/>
      <c r="B47" s="5"/>
      <c r="C47" s="5"/>
      <c r="D47" s="5"/>
      <c r="E47" s="5"/>
      <c r="F47" s="25"/>
      <c r="G47" s="44"/>
      <c r="H47" s="68"/>
      <c r="J47" s="5"/>
      <c r="K47" s="5"/>
      <c r="L47" s="5"/>
    </row>
    <row r="48" spans="1:12" x14ac:dyDescent="0.25">
      <c r="A48" s="54"/>
      <c r="B48" s="5"/>
      <c r="C48" s="5"/>
      <c r="D48" s="5"/>
      <c r="E48" s="5"/>
      <c r="F48" s="25"/>
      <c r="G48" s="44"/>
      <c r="H48" s="68"/>
      <c r="J48" s="5"/>
      <c r="K48" s="5"/>
      <c r="L48" s="5"/>
    </row>
    <row r="49" spans="1:12" ht="30" customHeight="1" x14ac:dyDescent="0.25">
      <c r="A49" s="54" t="s">
        <v>14</v>
      </c>
      <c r="B49" s="72" t="s">
        <v>70</v>
      </c>
      <c r="C49" s="42">
        <v>22.64</v>
      </c>
      <c r="D49" s="63" t="s">
        <v>28</v>
      </c>
      <c r="E49" s="64"/>
      <c r="F49" s="25">
        <f t="shared" ref="F49:F54" si="1">C49*E49</f>
        <v>0</v>
      </c>
      <c r="G49" s="44"/>
      <c r="H49" s="68"/>
      <c r="J49" s="5"/>
      <c r="K49" s="5"/>
      <c r="L49" s="5"/>
    </row>
    <row r="50" spans="1:12" ht="29.25" customHeight="1" x14ac:dyDescent="0.25">
      <c r="A50" s="54" t="s">
        <v>17</v>
      </c>
      <c r="B50" s="72" t="s">
        <v>71</v>
      </c>
      <c r="C50" s="42">
        <v>23.92</v>
      </c>
      <c r="D50" s="63" t="s">
        <v>28</v>
      </c>
      <c r="E50" s="64"/>
      <c r="F50" s="25">
        <f t="shared" si="1"/>
        <v>0</v>
      </c>
      <c r="G50" s="44"/>
      <c r="H50" s="68"/>
      <c r="J50" s="5"/>
      <c r="K50" s="5"/>
      <c r="L50" s="5"/>
    </row>
    <row r="51" spans="1:12" ht="45" x14ac:dyDescent="0.25">
      <c r="A51" s="54" t="s">
        <v>19</v>
      </c>
      <c r="B51" s="72" t="s">
        <v>72</v>
      </c>
      <c r="C51" s="42">
        <v>115.01</v>
      </c>
      <c r="D51" s="63" t="s">
        <v>28</v>
      </c>
      <c r="E51" s="64"/>
      <c r="F51" s="25">
        <f t="shared" si="1"/>
        <v>0</v>
      </c>
      <c r="G51" s="44"/>
      <c r="H51" s="68"/>
      <c r="J51" s="5"/>
      <c r="K51" s="5"/>
      <c r="L51" s="5"/>
    </row>
    <row r="52" spans="1:12" ht="30" customHeight="1" x14ac:dyDescent="0.25">
      <c r="A52" s="54" t="s">
        <v>42</v>
      </c>
      <c r="B52" s="72" t="s">
        <v>73</v>
      </c>
      <c r="C52" s="42">
        <v>73.58</v>
      </c>
      <c r="D52" s="63" t="s">
        <v>28</v>
      </c>
      <c r="E52" s="64"/>
      <c r="F52" s="25">
        <f t="shared" si="1"/>
        <v>0</v>
      </c>
      <c r="G52" s="44"/>
      <c r="H52" s="68"/>
      <c r="J52" s="5"/>
      <c r="K52" s="5"/>
      <c r="L52" s="5"/>
    </row>
    <row r="53" spans="1:12" ht="29.25" customHeight="1" x14ac:dyDescent="0.25">
      <c r="A53" s="54" t="s">
        <v>44</v>
      </c>
      <c r="B53" s="72" t="s">
        <v>74</v>
      </c>
      <c r="C53" s="42">
        <v>31.84</v>
      </c>
      <c r="D53" s="63" t="s">
        <v>28</v>
      </c>
      <c r="E53" s="64"/>
      <c r="F53" s="25">
        <f t="shared" si="1"/>
        <v>0</v>
      </c>
      <c r="G53" s="44"/>
      <c r="H53" s="68"/>
      <c r="J53" s="5"/>
      <c r="K53" s="5"/>
      <c r="L53" s="5"/>
    </row>
    <row r="54" spans="1:12" x14ac:dyDescent="0.25">
      <c r="A54" s="54" t="s">
        <v>46</v>
      </c>
      <c r="B54" s="72" t="s">
        <v>75</v>
      </c>
      <c r="C54" s="42">
        <v>18.29</v>
      </c>
      <c r="D54" s="63" t="s">
        <v>28</v>
      </c>
      <c r="E54" s="64"/>
      <c r="F54" s="25">
        <f t="shared" si="1"/>
        <v>0</v>
      </c>
      <c r="G54" s="44">
        <f>SUM(F46:F54)</f>
        <v>0</v>
      </c>
      <c r="H54" s="68"/>
      <c r="J54" s="5"/>
      <c r="K54" s="5"/>
      <c r="L54" s="5"/>
    </row>
    <row r="55" spans="1:12" x14ac:dyDescent="0.25">
      <c r="A55" s="54"/>
      <c r="B55" s="73"/>
      <c r="C55" s="42"/>
      <c r="D55" s="63"/>
      <c r="E55" s="64"/>
      <c r="F55" s="42"/>
      <c r="G55" s="44"/>
      <c r="H55" s="68"/>
      <c r="J55" s="5"/>
      <c r="K55" s="5"/>
      <c r="L55" s="5"/>
    </row>
    <row r="56" spans="1:12" s="27" customFormat="1" x14ac:dyDescent="0.25">
      <c r="A56" s="74" t="s">
        <v>76</v>
      </c>
      <c r="B56" s="62" t="s">
        <v>77</v>
      </c>
      <c r="C56" s="50"/>
      <c r="D56" s="51"/>
      <c r="E56" s="52"/>
      <c r="F56" s="75"/>
      <c r="G56" s="44"/>
      <c r="H56" s="48"/>
    </row>
    <row r="57" spans="1:12" s="27" customFormat="1" ht="30" x14ac:dyDescent="0.25">
      <c r="A57" s="76" t="s">
        <v>11</v>
      </c>
      <c r="B57" s="77" t="s">
        <v>78</v>
      </c>
      <c r="C57" s="7">
        <v>369.39</v>
      </c>
      <c r="D57" s="23" t="s">
        <v>28</v>
      </c>
      <c r="E57" s="7"/>
      <c r="F57" s="25">
        <f t="shared" ref="F57:F62" si="2">C57*E57</f>
        <v>0</v>
      </c>
      <c r="G57" s="44"/>
      <c r="H57" s="48"/>
    </row>
    <row r="58" spans="1:12" s="27" customFormat="1" ht="30" x14ac:dyDescent="0.25">
      <c r="A58" s="76" t="s">
        <v>14</v>
      </c>
      <c r="B58" s="77" t="s">
        <v>79</v>
      </c>
      <c r="C58" s="7">
        <v>71.47</v>
      </c>
      <c r="D58" s="23" t="s">
        <v>28</v>
      </c>
      <c r="E58" s="7"/>
      <c r="F58" s="25">
        <f t="shared" si="2"/>
        <v>0</v>
      </c>
      <c r="G58" s="44"/>
      <c r="H58" s="48"/>
    </row>
    <row r="59" spans="1:12" s="27" customFormat="1" ht="30" x14ac:dyDescent="0.25">
      <c r="A59" s="76" t="s">
        <v>17</v>
      </c>
      <c r="B59" s="77" t="s">
        <v>80</v>
      </c>
      <c r="C59" s="7">
        <v>231.71</v>
      </c>
      <c r="D59" s="23" t="s">
        <v>28</v>
      </c>
      <c r="E59" s="7"/>
      <c r="F59" s="25">
        <f t="shared" si="2"/>
        <v>0</v>
      </c>
      <c r="G59" s="44"/>
      <c r="H59" s="48"/>
    </row>
    <row r="60" spans="1:12" s="27" customFormat="1" x14ac:dyDescent="0.25">
      <c r="A60" s="76" t="s">
        <v>19</v>
      </c>
      <c r="B60" s="77" t="s">
        <v>81</v>
      </c>
      <c r="C60" s="7">
        <f>C59</f>
        <v>231.71</v>
      </c>
      <c r="D60" s="23" t="s">
        <v>28</v>
      </c>
      <c r="E60" s="7"/>
      <c r="F60" s="25">
        <f t="shared" si="2"/>
        <v>0</v>
      </c>
      <c r="G60" s="44"/>
      <c r="H60" s="48"/>
    </row>
    <row r="61" spans="1:12" s="27" customFormat="1" x14ac:dyDescent="0.25">
      <c r="A61" s="76" t="s">
        <v>42</v>
      </c>
      <c r="B61" s="78" t="s">
        <v>82</v>
      </c>
      <c r="C61" s="7">
        <v>367.22</v>
      </c>
      <c r="D61" s="23" t="s">
        <v>16</v>
      </c>
      <c r="E61" s="7"/>
      <c r="F61" s="25">
        <f t="shared" si="2"/>
        <v>0</v>
      </c>
      <c r="G61" s="44"/>
      <c r="H61" s="48"/>
    </row>
    <row r="62" spans="1:12" s="27" customFormat="1" x14ac:dyDescent="0.25">
      <c r="A62" s="76" t="s">
        <v>44</v>
      </c>
      <c r="B62" s="79" t="s">
        <v>83</v>
      </c>
      <c r="C62" s="7">
        <v>4.4000000000000004</v>
      </c>
      <c r="D62" s="23" t="s">
        <v>16</v>
      </c>
      <c r="E62" s="7"/>
      <c r="F62" s="25">
        <f t="shared" si="2"/>
        <v>0</v>
      </c>
      <c r="G62" s="44">
        <f>SUM(F57:F62)</f>
        <v>0</v>
      </c>
      <c r="H62" s="48"/>
    </row>
    <row r="63" spans="1:12" s="27" customFormat="1" x14ac:dyDescent="0.25">
      <c r="A63" s="76"/>
      <c r="B63" s="80"/>
      <c r="C63" s="80"/>
      <c r="D63" s="80"/>
      <c r="E63" s="80"/>
      <c r="F63" s="22"/>
      <c r="G63" s="44"/>
      <c r="H63" s="48"/>
    </row>
    <row r="64" spans="1:12" s="83" customFormat="1" x14ac:dyDescent="0.25">
      <c r="A64" s="74" t="s">
        <v>84</v>
      </c>
      <c r="B64" s="81" t="s">
        <v>85</v>
      </c>
      <c r="C64" s="7"/>
      <c r="D64" s="82"/>
      <c r="E64" s="7"/>
      <c r="F64" s="7"/>
      <c r="G64" s="44"/>
      <c r="H64" s="77"/>
      <c r="I64" s="7"/>
      <c r="J64" s="82"/>
      <c r="K64" s="7"/>
    </row>
    <row r="65" spans="1:12" s="83" customFormat="1" ht="30" x14ac:dyDescent="0.25">
      <c r="A65" s="84" t="s">
        <v>11</v>
      </c>
      <c r="B65" s="77" t="s">
        <v>86</v>
      </c>
      <c r="C65" s="7">
        <v>135.91999999999999</v>
      </c>
      <c r="D65" s="23" t="s">
        <v>87</v>
      </c>
      <c r="E65" s="7"/>
      <c r="F65" s="25">
        <f>E65*C65</f>
        <v>0</v>
      </c>
      <c r="G65" s="44">
        <f>SUM(F65:F65)</f>
        <v>0</v>
      </c>
      <c r="H65" s="85"/>
      <c r="I65" s="7"/>
      <c r="J65" s="82"/>
      <c r="K65" s="82"/>
      <c r="L65" s="7"/>
    </row>
    <row r="66" spans="1:12" s="83" customFormat="1" x14ac:dyDescent="0.25">
      <c r="A66" s="84"/>
      <c r="B66" s="77"/>
      <c r="C66" s="7"/>
      <c r="D66" s="82"/>
      <c r="E66" s="7"/>
      <c r="F66" s="7"/>
      <c r="G66" s="44"/>
      <c r="H66" s="85"/>
      <c r="I66" s="86"/>
    </row>
    <row r="67" spans="1:12" s="94" customFormat="1" ht="15.75" x14ac:dyDescent="0.25">
      <c r="A67" s="87" t="s">
        <v>88</v>
      </c>
      <c r="B67" s="88" t="s">
        <v>89</v>
      </c>
      <c r="C67" s="89"/>
      <c r="D67" s="90"/>
      <c r="E67" s="91"/>
      <c r="F67" s="92"/>
      <c r="G67" s="44"/>
      <c r="H67" s="93"/>
      <c r="I67" s="93"/>
    </row>
    <row r="68" spans="1:12" s="94" customFormat="1" ht="60" x14ac:dyDescent="0.25">
      <c r="A68" s="95" t="s">
        <v>11</v>
      </c>
      <c r="B68" s="9" t="s">
        <v>90</v>
      </c>
      <c r="C68" s="91">
        <v>156.94</v>
      </c>
      <c r="D68" s="90" t="s">
        <v>28</v>
      </c>
      <c r="E68" s="25"/>
      <c r="F68" s="25">
        <f>C68*E68</f>
        <v>0</v>
      </c>
      <c r="G68" s="44"/>
    </row>
    <row r="69" spans="1:12" s="94" customFormat="1" ht="30" x14ac:dyDescent="0.25">
      <c r="A69" s="95" t="s">
        <v>14</v>
      </c>
      <c r="B69" s="9" t="s">
        <v>91</v>
      </c>
      <c r="C69" s="91">
        <v>67.95</v>
      </c>
      <c r="D69" s="90" t="s">
        <v>16</v>
      </c>
      <c r="E69" s="25"/>
      <c r="F69" s="25">
        <f>C69*E69</f>
        <v>0</v>
      </c>
      <c r="G69" s="44"/>
    </row>
    <row r="70" spans="1:12" s="94" customFormat="1" ht="30" x14ac:dyDescent="0.25">
      <c r="A70" s="95" t="s">
        <v>17</v>
      </c>
      <c r="B70" s="9" t="s">
        <v>92</v>
      </c>
      <c r="C70" s="91">
        <v>170.53</v>
      </c>
      <c r="D70" s="90" t="s">
        <v>28</v>
      </c>
      <c r="E70" s="25"/>
      <c r="F70" s="25">
        <f>C70*E70</f>
        <v>0</v>
      </c>
      <c r="G70" s="44"/>
    </row>
    <row r="71" spans="1:12" s="94" customFormat="1" ht="45" x14ac:dyDescent="0.25">
      <c r="A71" s="95" t="s">
        <v>19</v>
      </c>
      <c r="B71" s="9" t="s">
        <v>93</v>
      </c>
      <c r="C71" s="91">
        <v>76.650000000000006</v>
      </c>
      <c r="D71" s="90" t="s">
        <v>16</v>
      </c>
      <c r="E71" s="25"/>
      <c r="F71" s="25">
        <f>C71*E71</f>
        <v>0</v>
      </c>
      <c r="G71" s="44"/>
    </row>
    <row r="72" spans="1:12" s="94" customFormat="1" ht="30" x14ac:dyDescent="0.25">
      <c r="A72" s="95" t="s">
        <v>42</v>
      </c>
      <c r="B72" s="9" t="s">
        <v>94</v>
      </c>
      <c r="C72" s="91">
        <v>4</v>
      </c>
      <c r="D72" s="90" t="s">
        <v>13</v>
      </c>
      <c r="E72" s="25"/>
      <c r="F72" s="25">
        <f>C72*E72</f>
        <v>0</v>
      </c>
      <c r="G72" s="44">
        <f>SUM(F68:F72)</f>
        <v>0</v>
      </c>
    </row>
    <row r="73" spans="1:12" s="83" customFormat="1" x14ac:dyDescent="0.25">
      <c r="A73" s="84"/>
      <c r="B73" s="77"/>
      <c r="C73" s="7"/>
      <c r="D73" s="82"/>
      <c r="E73" s="7"/>
      <c r="F73" s="7"/>
      <c r="G73" s="44"/>
      <c r="H73" s="85"/>
      <c r="I73" s="86"/>
    </row>
    <row r="74" spans="1:12" s="83" customFormat="1" x14ac:dyDescent="0.25">
      <c r="A74" s="84"/>
      <c r="B74" s="77"/>
      <c r="C74" s="7"/>
      <c r="D74" s="82"/>
      <c r="E74" s="7"/>
      <c r="F74" s="7"/>
      <c r="G74" s="44"/>
      <c r="H74" s="85"/>
      <c r="I74" s="86"/>
    </row>
    <row r="75" spans="1:12" s="83" customFormat="1" x14ac:dyDescent="0.25">
      <c r="A75" s="84"/>
      <c r="B75" s="77"/>
      <c r="C75" s="7"/>
      <c r="D75" s="82"/>
      <c r="E75" s="7"/>
      <c r="F75" s="7"/>
      <c r="G75" s="44"/>
      <c r="H75" s="85"/>
      <c r="I75" s="86"/>
    </row>
    <row r="76" spans="1:12" s="83" customFormat="1" x14ac:dyDescent="0.25">
      <c r="A76" s="84"/>
      <c r="B76" s="77"/>
      <c r="C76" s="7"/>
      <c r="D76" s="82"/>
      <c r="E76" s="7"/>
      <c r="F76" s="7"/>
      <c r="G76" s="44"/>
      <c r="H76" s="85"/>
      <c r="I76" s="86"/>
    </row>
    <row r="77" spans="1:12" s="83" customFormat="1" ht="15.75" x14ac:dyDescent="0.25">
      <c r="A77" s="96" t="s">
        <v>95</v>
      </c>
      <c r="B77" s="246" t="s">
        <v>96</v>
      </c>
      <c r="C77" s="246"/>
      <c r="D77" s="82"/>
      <c r="E77" s="7"/>
      <c r="F77" s="7"/>
      <c r="G77" s="44"/>
      <c r="H77" s="85"/>
      <c r="I77" s="97"/>
    </row>
    <row r="78" spans="1:12" s="83" customFormat="1" ht="45" x14ac:dyDescent="0.25">
      <c r="A78" s="84" t="s">
        <v>11</v>
      </c>
      <c r="B78" s="77" t="s">
        <v>97</v>
      </c>
      <c r="C78" s="7">
        <v>82.8</v>
      </c>
      <c r="D78" s="82" t="s">
        <v>28</v>
      </c>
      <c r="E78" s="98"/>
      <c r="F78" s="25">
        <f>E78*C78</f>
        <v>0</v>
      </c>
      <c r="G78" s="44">
        <f>SUM(F78:F78)</f>
        <v>0</v>
      </c>
      <c r="H78" s="85"/>
      <c r="I78" s="97"/>
    </row>
    <row r="79" spans="1:12" s="27" customFormat="1" x14ac:dyDescent="0.25">
      <c r="A79" s="46"/>
      <c r="F79" s="25"/>
      <c r="G79" s="44"/>
      <c r="H79" s="48"/>
    </row>
    <row r="80" spans="1:12" s="83" customFormat="1" x14ac:dyDescent="0.25">
      <c r="A80" s="74" t="s">
        <v>98</v>
      </c>
      <c r="B80" s="99" t="s">
        <v>99</v>
      </c>
      <c r="C80" s="7"/>
      <c r="D80" s="82"/>
      <c r="E80" s="7"/>
      <c r="F80" s="25"/>
      <c r="G80" s="44"/>
      <c r="H80" s="85"/>
      <c r="I80" s="86"/>
    </row>
    <row r="81" spans="1:12" s="83" customFormat="1" ht="30" x14ac:dyDescent="0.25">
      <c r="A81" s="84" t="s">
        <v>11</v>
      </c>
      <c r="B81" s="77" t="s">
        <v>100</v>
      </c>
      <c r="C81" s="7">
        <v>8</v>
      </c>
      <c r="D81" s="82" t="s">
        <v>13</v>
      </c>
      <c r="E81" s="98"/>
      <c r="F81" s="25">
        <f t="shared" ref="F81:F86" si="3">E81*C81</f>
        <v>0</v>
      </c>
      <c r="G81" s="44"/>
      <c r="H81" s="85"/>
      <c r="I81" s="86"/>
    </row>
    <row r="82" spans="1:12" s="83" customFormat="1" ht="30" x14ac:dyDescent="0.25">
      <c r="A82" s="84" t="s">
        <v>14</v>
      </c>
      <c r="B82" s="77" t="s">
        <v>101</v>
      </c>
      <c r="C82" s="7">
        <v>8</v>
      </c>
      <c r="D82" s="82" t="s">
        <v>13</v>
      </c>
      <c r="E82" s="98"/>
      <c r="F82" s="25">
        <f t="shared" si="3"/>
        <v>0</v>
      </c>
      <c r="G82" s="44"/>
      <c r="H82" s="85"/>
      <c r="I82" s="86"/>
    </row>
    <row r="83" spans="1:12" s="83" customFormat="1" ht="45" x14ac:dyDescent="0.25">
      <c r="A83" s="84" t="s">
        <v>17</v>
      </c>
      <c r="B83" s="77" t="s">
        <v>102</v>
      </c>
      <c r="C83" s="7">
        <v>4.8</v>
      </c>
      <c r="D83" s="82" t="s">
        <v>28</v>
      </c>
      <c r="E83" s="98"/>
      <c r="F83" s="25">
        <f t="shared" si="3"/>
        <v>0</v>
      </c>
      <c r="G83" s="44"/>
      <c r="H83" s="85"/>
      <c r="I83" s="86"/>
    </row>
    <row r="84" spans="1:12" s="83" customFormat="1" ht="30" x14ac:dyDescent="0.25">
      <c r="A84" s="84" t="s">
        <v>19</v>
      </c>
      <c r="B84" s="77" t="s">
        <v>103</v>
      </c>
      <c r="C84" s="7">
        <v>43.2</v>
      </c>
      <c r="D84" s="82" t="s">
        <v>28</v>
      </c>
      <c r="E84" s="98"/>
      <c r="F84" s="25">
        <f t="shared" si="3"/>
        <v>0</v>
      </c>
      <c r="G84" s="44"/>
      <c r="H84" s="85"/>
      <c r="I84" s="86"/>
    </row>
    <row r="85" spans="1:12" s="83" customFormat="1" ht="30" x14ac:dyDescent="0.25">
      <c r="A85" s="84" t="s">
        <v>42</v>
      </c>
      <c r="B85" s="77" t="s">
        <v>104</v>
      </c>
      <c r="C85" s="7">
        <v>6.38</v>
      </c>
      <c r="D85" s="82" t="s">
        <v>28</v>
      </c>
      <c r="E85" s="98"/>
      <c r="F85" s="25">
        <f t="shared" si="3"/>
        <v>0</v>
      </c>
      <c r="G85" s="44"/>
      <c r="H85" s="85"/>
      <c r="I85" s="86"/>
    </row>
    <row r="86" spans="1:12" s="27" customFormat="1" ht="30" x14ac:dyDescent="0.25">
      <c r="A86" s="84" t="s">
        <v>44</v>
      </c>
      <c r="B86" s="77" t="s">
        <v>105</v>
      </c>
      <c r="C86" s="7">
        <v>1.98</v>
      </c>
      <c r="D86" s="82" t="s">
        <v>28</v>
      </c>
      <c r="E86" s="98"/>
      <c r="F86" s="25">
        <f t="shared" si="3"/>
        <v>0</v>
      </c>
      <c r="G86" s="44">
        <f>SUM(F81:F86)</f>
        <v>0</v>
      </c>
      <c r="H86" s="100"/>
      <c r="I86" s="101"/>
      <c r="J86" s="102"/>
      <c r="K86" s="103"/>
      <c r="L86" s="104"/>
    </row>
    <row r="87" spans="1:12" s="27" customFormat="1" x14ac:dyDescent="0.25">
      <c r="A87" s="49"/>
      <c r="B87" s="242"/>
      <c r="C87" s="242"/>
      <c r="D87" s="51"/>
      <c r="E87" s="52"/>
      <c r="F87" s="25"/>
      <c r="G87" s="44"/>
      <c r="H87" s="48"/>
    </row>
    <row r="88" spans="1:12" x14ac:dyDescent="0.25">
      <c r="A88" s="61" t="s">
        <v>106</v>
      </c>
      <c r="B88" s="70" t="s">
        <v>107</v>
      </c>
      <c r="C88" s="42"/>
      <c r="D88" s="63"/>
      <c r="E88" s="64"/>
      <c r="F88" s="25"/>
      <c r="G88" s="44"/>
      <c r="H88" s="5"/>
      <c r="J88" s="5"/>
      <c r="K88" s="5"/>
      <c r="L88" s="5"/>
    </row>
    <row r="89" spans="1:12" x14ac:dyDescent="0.25">
      <c r="A89" s="84" t="s">
        <v>11</v>
      </c>
      <c r="B89" s="105" t="s">
        <v>108</v>
      </c>
      <c r="C89" s="42">
        <v>8</v>
      </c>
      <c r="D89" s="71" t="s">
        <v>13</v>
      </c>
      <c r="E89" s="64"/>
      <c r="F89" s="25">
        <f>C89*E89</f>
        <v>0</v>
      </c>
      <c r="G89" s="44"/>
      <c r="H89" s="91"/>
      <c r="J89" s="5"/>
      <c r="K89" s="5"/>
      <c r="L89" s="5"/>
    </row>
    <row r="90" spans="1:12" ht="30" x14ac:dyDescent="0.25">
      <c r="A90" s="84" t="s">
        <v>14</v>
      </c>
      <c r="B90" s="105" t="s">
        <v>109</v>
      </c>
      <c r="C90" s="42">
        <v>8</v>
      </c>
      <c r="D90" s="71" t="s">
        <v>13</v>
      </c>
      <c r="E90" s="64"/>
      <c r="F90" s="25">
        <f>C90*E90</f>
        <v>0</v>
      </c>
      <c r="G90" s="44"/>
      <c r="H90" s="91"/>
      <c r="J90" s="5"/>
      <c r="K90" s="5"/>
      <c r="L90" s="5"/>
    </row>
    <row r="91" spans="1:12" ht="30" x14ac:dyDescent="0.25">
      <c r="A91" s="84" t="s">
        <v>17</v>
      </c>
      <c r="B91" s="106" t="s">
        <v>110</v>
      </c>
      <c r="C91" s="42">
        <v>2</v>
      </c>
      <c r="D91" s="71" t="s">
        <v>13</v>
      </c>
      <c r="E91" s="64"/>
      <c r="F91" s="25">
        <f>C91*E91</f>
        <v>0</v>
      </c>
      <c r="G91" s="44"/>
      <c r="H91" s="91"/>
      <c r="J91" s="5"/>
      <c r="K91" s="5"/>
      <c r="L91" s="5"/>
    </row>
    <row r="92" spans="1:12" s="108" customFormat="1" ht="30" x14ac:dyDescent="0.25">
      <c r="A92" s="84" t="s">
        <v>19</v>
      </c>
      <c r="B92" s="9" t="s">
        <v>111</v>
      </c>
      <c r="C92" s="91">
        <v>8</v>
      </c>
      <c r="D92" s="71" t="s">
        <v>13</v>
      </c>
      <c r="E92" s="91"/>
      <c r="F92" s="25">
        <f>C92*E92</f>
        <v>0</v>
      </c>
      <c r="G92" s="44"/>
      <c r="H92" s="107"/>
    </row>
    <row r="93" spans="1:12" s="114" customFormat="1" ht="30" x14ac:dyDescent="0.25">
      <c r="A93" s="84" t="s">
        <v>42</v>
      </c>
      <c r="B93" s="109" t="s">
        <v>112</v>
      </c>
      <c r="C93" s="110">
        <v>8</v>
      </c>
      <c r="D93" s="111" t="s">
        <v>13</v>
      </c>
      <c r="E93" s="112"/>
      <c r="F93" s="25">
        <f>+E93*C93</f>
        <v>0</v>
      </c>
      <c r="G93" s="44"/>
      <c r="H93" s="113"/>
    </row>
    <row r="94" spans="1:12" s="108" customFormat="1" ht="30" x14ac:dyDescent="0.25">
      <c r="A94" s="84" t="s">
        <v>44</v>
      </c>
      <c r="B94" s="9" t="s">
        <v>113</v>
      </c>
      <c r="C94" s="91">
        <v>8</v>
      </c>
      <c r="D94" s="71" t="s">
        <v>13</v>
      </c>
      <c r="E94" s="91"/>
      <c r="F94" s="25">
        <f t="shared" ref="F94:F102" si="4">C94*E94</f>
        <v>0</v>
      </c>
      <c r="G94" s="44"/>
      <c r="H94" s="107"/>
    </row>
    <row r="95" spans="1:12" s="108" customFormat="1" ht="30" x14ac:dyDescent="0.25">
      <c r="A95" s="84" t="s">
        <v>46</v>
      </c>
      <c r="B95" s="9" t="s">
        <v>114</v>
      </c>
      <c r="C95" s="91">
        <f>C89</f>
        <v>8</v>
      </c>
      <c r="D95" s="71" t="s">
        <v>13</v>
      </c>
      <c r="E95" s="91"/>
      <c r="F95" s="25">
        <f t="shared" si="4"/>
        <v>0</v>
      </c>
      <c r="G95" s="44"/>
      <c r="H95" s="107"/>
    </row>
    <row r="96" spans="1:12" s="108" customFormat="1" ht="30" x14ac:dyDescent="0.25">
      <c r="A96" s="84" t="s">
        <v>48</v>
      </c>
      <c r="B96" s="9" t="s">
        <v>115</v>
      </c>
      <c r="C96" s="91">
        <v>8</v>
      </c>
      <c r="D96" s="71" t="s">
        <v>13</v>
      </c>
      <c r="E96" s="91"/>
      <c r="F96" s="25">
        <f t="shared" si="4"/>
        <v>0</v>
      </c>
      <c r="G96" s="44"/>
      <c r="H96" s="107"/>
    </row>
    <row r="97" spans="1:9" s="108" customFormat="1" x14ac:dyDescent="0.25">
      <c r="A97" s="84" t="s">
        <v>50</v>
      </c>
      <c r="B97" s="9" t="s">
        <v>116</v>
      </c>
      <c r="C97" s="91">
        <v>8</v>
      </c>
      <c r="D97" s="71" t="s">
        <v>13</v>
      </c>
      <c r="E97" s="91"/>
      <c r="F97" s="25">
        <f t="shared" si="4"/>
        <v>0</v>
      </c>
      <c r="G97" s="44"/>
      <c r="H97" s="107"/>
    </row>
    <row r="98" spans="1:9" s="108" customFormat="1" x14ac:dyDescent="0.25">
      <c r="A98" s="84" t="s">
        <v>52</v>
      </c>
      <c r="B98" s="115" t="s">
        <v>117</v>
      </c>
      <c r="C98" s="91">
        <v>8</v>
      </c>
      <c r="D98" s="71" t="s">
        <v>13</v>
      </c>
      <c r="E98" s="91"/>
      <c r="F98" s="25">
        <f t="shared" si="4"/>
        <v>0</v>
      </c>
      <c r="G98" s="44"/>
      <c r="H98" s="107"/>
    </row>
    <row r="99" spans="1:9" s="108" customFormat="1" x14ac:dyDescent="0.25">
      <c r="A99" s="84" t="s">
        <v>54</v>
      </c>
      <c r="B99" s="9" t="s">
        <v>118</v>
      </c>
      <c r="C99" s="91">
        <v>8</v>
      </c>
      <c r="D99" s="71" t="s">
        <v>13</v>
      </c>
      <c r="E99" s="91"/>
      <c r="F99" s="25">
        <f t="shared" si="4"/>
        <v>0</v>
      </c>
      <c r="G99" s="44"/>
      <c r="H99" s="107"/>
    </row>
    <row r="100" spans="1:9" s="108" customFormat="1" x14ac:dyDescent="0.25">
      <c r="A100" s="84" t="s">
        <v>57</v>
      </c>
      <c r="B100" s="9" t="s">
        <v>119</v>
      </c>
      <c r="C100" s="91">
        <v>8</v>
      </c>
      <c r="D100" s="71" t="s">
        <v>13</v>
      </c>
      <c r="E100" s="91"/>
      <c r="F100" s="25">
        <f t="shared" si="4"/>
        <v>0</v>
      </c>
      <c r="G100" s="44"/>
      <c r="H100" s="107"/>
    </row>
    <row r="101" spans="1:9" s="108" customFormat="1" x14ac:dyDescent="0.25">
      <c r="A101" s="84" t="s">
        <v>59</v>
      </c>
      <c r="B101" s="9" t="s">
        <v>120</v>
      </c>
      <c r="C101" s="91">
        <v>1</v>
      </c>
      <c r="D101" s="71" t="s">
        <v>121</v>
      </c>
      <c r="E101" s="91"/>
      <c r="F101" s="25">
        <f t="shared" si="4"/>
        <v>0</v>
      </c>
      <c r="G101" s="44"/>
      <c r="H101" s="107"/>
    </row>
    <row r="102" spans="1:9" s="108" customFormat="1" x14ac:dyDescent="0.25">
      <c r="A102" s="84" t="s">
        <v>61</v>
      </c>
      <c r="B102" s="9" t="s">
        <v>122</v>
      </c>
      <c r="C102" s="91">
        <v>1</v>
      </c>
      <c r="D102" s="71" t="s">
        <v>121</v>
      </c>
      <c r="E102" s="91"/>
      <c r="F102" s="25">
        <f t="shared" si="4"/>
        <v>0</v>
      </c>
      <c r="G102" s="44">
        <f>SUM(F89:F102)</f>
        <v>0</v>
      </c>
      <c r="H102" s="107"/>
    </row>
    <row r="103" spans="1:9" s="108" customFormat="1" x14ac:dyDescent="0.25">
      <c r="A103" s="116"/>
      <c r="B103" s="105"/>
      <c r="C103" s="42"/>
      <c r="D103" s="71"/>
      <c r="E103" s="42"/>
      <c r="F103" s="25"/>
      <c r="G103" s="44"/>
      <c r="H103" s="107"/>
    </row>
    <row r="104" spans="1:9" s="108" customFormat="1" x14ac:dyDescent="0.25">
      <c r="A104" s="116"/>
      <c r="B104" s="105"/>
      <c r="C104" s="42"/>
      <c r="D104" s="71"/>
      <c r="E104" s="42"/>
      <c r="F104" s="25"/>
      <c r="G104" s="44"/>
      <c r="H104" s="107"/>
    </row>
    <row r="105" spans="1:9" s="108" customFormat="1" x14ac:dyDescent="0.25">
      <c r="A105" s="116"/>
      <c r="B105" s="105"/>
      <c r="C105" s="42"/>
      <c r="D105" s="71"/>
      <c r="E105" s="42"/>
      <c r="F105" s="25"/>
      <c r="G105" s="44"/>
      <c r="H105" s="107"/>
    </row>
    <row r="106" spans="1:9" s="83" customFormat="1" x14ac:dyDescent="0.25">
      <c r="A106" s="117" t="s">
        <v>123</v>
      </c>
      <c r="B106" s="99" t="s">
        <v>124</v>
      </c>
      <c r="C106" s="7"/>
      <c r="D106" s="82"/>
      <c r="E106" s="7"/>
      <c r="F106" s="25"/>
      <c r="G106" s="44"/>
      <c r="H106" s="85"/>
      <c r="I106" s="86"/>
    </row>
    <row r="107" spans="1:9" s="83" customFormat="1" ht="30" x14ac:dyDescent="0.25">
      <c r="A107" s="84" t="s">
        <v>11</v>
      </c>
      <c r="B107" s="77" t="s">
        <v>125</v>
      </c>
      <c r="C107" s="7">
        <f>C108+C109</f>
        <v>631.70000000000005</v>
      </c>
      <c r="D107" s="82" t="s">
        <v>28</v>
      </c>
      <c r="E107" s="7"/>
      <c r="F107" s="25">
        <f>E107*C107</f>
        <v>0</v>
      </c>
      <c r="G107" s="44"/>
      <c r="H107" s="85"/>
      <c r="I107" s="86"/>
    </row>
    <row r="108" spans="1:9" s="83" customFormat="1" ht="30" x14ac:dyDescent="0.25">
      <c r="A108" s="84" t="s">
        <v>14</v>
      </c>
      <c r="B108" s="77" t="s">
        <v>126</v>
      </c>
      <c r="C108" s="7">
        <f>328.25+153.74+36.58</f>
        <v>518.57000000000005</v>
      </c>
      <c r="D108" s="82" t="s">
        <v>28</v>
      </c>
      <c r="E108" s="7"/>
      <c r="F108" s="25">
        <f>E108*C108</f>
        <v>0</v>
      </c>
      <c r="G108" s="44"/>
      <c r="H108" s="118"/>
      <c r="I108" s="86"/>
    </row>
    <row r="109" spans="1:9" s="83" customFormat="1" ht="30" x14ac:dyDescent="0.25">
      <c r="A109" s="84" t="s">
        <v>17</v>
      </c>
      <c r="B109" s="77" t="s">
        <v>127</v>
      </c>
      <c r="C109" s="7">
        <v>113.13</v>
      </c>
      <c r="D109" s="82" t="s">
        <v>28</v>
      </c>
      <c r="E109" s="7"/>
      <c r="F109" s="25">
        <f>E109*C109</f>
        <v>0</v>
      </c>
      <c r="G109" s="44">
        <f>SUM(F107:F109)</f>
        <v>0</v>
      </c>
      <c r="H109" s="118"/>
      <c r="I109" s="86"/>
    </row>
    <row r="110" spans="1:9" s="123" customFormat="1" x14ac:dyDescent="0.25">
      <c r="A110" s="95"/>
      <c r="B110" s="119"/>
      <c r="C110" s="120"/>
      <c r="D110" s="121"/>
      <c r="E110" s="2"/>
      <c r="F110" s="25"/>
      <c r="G110" s="44"/>
      <c r="H110" s="122"/>
    </row>
    <row r="111" spans="1:9" s="83" customFormat="1" x14ac:dyDescent="0.25">
      <c r="A111" s="117" t="s">
        <v>128</v>
      </c>
      <c r="B111" s="99" t="s">
        <v>129</v>
      </c>
      <c r="C111" s="7"/>
      <c r="D111" s="82"/>
      <c r="E111" s="7"/>
      <c r="F111" s="25"/>
      <c r="G111" s="44"/>
      <c r="H111" s="85"/>
      <c r="I111" s="86"/>
    </row>
    <row r="112" spans="1:9" s="83" customFormat="1" ht="45" x14ac:dyDescent="0.25">
      <c r="A112" s="84" t="s">
        <v>11</v>
      </c>
      <c r="B112" s="77" t="s">
        <v>130</v>
      </c>
      <c r="C112" s="7">
        <v>6</v>
      </c>
      <c r="D112" s="82" t="s">
        <v>13</v>
      </c>
      <c r="E112" s="7"/>
      <c r="F112" s="25">
        <f>E112*C112</f>
        <v>0</v>
      </c>
      <c r="G112" s="44"/>
      <c r="H112" s="85"/>
      <c r="I112" s="86"/>
    </row>
    <row r="113" spans="1:17" s="83" customFormat="1" x14ac:dyDescent="0.25">
      <c r="A113" s="84" t="s">
        <v>14</v>
      </c>
      <c r="B113" s="124" t="s">
        <v>131</v>
      </c>
      <c r="C113" s="7">
        <v>193.05</v>
      </c>
      <c r="D113" s="82" t="s">
        <v>28</v>
      </c>
      <c r="E113" s="7"/>
      <c r="F113" s="25">
        <f>E113*C113</f>
        <v>0</v>
      </c>
      <c r="G113" s="44"/>
      <c r="H113" s="85"/>
      <c r="I113" s="86"/>
    </row>
    <row r="114" spans="1:17" s="27" customFormat="1" ht="60" x14ac:dyDescent="0.25">
      <c r="A114" s="84" t="s">
        <v>17</v>
      </c>
      <c r="B114" s="119" t="s">
        <v>132</v>
      </c>
      <c r="C114" s="7">
        <v>15.5</v>
      </c>
      <c r="D114" s="82" t="s">
        <v>16</v>
      </c>
      <c r="E114" s="98"/>
      <c r="F114" s="25">
        <f>E114*C114</f>
        <v>0</v>
      </c>
      <c r="G114" s="44"/>
      <c r="H114" s="48"/>
    </row>
    <row r="115" spans="1:17" s="27" customFormat="1" ht="30" x14ac:dyDescent="0.25">
      <c r="A115" s="84" t="s">
        <v>19</v>
      </c>
      <c r="B115" s="119" t="s">
        <v>133</v>
      </c>
      <c r="C115" s="7">
        <v>11.24</v>
      </c>
      <c r="D115" s="82" t="s">
        <v>16</v>
      </c>
      <c r="E115" s="7"/>
      <c r="F115" s="25">
        <f>E115*C115</f>
        <v>0</v>
      </c>
      <c r="G115" s="44">
        <f>SUM(F112:F115)</f>
        <v>0</v>
      </c>
      <c r="H115" s="48"/>
    </row>
    <row r="116" spans="1:17" s="27" customFormat="1" x14ac:dyDescent="0.25">
      <c r="A116" s="84"/>
      <c r="B116" s="119"/>
      <c r="C116" s="7"/>
      <c r="D116" s="82"/>
      <c r="E116" s="7"/>
      <c r="F116" s="7"/>
      <c r="G116" s="44"/>
      <c r="H116" s="48"/>
    </row>
    <row r="117" spans="1:17" s="27" customFormat="1" x14ac:dyDescent="0.25">
      <c r="A117" s="46"/>
      <c r="B117" s="245" t="s">
        <v>134</v>
      </c>
      <c r="C117" s="245"/>
      <c r="D117" s="245"/>
      <c r="E117" s="245"/>
      <c r="F117" s="22" t="s">
        <v>23</v>
      </c>
      <c r="G117" s="47">
        <f>SUM(G19:G115)</f>
        <v>0</v>
      </c>
      <c r="H117" s="48"/>
    </row>
    <row r="118" spans="1:17" s="27" customFormat="1" ht="12.75" customHeight="1" x14ac:dyDescent="0.25">
      <c r="A118" s="84"/>
      <c r="B118" s="77"/>
      <c r="C118" s="7"/>
      <c r="D118" s="82"/>
      <c r="E118" s="98"/>
      <c r="F118" s="7"/>
      <c r="G118" s="97"/>
      <c r="H118" s="100"/>
      <c r="I118" s="101"/>
      <c r="J118" s="102"/>
      <c r="K118" s="103"/>
      <c r="L118" s="104"/>
    </row>
    <row r="119" spans="1:17" s="27" customFormat="1" x14ac:dyDescent="0.25">
      <c r="A119" s="49"/>
      <c r="B119" s="29" t="s">
        <v>135</v>
      </c>
      <c r="C119" s="50"/>
      <c r="D119" s="51"/>
      <c r="E119" s="52"/>
      <c r="F119" s="75"/>
      <c r="G119" s="44"/>
      <c r="H119" s="48"/>
    </row>
    <row r="120" spans="1:17" s="27" customFormat="1" ht="12.75" customHeight="1" x14ac:dyDescent="0.25">
      <c r="A120" s="84"/>
      <c r="B120" s="77"/>
      <c r="C120" s="7"/>
      <c r="D120" s="82"/>
      <c r="E120" s="98"/>
      <c r="F120" s="7"/>
      <c r="G120" s="97"/>
      <c r="H120" s="100"/>
      <c r="I120" s="101"/>
      <c r="J120" s="102"/>
      <c r="K120" s="103"/>
      <c r="L120" s="104"/>
    </row>
    <row r="121" spans="1:17" s="27" customFormat="1" x14ac:dyDescent="0.25">
      <c r="A121" s="49" t="s">
        <v>25</v>
      </c>
      <c r="B121" s="29" t="s">
        <v>26</v>
      </c>
      <c r="C121" s="50"/>
      <c r="D121" s="51"/>
      <c r="E121" s="52"/>
      <c r="F121" s="75"/>
      <c r="G121" s="44"/>
      <c r="H121" s="48"/>
    </row>
    <row r="122" spans="1:17" s="27" customFormat="1" x14ac:dyDescent="0.25">
      <c r="A122" s="54" t="s">
        <v>11</v>
      </c>
      <c r="B122" s="9" t="s">
        <v>27</v>
      </c>
      <c r="C122" s="50">
        <v>388.96</v>
      </c>
      <c r="D122" s="51" t="s">
        <v>28</v>
      </c>
      <c r="E122" s="40"/>
      <c r="F122" s="25">
        <f>C122*E122</f>
        <v>0</v>
      </c>
      <c r="G122" s="44"/>
      <c r="H122" s="48"/>
    </row>
    <row r="123" spans="1:17" s="27" customFormat="1" x14ac:dyDescent="0.25">
      <c r="A123" s="54" t="s">
        <v>14</v>
      </c>
      <c r="B123" s="9" t="s">
        <v>29</v>
      </c>
      <c r="C123" s="50">
        <v>105.76</v>
      </c>
      <c r="D123" s="51" t="s">
        <v>28</v>
      </c>
      <c r="E123" s="40"/>
      <c r="F123" s="25">
        <f>C123*E123</f>
        <v>0</v>
      </c>
      <c r="G123" s="44">
        <f>SUM(F122:F123)</f>
        <v>0</v>
      </c>
      <c r="H123" s="48"/>
    </row>
    <row r="124" spans="1:17" s="27" customFormat="1" ht="12.75" customHeight="1" x14ac:dyDescent="0.25">
      <c r="A124" s="84"/>
      <c r="B124" s="77"/>
      <c r="C124" s="7"/>
      <c r="D124" s="82"/>
      <c r="E124" s="98"/>
      <c r="F124" s="25"/>
      <c r="G124" s="44"/>
      <c r="H124" s="100"/>
      <c r="I124" s="101"/>
      <c r="J124" s="102"/>
      <c r="K124" s="103"/>
      <c r="L124" s="104"/>
    </row>
    <row r="125" spans="1:17" s="56" customFormat="1" ht="15.95" customHeight="1" x14ac:dyDescent="0.25">
      <c r="A125" s="28" t="s">
        <v>25</v>
      </c>
      <c r="B125" s="55" t="s">
        <v>31</v>
      </c>
      <c r="C125" s="38"/>
      <c r="E125" s="32"/>
      <c r="F125" s="25"/>
      <c r="G125" s="44"/>
      <c r="H125" s="34"/>
      <c r="J125" s="57"/>
      <c r="K125" s="57"/>
      <c r="L125" s="57"/>
      <c r="M125" s="57"/>
      <c r="N125" s="57"/>
      <c r="O125" s="57"/>
      <c r="P125" s="57"/>
      <c r="Q125" s="57"/>
    </row>
    <row r="126" spans="1:17" s="56" customFormat="1" ht="15.95" customHeight="1" x14ac:dyDescent="0.25">
      <c r="A126" s="37" t="s">
        <v>11</v>
      </c>
      <c r="B126" s="58" t="s">
        <v>32</v>
      </c>
      <c r="C126" s="38">
        <v>108.55</v>
      </c>
      <c r="D126" s="35" t="s">
        <v>21</v>
      </c>
      <c r="E126" s="45"/>
      <c r="F126" s="25">
        <f>C126*E126</f>
        <v>0</v>
      </c>
      <c r="G126" s="44"/>
      <c r="H126" s="34"/>
      <c r="J126" s="57"/>
      <c r="K126" s="57"/>
      <c r="L126" s="57"/>
      <c r="M126" s="57"/>
      <c r="N126" s="57"/>
      <c r="O126" s="57"/>
      <c r="P126" s="57"/>
      <c r="Q126" s="57"/>
    </row>
    <row r="127" spans="1:17" s="35" customFormat="1" ht="15.95" customHeight="1" x14ac:dyDescent="0.25">
      <c r="A127" s="37" t="s">
        <v>14</v>
      </c>
      <c r="B127" s="58" t="s">
        <v>33</v>
      </c>
      <c r="C127" s="38">
        <v>75.66</v>
      </c>
      <c r="D127" s="35" t="s">
        <v>21</v>
      </c>
      <c r="E127" s="45"/>
      <c r="F127" s="25">
        <f>C127*E127</f>
        <v>0</v>
      </c>
      <c r="G127" s="44"/>
      <c r="H127" s="34"/>
      <c r="J127" s="36"/>
      <c r="K127" s="36"/>
      <c r="L127" s="36"/>
      <c r="M127" s="36"/>
      <c r="N127" s="36"/>
      <c r="O127" s="36"/>
      <c r="P127" s="36"/>
      <c r="Q127" s="36"/>
    </row>
    <row r="128" spans="1:17" s="35" customFormat="1" ht="15.95" customHeight="1" x14ac:dyDescent="0.25">
      <c r="A128" s="37" t="s">
        <v>17</v>
      </c>
      <c r="B128" s="58" t="s">
        <v>34</v>
      </c>
      <c r="C128" s="38">
        <v>50.35</v>
      </c>
      <c r="D128" s="35" t="s">
        <v>21</v>
      </c>
      <c r="E128" s="45"/>
      <c r="F128" s="25">
        <f>C128*E128</f>
        <v>0</v>
      </c>
      <c r="G128" s="44"/>
      <c r="H128" s="34"/>
      <c r="J128" s="36"/>
      <c r="K128" s="36"/>
      <c r="L128" s="36"/>
      <c r="M128" s="36"/>
      <c r="N128" s="36"/>
      <c r="O128" s="36"/>
      <c r="P128" s="36"/>
      <c r="Q128" s="36"/>
    </row>
    <row r="129" spans="1:17" s="35" customFormat="1" ht="15.95" customHeight="1" x14ac:dyDescent="0.25">
      <c r="A129" s="37" t="s">
        <v>19</v>
      </c>
      <c r="B129" s="58" t="s">
        <v>35</v>
      </c>
      <c r="C129" s="38">
        <v>59.4</v>
      </c>
      <c r="D129" s="35" t="s">
        <v>21</v>
      </c>
      <c r="E129" s="45"/>
      <c r="F129" s="25">
        <f>C129*E129</f>
        <v>0</v>
      </c>
      <c r="G129" s="44">
        <f>SUM(F126:F129)</f>
        <v>0</v>
      </c>
      <c r="H129" s="34"/>
      <c r="J129" s="36"/>
      <c r="K129" s="36"/>
      <c r="L129" s="36"/>
      <c r="M129" s="36"/>
      <c r="N129" s="36"/>
      <c r="O129" s="36"/>
      <c r="P129" s="36"/>
      <c r="Q129" s="36"/>
    </row>
    <row r="130" spans="1:17" s="27" customFormat="1" ht="12.75" customHeight="1" x14ac:dyDescent="0.25">
      <c r="A130" s="84"/>
      <c r="B130" s="77"/>
      <c r="C130" s="7"/>
      <c r="D130" s="82"/>
      <c r="E130" s="98"/>
      <c r="F130" s="25"/>
      <c r="G130" s="44"/>
      <c r="H130" s="100"/>
      <c r="I130" s="101"/>
      <c r="J130" s="102"/>
      <c r="K130" s="103"/>
      <c r="L130" s="104"/>
    </row>
    <row r="131" spans="1:17" x14ac:dyDescent="0.25">
      <c r="A131" s="61" t="s">
        <v>30</v>
      </c>
      <c r="B131" s="62" t="s">
        <v>37</v>
      </c>
      <c r="C131" s="42"/>
      <c r="D131" s="63"/>
      <c r="E131" s="64"/>
      <c r="F131" s="25"/>
      <c r="G131" s="44"/>
      <c r="H131" s="5"/>
      <c r="J131" s="5"/>
      <c r="K131" s="5"/>
      <c r="L131" s="5"/>
    </row>
    <row r="132" spans="1:17" s="127" customFormat="1" ht="14.1" customHeight="1" x14ac:dyDescent="0.25">
      <c r="A132" s="54" t="s">
        <v>11</v>
      </c>
      <c r="B132" s="125" t="s">
        <v>136</v>
      </c>
      <c r="C132" s="110">
        <v>1.8</v>
      </c>
      <c r="D132" s="111" t="s">
        <v>21</v>
      </c>
      <c r="E132" s="126"/>
      <c r="F132" s="25">
        <f t="shared" ref="F132:F142" si="5">C132*E132</f>
        <v>0</v>
      </c>
      <c r="G132" s="44"/>
    </row>
    <row r="133" spans="1:17" s="127" customFormat="1" ht="14.1" customHeight="1" x14ac:dyDescent="0.25">
      <c r="A133" s="54" t="s">
        <v>14</v>
      </c>
      <c r="B133" s="125" t="s">
        <v>137</v>
      </c>
      <c r="C133" s="110">
        <v>1.73</v>
      </c>
      <c r="D133" s="111" t="s">
        <v>21</v>
      </c>
      <c r="E133" s="126"/>
      <c r="F133" s="25">
        <f t="shared" si="5"/>
        <v>0</v>
      </c>
      <c r="G133" s="44"/>
    </row>
    <row r="134" spans="1:17" s="127" customFormat="1" ht="14.1" customHeight="1" x14ac:dyDescent="0.25">
      <c r="A134" s="54" t="s">
        <v>17</v>
      </c>
      <c r="B134" s="125" t="s">
        <v>138</v>
      </c>
      <c r="C134" s="110">
        <v>2.11</v>
      </c>
      <c r="D134" s="111" t="s">
        <v>21</v>
      </c>
      <c r="E134" s="128"/>
      <c r="F134" s="25">
        <f t="shared" si="5"/>
        <v>0</v>
      </c>
      <c r="G134" s="44"/>
    </row>
    <row r="135" spans="1:17" s="127" customFormat="1" ht="14.1" customHeight="1" x14ac:dyDescent="0.25">
      <c r="A135" s="54" t="s">
        <v>19</v>
      </c>
      <c r="B135" s="129" t="s">
        <v>139</v>
      </c>
      <c r="C135" s="110">
        <v>10.039999999999999</v>
      </c>
      <c r="D135" s="111" t="s">
        <v>21</v>
      </c>
      <c r="E135" s="126"/>
      <c r="F135" s="25">
        <f t="shared" si="5"/>
        <v>0</v>
      </c>
      <c r="G135" s="44"/>
    </row>
    <row r="136" spans="1:17" s="127" customFormat="1" ht="14.1" customHeight="1" x14ac:dyDescent="0.25">
      <c r="A136" s="54" t="s">
        <v>42</v>
      </c>
      <c r="B136" s="129" t="s">
        <v>140</v>
      </c>
      <c r="C136" s="110">
        <f>'[57]BLOQUE B'!$F$33</f>
        <v>2.5731000000000002</v>
      </c>
      <c r="D136" s="111" t="s">
        <v>21</v>
      </c>
      <c r="E136" s="126"/>
      <c r="F136" s="25">
        <f t="shared" si="5"/>
        <v>0</v>
      </c>
      <c r="G136" s="44"/>
    </row>
    <row r="137" spans="1:17" s="127" customFormat="1" ht="14.1" customHeight="1" x14ac:dyDescent="0.25">
      <c r="A137" s="54" t="s">
        <v>44</v>
      </c>
      <c r="B137" s="129" t="s">
        <v>141</v>
      </c>
      <c r="C137" s="110">
        <f>'[57]BLOQUE B'!$F$35</f>
        <v>2.7028000000000008</v>
      </c>
      <c r="D137" s="111" t="s">
        <v>21</v>
      </c>
      <c r="E137" s="126"/>
      <c r="F137" s="25">
        <f t="shared" si="5"/>
        <v>0</v>
      </c>
      <c r="G137" s="44"/>
    </row>
    <row r="138" spans="1:17" s="127" customFormat="1" ht="14.1" customHeight="1" x14ac:dyDescent="0.25">
      <c r="A138" s="54" t="s">
        <v>46</v>
      </c>
      <c r="B138" s="129" t="s">
        <v>142</v>
      </c>
      <c r="C138" s="110">
        <f>'[57]BLOQUE B'!$F$36</f>
        <v>2.4323999999999999</v>
      </c>
      <c r="D138" s="111" t="s">
        <v>21</v>
      </c>
      <c r="E138" s="126"/>
      <c r="F138" s="25">
        <f t="shared" si="5"/>
        <v>0</v>
      </c>
      <c r="G138" s="44"/>
      <c r="H138" s="128"/>
    </row>
    <row r="139" spans="1:17" s="127" customFormat="1" ht="14.1" customHeight="1" x14ac:dyDescent="0.25">
      <c r="A139" s="54" t="s">
        <v>48</v>
      </c>
      <c r="B139" s="130" t="s">
        <v>143</v>
      </c>
      <c r="C139" s="110">
        <f>'[57]BLOQUE B'!$B$51</f>
        <v>1.8953999999999995</v>
      </c>
      <c r="D139" s="111" t="s">
        <v>21</v>
      </c>
      <c r="E139" s="126"/>
      <c r="F139" s="25">
        <f t="shared" si="5"/>
        <v>0</v>
      </c>
      <c r="G139" s="44"/>
    </row>
    <row r="140" spans="1:17" s="127" customFormat="1" ht="14.1" customHeight="1" x14ac:dyDescent="0.25">
      <c r="A140" s="54" t="s">
        <v>50</v>
      </c>
      <c r="B140" s="130" t="s">
        <v>144</v>
      </c>
      <c r="C140" s="110">
        <f>'[57]BLOQUE B'!$B$52</f>
        <v>0.42119999999999996</v>
      </c>
      <c r="D140" s="111" t="s">
        <v>21</v>
      </c>
      <c r="E140" s="126"/>
      <c r="F140" s="25">
        <f t="shared" si="5"/>
        <v>0</v>
      </c>
      <c r="G140" s="44"/>
    </row>
    <row r="141" spans="1:17" s="127" customFormat="1" ht="14.1" customHeight="1" x14ac:dyDescent="0.25">
      <c r="A141" s="54" t="s">
        <v>52</v>
      </c>
      <c r="B141" s="130" t="s">
        <v>145</v>
      </c>
      <c r="C141" s="110">
        <f>'[57]BLOQUE B'!$B$53</f>
        <v>1.5794999999999997</v>
      </c>
      <c r="D141" s="111" t="s">
        <v>21</v>
      </c>
      <c r="E141" s="128"/>
      <c r="F141" s="25">
        <f t="shared" si="5"/>
        <v>0</v>
      </c>
      <c r="G141" s="44"/>
    </row>
    <row r="142" spans="1:17" s="127" customFormat="1" ht="14.1" customHeight="1" x14ac:dyDescent="0.25">
      <c r="A142" s="54" t="s">
        <v>54</v>
      </c>
      <c r="B142" s="130" t="s">
        <v>146</v>
      </c>
      <c r="C142" s="110">
        <f>'[57]BLOQUE B'!$B$54</f>
        <v>0.63179999999999992</v>
      </c>
      <c r="D142" s="111" t="s">
        <v>21</v>
      </c>
      <c r="E142" s="128"/>
      <c r="F142" s="25">
        <f t="shared" si="5"/>
        <v>0</v>
      </c>
      <c r="G142" s="44"/>
    </row>
    <row r="143" spans="1:17" s="127" customFormat="1" ht="14.1" customHeight="1" x14ac:dyDescent="0.25">
      <c r="A143" s="54"/>
      <c r="B143" s="130"/>
      <c r="C143" s="110"/>
      <c r="D143" s="111"/>
      <c r="E143" s="128"/>
      <c r="F143" s="25"/>
      <c r="G143" s="44"/>
    </row>
    <row r="144" spans="1:17" s="127" customFormat="1" ht="14.1" customHeight="1" x14ac:dyDescent="0.25">
      <c r="A144" s="54" t="s">
        <v>57</v>
      </c>
      <c r="B144" s="130" t="s">
        <v>147</v>
      </c>
      <c r="C144" s="110">
        <v>0.28000000000000003</v>
      </c>
      <c r="D144" s="111" t="s">
        <v>21</v>
      </c>
      <c r="E144" s="128"/>
      <c r="F144" s="25">
        <f t="shared" ref="F144:F156" si="6">C144*E144</f>
        <v>0</v>
      </c>
      <c r="G144" s="44"/>
    </row>
    <row r="145" spans="1:12" s="127" customFormat="1" ht="14.1" customHeight="1" x14ac:dyDescent="0.25">
      <c r="A145" s="54" t="s">
        <v>59</v>
      </c>
      <c r="B145" s="125" t="s">
        <v>148</v>
      </c>
      <c r="C145" s="110">
        <v>0.71</v>
      </c>
      <c r="D145" s="111" t="s">
        <v>21</v>
      </c>
      <c r="E145" s="126"/>
      <c r="F145" s="25">
        <f t="shared" si="6"/>
        <v>0</v>
      </c>
      <c r="G145" s="44"/>
      <c r="H145" s="128"/>
    </row>
    <row r="146" spans="1:12" s="127" customFormat="1" ht="14.1" customHeight="1" x14ac:dyDescent="0.25">
      <c r="A146" s="54" t="s">
        <v>61</v>
      </c>
      <c r="B146" s="125" t="s">
        <v>149</v>
      </c>
      <c r="C146" s="110">
        <f>'[57]BLOQUE B'!$F$58</f>
        <v>0.71165999999999996</v>
      </c>
      <c r="D146" s="111" t="s">
        <v>21</v>
      </c>
      <c r="E146" s="126"/>
      <c r="F146" s="25">
        <f t="shared" si="6"/>
        <v>0</v>
      </c>
      <c r="G146" s="44"/>
      <c r="H146" s="128"/>
    </row>
    <row r="147" spans="1:12" s="127" customFormat="1" ht="14.1" customHeight="1" x14ac:dyDescent="0.25">
      <c r="A147" s="54" t="s">
        <v>63</v>
      </c>
      <c r="B147" s="125" t="s">
        <v>150</v>
      </c>
      <c r="C147" s="110">
        <f>'[57]BLOQUE B'!$F$59</f>
        <v>0.67337999999999998</v>
      </c>
      <c r="D147" s="111" t="s">
        <v>21</v>
      </c>
      <c r="E147" s="126"/>
      <c r="F147" s="25">
        <f t="shared" si="6"/>
        <v>0</v>
      </c>
      <c r="G147" s="44"/>
      <c r="H147" s="128"/>
    </row>
    <row r="148" spans="1:12" s="127" customFormat="1" ht="14.1" customHeight="1" x14ac:dyDescent="0.25">
      <c r="A148" s="54" t="s">
        <v>65</v>
      </c>
      <c r="B148" s="125" t="s">
        <v>151</v>
      </c>
      <c r="C148" s="110">
        <f>'[57]BLOQUE B'!$F$60</f>
        <v>0.85914000000000001</v>
      </c>
      <c r="D148" s="111" t="s">
        <v>21</v>
      </c>
      <c r="E148" s="126"/>
      <c r="F148" s="25">
        <f t="shared" si="6"/>
        <v>0</v>
      </c>
      <c r="G148" s="44"/>
      <c r="H148" s="128"/>
    </row>
    <row r="149" spans="1:12" s="127" customFormat="1" ht="14.1" customHeight="1" x14ac:dyDescent="0.25">
      <c r="A149" s="54" t="s">
        <v>152</v>
      </c>
      <c r="B149" s="125" t="s">
        <v>153</v>
      </c>
      <c r="C149" s="110">
        <f>'[57]BLOQUE B'!$F$61</f>
        <v>1.0794000000000001</v>
      </c>
      <c r="D149" s="111" t="s">
        <v>21</v>
      </c>
      <c r="E149" s="126"/>
      <c r="F149" s="25">
        <f t="shared" si="6"/>
        <v>0</v>
      </c>
      <c r="G149" s="44"/>
      <c r="H149" s="128"/>
    </row>
    <row r="150" spans="1:12" s="127" customFormat="1" ht="30.75" customHeight="1" x14ac:dyDescent="0.25">
      <c r="A150" s="54" t="s">
        <v>154</v>
      </c>
      <c r="B150" s="125" t="s">
        <v>155</v>
      </c>
      <c r="C150" s="110">
        <f>'[57]BLOQUE B'!$F$62</f>
        <v>0.87960000000000005</v>
      </c>
      <c r="D150" s="111" t="s">
        <v>21</v>
      </c>
      <c r="E150" s="126"/>
      <c r="F150" s="25">
        <f t="shared" si="6"/>
        <v>0</v>
      </c>
      <c r="G150" s="44"/>
      <c r="H150" s="128"/>
    </row>
    <row r="151" spans="1:12" s="127" customFormat="1" ht="14.1" customHeight="1" x14ac:dyDescent="0.25">
      <c r="A151" s="54" t="s">
        <v>156</v>
      </c>
      <c r="B151" s="9" t="s">
        <v>157</v>
      </c>
      <c r="C151" s="110">
        <f>'[57]BLOQUE B'!$F$64</f>
        <v>2.0564999999999998</v>
      </c>
      <c r="D151" s="111" t="s">
        <v>21</v>
      </c>
      <c r="E151" s="128"/>
      <c r="F151" s="25">
        <f t="shared" si="6"/>
        <v>0</v>
      </c>
      <c r="G151" s="44"/>
      <c r="H151" s="128"/>
    </row>
    <row r="152" spans="1:12" s="127" customFormat="1" ht="14.1" customHeight="1" x14ac:dyDescent="0.25">
      <c r="A152" s="54" t="s">
        <v>158</v>
      </c>
      <c r="B152" s="125" t="s">
        <v>159</v>
      </c>
      <c r="C152" s="110">
        <f>'[57]BLOQUE B'!$F$76</f>
        <v>0.52499999999999991</v>
      </c>
      <c r="D152" s="111" t="s">
        <v>56</v>
      </c>
      <c r="E152" s="126"/>
      <c r="F152" s="25">
        <f t="shared" si="6"/>
        <v>0</v>
      </c>
      <c r="G152" s="44"/>
      <c r="H152" s="128"/>
    </row>
    <row r="153" spans="1:12" s="127" customFormat="1" ht="14.1" customHeight="1" x14ac:dyDescent="0.25">
      <c r="A153" s="54" t="s">
        <v>160</v>
      </c>
      <c r="B153" s="125" t="s">
        <v>161</v>
      </c>
      <c r="C153" s="110">
        <f>'[57]BLOQUE B'!$F$72</f>
        <v>1.224</v>
      </c>
      <c r="D153" s="111" t="s">
        <v>56</v>
      </c>
      <c r="E153" s="126"/>
      <c r="F153" s="25">
        <f t="shared" si="6"/>
        <v>0</v>
      </c>
      <c r="G153" s="44"/>
      <c r="H153" s="128"/>
    </row>
    <row r="154" spans="1:12" s="127" customFormat="1" ht="14.1" customHeight="1" x14ac:dyDescent="0.25">
      <c r="A154" s="54" t="s">
        <v>162</v>
      </c>
      <c r="B154" s="9" t="s">
        <v>163</v>
      </c>
      <c r="C154" s="110">
        <f>'[57]BLOQUE B'!$E$79</f>
        <v>64.400599999999997</v>
      </c>
      <c r="D154" s="111" t="s">
        <v>28</v>
      </c>
      <c r="E154" s="128"/>
      <c r="F154" s="25">
        <f t="shared" si="6"/>
        <v>0</v>
      </c>
      <c r="G154" s="44"/>
      <c r="H154" s="128"/>
    </row>
    <row r="155" spans="1:12" s="127" customFormat="1" ht="14.1" customHeight="1" x14ac:dyDescent="0.25">
      <c r="A155" s="54" t="s">
        <v>164</v>
      </c>
      <c r="B155" s="125" t="s">
        <v>165</v>
      </c>
      <c r="C155" s="110">
        <f>'[57]BLOQUE B'!$F$85</f>
        <v>18.486252</v>
      </c>
      <c r="D155" s="111" t="s">
        <v>21</v>
      </c>
      <c r="E155" s="126"/>
      <c r="F155" s="25">
        <f t="shared" si="6"/>
        <v>0</v>
      </c>
      <c r="G155" s="44"/>
      <c r="H155" s="128"/>
    </row>
    <row r="156" spans="1:12" s="127" customFormat="1" ht="30" x14ac:dyDescent="0.25">
      <c r="A156" s="54" t="s">
        <v>166</v>
      </c>
      <c r="B156" s="66" t="s">
        <v>66</v>
      </c>
      <c r="C156" s="42">
        <v>21.12</v>
      </c>
      <c r="D156" s="63" t="s">
        <v>21</v>
      </c>
      <c r="E156" s="64"/>
      <c r="F156" s="25">
        <f t="shared" si="6"/>
        <v>0</v>
      </c>
      <c r="G156" s="44">
        <f>SUM(F132:F156)</f>
        <v>0</v>
      </c>
      <c r="H156" s="128"/>
    </row>
    <row r="157" spans="1:12" s="27" customFormat="1" ht="12.75" customHeight="1" x14ac:dyDescent="0.25">
      <c r="A157" s="84"/>
      <c r="B157" s="77"/>
      <c r="C157" s="7"/>
      <c r="D157" s="82"/>
      <c r="E157" s="98"/>
      <c r="F157" s="25"/>
      <c r="G157" s="44"/>
      <c r="H157" s="100"/>
      <c r="I157" s="101"/>
      <c r="J157" s="102"/>
      <c r="K157" s="103"/>
      <c r="L157" s="104"/>
    </row>
    <row r="158" spans="1:12" x14ac:dyDescent="0.25">
      <c r="A158" s="61" t="s">
        <v>36</v>
      </c>
      <c r="B158" s="70" t="s">
        <v>68</v>
      </c>
      <c r="C158" s="64"/>
      <c r="D158" s="71"/>
      <c r="E158" s="64"/>
      <c r="F158" s="25"/>
      <c r="G158" s="44"/>
      <c r="H158" s="5"/>
      <c r="J158" s="5"/>
      <c r="K158" s="5"/>
      <c r="L158" s="5"/>
    </row>
    <row r="159" spans="1:12" ht="45" x14ac:dyDescent="0.25">
      <c r="A159" s="54" t="s">
        <v>11</v>
      </c>
      <c r="B159" s="66" t="s">
        <v>167</v>
      </c>
      <c r="C159" s="42">
        <v>67.569999999999993</v>
      </c>
      <c r="D159" s="63" t="s">
        <v>28</v>
      </c>
      <c r="E159" s="64"/>
      <c r="F159" s="25">
        <f t="shared" ref="F159:F165" si="7">C159*E159</f>
        <v>0</v>
      </c>
      <c r="G159" s="44"/>
      <c r="H159" s="68"/>
      <c r="J159" s="5"/>
      <c r="K159" s="5"/>
      <c r="L159" s="5"/>
    </row>
    <row r="160" spans="1:12" ht="33" customHeight="1" x14ac:dyDescent="0.25">
      <c r="A160" s="54" t="s">
        <v>14</v>
      </c>
      <c r="B160" s="72" t="s">
        <v>168</v>
      </c>
      <c r="C160" s="42">
        <v>81.08</v>
      </c>
      <c r="D160" s="63" t="s">
        <v>28</v>
      </c>
      <c r="E160" s="64"/>
      <c r="F160" s="25">
        <f t="shared" si="7"/>
        <v>0</v>
      </c>
      <c r="G160" s="44"/>
      <c r="H160" s="68"/>
      <c r="J160" s="5"/>
      <c r="K160" s="5"/>
      <c r="L160" s="5"/>
    </row>
    <row r="161" spans="1:12" ht="27.75" customHeight="1" x14ac:dyDescent="0.25">
      <c r="A161" s="54" t="s">
        <v>17</v>
      </c>
      <c r="B161" s="72" t="s">
        <v>169</v>
      </c>
      <c r="C161" s="42">
        <v>13.44</v>
      </c>
      <c r="D161" s="63" t="s">
        <v>28</v>
      </c>
      <c r="E161" s="64"/>
      <c r="F161" s="25">
        <f t="shared" si="7"/>
        <v>0</v>
      </c>
      <c r="G161" s="44"/>
      <c r="H161" s="68"/>
      <c r="J161" s="5"/>
      <c r="K161" s="5"/>
      <c r="L161" s="5"/>
    </row>
    <row r="162" spans="1:12" ht="45" x14ac:dyDescent="0.25">
      <c r="A162" s="54" t="s">
        <v>19</v>
      </c>
      <c r="B162" s="72" t="s">
        <v>170</v>
      </c>
      <c r="C162" s="42">
        <v>158.5</v>
      </c>
      <c r="D162" s="63" t="s">
        <v>28</v>
      </c>
      <c r="E162" s="64"/>
      <c r="F162" s="25">
        <f t="shared" si="7"/>
        <v>0</v>
      </c>
      <c r="G162" s="44"/>
      <c r="H162" s="68"/>
      <c r="J162" s="5"/>
      <c r="K162" s="5"/>
      <c r="L162" s="5"/>
    </row>
    <row r="163" spans="1:12" ht="30.75" customHeight="1" x14ac:dyDescent="0.25">
      <c r="A163" s="54" t="s">
        <v>42</v>
      </c>
      <c r="B163" s="72" t="s">
        <v>171</v>
      </c>
      <c r="C163" s="42">
        <v>70.75</v>
      </c>
      <c r="D163" s="63" t="s">
        <v>28</v>
      </c>
      <c r="E163" s="64"/>
      <c r="F163" s="25">
        <f t="shared" si="7"/>
        <v>0</v>
      </c>
      <c r="G163" s="44"/>
      <c r="H163" s="68"/>
      <c r="J163" s="5"/>
      <c r="K163" s="5"/>
      <c r="L163" s="5"/>
    </row>
    <row r="164" spans="1:12" ht="33" customHeight="1" x14ac:dyDescent="0.25">
      <c r="A164" s="54" t="s">
        <v>44</v>
      </c>
      <c r="B164" s="72" t="s">
        <v>169</v>
      </c>
      <c r="C164" s="42">
        <v>52.51</v>
      </c>
      <c r="D164" s="63" t="s">
        <v>28</v>
      </c>
      <c r="E164" s="64"/>
      <c r="F164" s="25">
        <f t="shared" si="7"/>
        <v>0</v>
      </c>
      <c r="G164" s="44"/>
      <c r="H164" s="68"/>
      <c r="J164" s="5"/>
      <c r="K164" s="5"/>
      <c r="L164" s="5"/>
    </row>
    <row r="165" spans="1:12" x14ac:dyDescent="0.25">
      <c r="A165" s="54" t="s">
        <v>46</v>
      </c>
      <c r="B165" s="72" t="s">
        <v>75</v>
      </c>
      <c r="C165" s="42">
        <v>42.62</v>
      </c>
      <c r="D165" s="63" t="s">
        <v>28</v>
      </c>
      <c r="E165" s="64"/>
      <c r="F165" s="25">
        <f t="shared" si="7"/>
        <v>0</v>
      </c>
      <c r="G165" s="44">
        <f>SUM(F159:F165)</f>
        <v>0</v>
      </c>
      <c r="H165" s="68"/>
      <c r="J165" s="5"/>
      <c r="K165" s="5"/>
      <c r="L165" s="5"/>
    </row>
    <row r="166" spans="1:12" s="27" customFormat="1" ht="12.75" customHeight="1" x14ac:dyDescent="0.25">
      <c r="A166" s="84"/>
      <c r="B166" s="77"/>
      <c r="C166" s="7"/>
      <c r="D166" s="82"/>
      <c r="E166" s="98"/>
      <c r="F166" s="25"/>
      <c r="G166" s="44"/>
      <c r="H166" s="100"/>
      <c r="I166" s="101"/>
      <c r="J166" s="102"/>
      <c r="K166" s="103"/>
      <c r="L166" s="104"/>
    </row>
    <row r="167" spans="1:12" s="27" customFormat="1" x14ac:dyDescent="0.25">
      <c r="A167" s="74" t="s">
        <v>67</v>
      </c>
      <c r="B167" s="62" t="s">
        <v>77</v>
      </c>
      <c r="C167" s="50"/>
      <c r="D167" s="51"/>
      <c r="E167" s="52"/>
      <c r="F167" s="25"/>
      <c r="G167" s="44"/>
      <c r="H167" s="48"/>
    </row>
    <row r="168" spans="1:12" s="27" customFormat="1" ht="30" x14ac:dyDescent="0.25">
      <c r="A168" s="76" t="s">
        <v>11</v>
      </c>
      <c r="B168" s="77" t="s">
        <v>78</v>
      </c>
      <c r="C168" s="7">
        <v>335.59</v>
      </c>
      <c r="D168" s="23" t="s">
        <v>28</v>
      </c>
      <c r="E168" s="7"/>
      <c r="F168" s="25">
        <f>C168*E168</f>
        <v>0</v>
      </c>
      <c r="G168" s="44"/>
      <c r="H168" s="48"/>
    </row>
    <row r="169" spans="1:12" s="27" customFormat="1" ht="30" x14ac:dyDescent="0.25">
      <c r="A169" s="76" t="s">
        <v>14</v>
      </c>
      <c r="B169" s="77" t="s">
        <v>79</v>
      </c>
      <c r="C169" s="7">
        <v>69.430000000000007</v>
      </c>
      <c r="D169" s="23" t="s">
        <v>28</v>
      </c>
      <c r="E169" s="7"/>
      <c r="F169" s="25">
        <f>C169*E169</f>
        <v>0</v>
      </c>
      <c r="G169" s="44"/>
      <c r="H169" s="48"/>
    </row>
    <row r="170" spans="1:12" s="27" customFormat="1" ht="30" x14ac:dyDescent="0.25">
      <c r="A170" s="76" t="s">
        <v>17</v>
      </c>
      <c r="B170" s="77" t="s">
        <v>80</v>
      </c>
      <c r="C170" s="7">
        <v>251.05</v>
      </c>
      <c r="D170" s="23" t="s">
        <v>28</v>
      </c>
      <c r="E170" s="7"/>
      <c r="F170" s="25">
        <f>C170*E170</f>
        <v>0</v>
      </c>
      <c r="G170" s="44"/>
      <c r="H170" s="48"/>
    </row>
    <row r="171" spans="1:12" s="27" customFormat="1" x14ac:dyDescent="0.25">
      <c r="A171" s="76" t="s">
        <v>19</v>
      </c>
      <c r="B171" s="77" t="s">
        <v>81</v>
      </c>
      <c r="C171" s="7">
        <f>C170</f>
        <v>251.05</v>
      </c>
      <c r="D171" s="23" t="s">
        <v>28</v>
      </c>
      <c r="E171" s="7"/>
      <c r="F171" s="25">
        <f>C171*E171</f>
        <v>0</v>
      </c>
      <c r="G171" s="44"/>
      <c r="H171" s="48"/>
    </row>
    <row r="172" spans="1:12" s="27" customFormat="1" x14ac:dyDescent="0.25">
      <c r="A172" s="76" t="s">
        <v>42</v>
      </c>
      <c r="B172" s="79" t="s">
        <v>82</v>
      </c>
      <c r="C172" s="7">
        <v>289.72000000000003</v>
      </c>
      <c r="D172" s="23" t="s">
        <v>16</v>
      </c>
      <c r="E172" s="7"/>
      <c r="F172" s="25">
        <f>C172*E172</f>
        <v>0</v>
      </c>
      <c r="G172" s="44">
        <f>SUM(F168:F172)</f>
        <v>0</v>
      </c>
      <c r="H172" s="48"/>
    </row>
    <row r="173" spans="1:12" s="27" customFormat="1" ht="12.75" customHeight="1" x14ac:dyDescent="0.25">
      <c r="A173" s="84"/>
      <c r="B173" s="77"/>
      <c r="C173" s="7"/>
      <c r="D173" s="82"/>
      <c r="E173" s="98"/>
      <c r="F173" s="25"/>
      <c r="G173" s="44"/>
      <c r="H173" s="100"/>
      <c r="I173" s="101"/>
      <c r="J173" s="102"/>
      <c r="K173" s="103"/>
      <c r="L173" s="104"/>
    </row>
    <row r="174" spans="1:12" s="83" customFormat="1" ht="12.75" customHeight="1" x14ac:dyDescent="0.25">
      <c r="A174" s="74" t="s">
        <v>76</v>
      </c>
      <c r="B174" s="81" t="s">
        <v>85</v>
      </c>
      <c r="C174" s="7"/>
      <c r="D174" s="82"/>
      <c r="E174" s="7"/>
      <c r="F174" s="25"/>
      <c r="G174" s="44"/>
      <c r="H174" s="77"/>
      <c r="I174" s="7"/>
      <c r="J174" s="82"/>
      <c r="K174" s="7"/>
    </row>
    <row r="175" spans="1:12" s="83" customFormat="1" ht="30" x14ac:dyDescent="0.25">
      <c r="A175" s="84" t="s">
        <v>11</v>
      </c>
      <c r="B175" s="77" t="s">
        <v>172</v>
      </c>
      <c r="C175" s="7">
        <v>198</v>
      </c>
      <c r="D175" s="23" t="s">
        <v>87</v>
      </c>
      <c r="E175" s="7"/>
      <c r="F175" s="25">
        <f>E175*C175</f>
        <v>0</v>
      </c>
      <c r="G175" s="44"/>
      <c r="H175" s="85"/>
      <c r="I175" s="7"/>
      <c r="J175" s="82"/>
      <c r="K175" s="82"/>
      <c r="L175" s="7"/>
    </row>
    <row r="176" spans="1:12" s="27" customFormat="1" ht="12.75" customHeight="1" x14ac:dyDescent="0.25">
      <c r="A176" s="84"/>
      <c r="B176" s="77"/>
      <c r="C176" s="7"/>
      <c r="D176" s="82"/>
      <c r="E176" s="98"/>
      <c r="F176" s="25"/>
      <c r="G176" s="44"/>
      <c r="H176" s="100"/>
      <c r="I176" s="101"/>
      <c r="J176" s="102"/>
      <c r="K176" s="103"/>
      <c r="L176" s="104"/>
    </row>
    <row r="177" spans="1:12" s="83" customFormat="1" ht="30" x14ac:dyDescent="0.25">
      <c r="A177" s="84" t="s">
        <v>14</v>
      </c>
      <c r="B177" s="77" t="s">
        <v>173</v>
      </c>
      <c r="C177" s="7">
        <v>65.98</v>
      </c>
      <c r="D177" s="23" t="s">
        <v>87</v>
      </c>
      <c r="E177" s="7"/>
      <c r="F177" s="25">
        <f>E177*C177</f>
        <v>0</v>
      </c>
      <c r="G177" s="44">
        <f>SUM(F175:F177)</f>
        <v>0</v>
      </c>
      <c r="H177" s="85"/>
      <c r="I177" s="7"/>
      <c r="J177" s="82"/>
      <c r="K177" s="82"/>
      <c r="L177" s="7"/>
    </row>
    <row r="178" spans="1:12" s="27" customFormat="1" ht="12.75" customHeight="1" x14ac:dyDescent="0.25">
      <c r="A178" s="84"/>
      <c r="B178" s="77"/>
      <c r="C178" s="7"/>
      <c r="D178" s="82"/>
      <c r="E178" s="98"/>
      <c r="F178" s="25"/>
      <c r="G178" s="44"/>
      <c r="H178" s="100"/>
      <c r="I178" s="101"/>
      <c r="J178" s="102"/>
      <c r="K178" s="103"/>
      <c r="L178" s="104"/>
    </row>
    <row r="179" spans="1:12" s="94" customFormat="1" ht="15.75" x14ac:dyDescent="0.25">
      <c r="A179" s="87" t="s">
        <v>84</v>
      </c>
      <c r="B179" s="88" t="s">
        <v>89</v>
      </c>
      <c r="C179" s="89"/>
      <c r="D179" s="90"/>
      <c r="E179" s="91"/>
      <c r="F179" s="25"/>
      <c r="G179" s="44"/>
    </row>
    <row r="180" spans="1:12" s="94" customFormat="1" ht="60" x14ac:dyDescent="0.25">
      <c r="A180" s="95" t="s">
        <v>11</v>
      </c>
      <c r="B180" s="9" t="s">
        <v>90</v>
      </c>
      <c r="C180" s="91">
        <v>190.58</v>
      </c>
      <c r="D180" s="90" t="s">
        <v>28</v>
      </c>
      <c r="E180" s="25"/>
      <c r="F180" s="25">
        <f>C180*E180</f>
        <v>0</v>
      </c>
      <c r="G180" s="44"/>
    </row>
    <row r="181" spans="1:12" s="94" customFormat="1" ht="30" x14ac:dyDescent="0.25">
      <c r="A181" s="95" t="s">
        <v>14</v>
      </c>
      <c r="B181" s="9" t="s">
        <v>91</v>
      </c>
      <c r="C181" s="91">
        <v>68.13</v>
      </c>
      <c r="D181" s="90" t="s">
        <v>16</v>
      </c>
      <c r="E181" s="25"/>
      <c r="F181" s="25">
        <f>C181*E181</f>
        <v>0</v>
      </c>
      <c r="G181" s="44"/>
    </row>
    <row r="182" spans="1:12" s="94" customFormat="1" ht="30" x14ac:dyDescent="0.25">
      <c r="A182" s="95" t="s">
        <v>17</v>
      </c>
      <c r="B182" s="9" t="s">
        <v>92</v>
      </c>
      <c r="C182" s="91">
        <v>215.78</v>
      </c>
      <c r="D182" s="90" t="s">
        <v>28</v>
      </c>
      <c r="E182" s="25"/>
      <c r="F182" s="25">
        <f>C182*E182</f>
        <v>0</v>
      </c>
      <c r="G182" s="44"/>
    </row>
    <row r="183" spans="1:12" s="94" customFormat="1" ht="15.75" x14ac:dyDescent="0.25">
      <c r="A183" s="95"/>
      <c r="B183" s="115"/>
      <c r="C183" s="91"/>
      <c r="D183" s="90"/>
      <c r="E183" s="25"/>
      <c r="F183" s="25"/>
      <c r="G183" s="44"/>
    </row>
    <row r="184" spans="1:12" s="94" customFormat="1" ht="45" x14ac:dyDescent="0.25">
      <c r="A184" s="95" t="s">
        <v>19</v>
      </c>
      <c r="B184" s="9" t="s">
        <v>174</v>
      </c>
      <c r="C184" s="91">
        <v>14.98</v>
      </c>
      <c r="D184" s="90" t="s">
        <v>16</v>
      </c>
      <c r="E184" s="25"/>
      <c r="F184" s="25">
        <f>C184*E184</f>
        <v>0</v>
      </c>
      <c r="G184" s="44"/>
    </row>
    <row r="185" spans="1:12" s="94" customFormat="1" ht="30" x14ac:dyDescent="0.25">
      <c r="A185" s="95" t="s">
        <v>42</v>
      </c>
      <c r="B185" s="9" t="s">
        <v>94</v>
      </c>
      <c r="C185" s="91">
        <v>4</v>
      </c>
      <c r="D185" s="90" t="s">
        <v>13</v>
      </c>
      <c r="E185" s="25"/>
      <c r="F185" s="25">
        <f>C185*E185</f>
        <v>0</v>
      </c>
      <c r="G185" s="44">
        <f>SUM(F180:F185)</f>
        <v>0</v>
      </c>
    </row>
    <row r="186" spans="1:12" s="94" customFormat="1" ht="15.75" x14ac:dyDescent="0.25">
      <c r="A186" s="95"/>
      <c r="B186" s="115"/>
      <c r="C186" s="91"/>
      <c r="D186" s="90"/>
      <c r="E186" s="25"/>
      <c r="F186" s="25"/>
      <c r="G186" s="44"/>
    </row>
    <row r="187" spans="1:12" s="83" customFormat="1" ht="15.75" x14ac:dyDescent="0.25">
      <c r="A187" s="96" t="s">
        <v>88</v>
      </c>
      <c r="B187" s="246" t="s">
        <v>96</v>
      </c>
      <c r="C187" s="246"/>
      <c r="D187" s="82"/>
      <c r="E187" s="7"/>
      <c r="F187" s="25"/>
      <c r="G187" s="44"/>
      <c r="H187" s="85"/>
      <c r="I187" s="97"/>
    </row>
    <row r="188" spans="1:12" s="83" customFormat="1" ht="45" x14ac:dyDescent="0.25">
      <c r="A188" s="84" t="s">
        <v>11</v>
      </c>
      <c r="B188" s="77" t="s">
        <v>97</v>
      </c>
      <c r="C188" s="7">
        <v>88.97</v>
      </c>
      <c r="D188" s="82" t="s">
        <v>28</v>
      </c>
      <c r="E188" s="98"/>
      <c r="F188" s="25">
        <f>E188*C188</f>
        <v>0</v>
      </c>
      <c r="G188" s="44">
        <f>SUM(F188:F188)</f>
        <v>0</v>
      </c>
      <c r="H188" s="85"/>
      <c r="I188" s="97"/>
    </row>
    <row r="189" spans="1:12" s="27" customFormat="1" ht="12.75" customHeight="1" x14ac:dyDescent="0.25">
      <c r="A189" s="84"/>
      <c r="B189" s="77"/>
      <c r="C189" s="7"/>
      <c r="D189" s="82"/>
      <c r="E189" s="98"/>
      <c r="F189" s="25"/>
      <c r="G189" s="44"/>
      <c r="H189" s="100"/>
      <c r="I189" s="101"/>
      <c r="J189" s="102"/>
      <c r="K189" s="103"/>
      <c r="L189" s="104"/>
    </row>
    <row r="190" spans="1:12" s="83" customFormat="1" x14ac:dyDescent="0.25">
      <c r="A190" s="74" t="s">
        <v>95</v>
      </c>
      <c r="B190" s="99" t="s">
        <v>99</v>
      </c>
      <c r="C190" s="7"/>
      <c r="D190" s="82"/>
      <c r="E190" s="7"/>
      <c r="F190" s="25"/>
      <c r="G190" s="44"/>
      <c r="H190" s="85"/>
      <c r="I190" s="86"/>
    </row>
    <row r="191" spans="1:12" s="83" customFormat="1" ht="30" x14ac:dyDescent="0.25">
      <c r="A191" s="84" t="s">
        <v>11</v>
      </c>
      <c r="B191" s="77" t="s">
        <v>175</v>
      </c>
      <c r="C191" s="7">
        <v>4</v>
      </c>
      <c r="D191" s="82" t="s">
        <v>13</v>
      </c>
      <c r="E191" s="98"/>
      <c r="F191" s="25">
        <f t="shared" ref="F191:F197" si="8">E191*C191</f>
        <v>0</v>
      </c>
      <c r="G191" s="44"/>
      <c r="H191" s="85"/>
      <c r="I191" s="86"/>
    </row>
    <row r="192" spans="1:12" s="83" customFormat="1" ht="30" x14ac:dyDescent="0.25">
      <c r="A192" s="84" t="s">
        <v>14</v>
      </c>
      <c r="B192" s="77" t="s">
        <v>101</v>
      </c>
      <c r="C192" s="7">
        <v>4</v>
      </c>
      <c r="D192" s="82" t="s">
        <v>13</v>
      </c>
      <c r="E192" s="98"/>
      <c r="F192" s="25">
        <f t="shared" si="8"/>
        <v>0</v>
      </c>
      <c r="G192" s="44"/>
      <c r="H192" s="85"/>
      <c r="I192" s="86"/>
    </row>
    <row r="193" spans="1:12" s="83" customFormat="1" ht="45" x14ac:dyDescent="0.25">
      <c r="A193" s="84" t="s">
        <v>17</v>
      </c>
      <c r="B193" s="77" t="s">
        <v>176</v>
      </c>
      <c r="C193" s="7">
        <v>4</v>
      </c>
      <c r="D193" s="82" t="s">
        <v>177</v>
      </c>
      <c r="E193" s="98"/>
      <c r="F193" s="25">
        <f t="shared" si="8"/>
        <v>0</v>
      </c>
      <c r="G193" s="44"/>
      <c r="H193" s="85"/>
      <c r="I193" s="86"/>
    </row>
    <row r="194" spans="1:12" s="83" customFormat="1" ht="30" x14ac:dyDescent="0.25">
      <c r="A194" s="84" t="s">
        <v>19</v>
      </c>
      <c r="B194" s="77" t="s">
        <v>178</v>
      </c>
      <c r="C194" s="7">
        <v>28.8</v>
      </c>
      <c r="D194" s="82" t="s">
        <v>28</v>
      </c>
      <c r="E194" s="98"/>
      <c r="F194" s="25">
        <f t="shared" si="8"/>
        <v>0</v>
      </c>
      <c r="G194" s="44"/>
      <c r="H194" s="85"/>
      <c r="I194" s="86"/>
    </row>
    <row r="195" spans="1:12" s="83" customFormat="1" ht="30" x14ac:dyDescent="0.25">
      <c r="A195" s="84" t="s">
        <v>42</v>
      </c>
      <c r="B195" s="77" t="s">
        <v>179</v>
      </c>
      <c r="C195" s="7">
        <v>2.1</v>
      </c>
      <c r="D195" s="82" t="s">
        <v>28</v>
      </c>
      <c r="E195" s="98"/>
      <c r="F195" s="25">
        <f t="shared" si="8"/>
        <v>0</v>
      </c>
      <c r="G195" s="44"/>
      <c r="H195" s="85"/>
      <c r="I195" s="86"/>
    </row>
    <row r="196" spans="1:12" s="83" customFormat="1" ht="30" x14ac:dyDescent="0.25">
      <c r="A196" s="84" t="s">
        <v>44</v>
      </c>
      <c r="B196" s="77" t="s">
        <v>180</v>
      </c>
      <c r="C196" s="7">
        <v>3.53</v>
      </c>
      <c r="D196" s="82" t="s">
        <v>28</v>
      </c>
      <c r="E196" s="98"/>
      <c r="F196" s="25">
        <f t="shared" si="8"/>
        <v>0</v>
      </c>
      <c r="G196" s="44"/>
      <c r="H196" s="85"/>
      <c r="I196" s="86"/>
    </row>
    <row r="197" spans="1:12" s="27" customFormat="1" ht="30" x14ac:dyDescent="0.25">
      <c r="A197" s="84" t="s">
        <v>46</v>
      </c>
      <c r="B197" s="77" t="s">
        <v>105</v>
      </c>
      <c r="C197" s="7">
        <v>4.95</v>
      </c>
      <c r="D197" s="82" t="s">
        <v>28</v>
      </c>
      <c r="E197" s="98"/>
      <c r="F197" s="25">
        <f t="shared" si="8"/>
        <v>0</v>
      </c>
      <c r="G197" s="44">
        <f>SUM(F191:F197)</f>
        <v>0</v>
      </c>
      <c r="H197" s="100"/>
      <c r="I197" s="101"/>
      <c r="J197" s="102"/>
      <c r="K197" s="103"/>
      <c r="L197" s="104"/>
    </row>
    <row r="198" spans="1:12" s="27" customFormat="1" ht="12.75" customHeight="1" x14ac:dyDescent="0.25">
      <c r="A198" s="84"/>
      <c r="B198" s="77"/>
      <c r="C198" s="7"/>
      <c r="D198" s="82"/>
      <c r="E198" s="98"/>
      <c r="F198" s="25"/>
      <c r="G198" s="44"/>
      <c r="H198" s="100"/>
      <c r="I198" s="101"/>
      <c r="J198" s="102"/>
      <c r="K198" s="103"/>
      <c r="L198" s="104"/>
    </row>
    <row r="199" spans="1:12" x14ac:dyDescent="0.25">
      <c r="A199" s="61" t="s">
        <v>98</v>
      </c>
      <c r="B199" s="70" t="s">
        <v>107</v>
      </c>
      <c r="C199" s="42"/>
      <c r="D199" s="63"/>
      <c r="E199" s="64"/>
      <c r="F199" s="25"/>
      <c r="G199" s="44"/>
      <c r="H199" s="5"/>
      <c r="J199" s="5"/>
      <c r="K199" s="5"/>
      <c r="L199" s="5"/>
    </row>
    <row r="200" spans="1:12" x14ac:dyDescent="0.25">
      <c r="A200" s="84" t="s">
        <v>11</v>
      </c>
      <c r="B200" s="105" t="s">
        <v>108</v>
      </c>
      <c r="C200" s="42">
        <v>5</v>
      </c>
      <c r="D200" s="71" t="s">
        <v>13</v>
      </c>
      <c r="E200" s="64"/>
      <c r="F200" s="25">
        <f>C200*E200</f>
        <v>0</v>
      </c>
      <c r="G200" s="44"/>
      <c r="H200" s="91"/>
      <c r="J200" s="5"/>
      <c r="K200" s="5"/>
      <c r="L200" s="5"/>
    </row>
    <row r="201" spans="1:12" ht="30" x14ac:dyDescent="0.25">
      <c r="A201" s="84" t="s">
        <v>14</v>
      </c>
      <c r="B201" s="105" t="s">
        <v>109</v>
      </c>
      <c r="C201" s="42">
        <v>5</v>
      </c>
      <c r="D201" s="71" t="s">
        <v>13</v>
      </c>
      <c r="E201" s="64"/>
      <c r="F201" s="25">
        <f>C201*E201</f>
        <v>0</v>
      </c>
      <c r="G201" s="44"/>
      <c r="H201" s="91"/>
      <c r="J201" s="5"/>
      <c r="K201" s="5"/>
      <c r="L201" s="5"/>
    </row>
    <row r="202" spans="1:12" s="27" customFormat="1" ht="12.75" customHeight="1" x14ac:dyDescent="0.25">
      <c r="A202" s="84"/>
      <c r="B202" s="77"/>
      <c r="C202" s="7"/>
      <c r="D202" s="82"/>
      <c r="E202" s="98"/>
      <c r="F202" s="25"/>
      <c r="G202" s="44"/>
      <c r="H202" s="100"/>
      <c r="I202" s="101"/>
      <c r="J202" s="102"/>
      <c r="K202" s="103"/>
      <c r="L202" s="104"/>
    </row>
    <row r="203" spans="1:12" s="27" customFormat="1" ht="12.75" customHeight="1" x14ac:dyDescent="0.25">
      <c r="A203" s="84"/>
      <c r="B203" s="77"/>
      <c r="C203" s="7"/>
      <c r="D203" s="82"/>
      <c r="E203" s="98"/>
      <c r="F203" s="25"/>
      <c r="G203" s="44"/>
      <c r="H203" s="100"/>
      <c r="I203" s="101"/>
      <c r="J203" s="102"/>
      <c r="K203" s="103"/>
      <c r="L203" s="104"/>
    </row>
    <row r="204" spans="1:12" ht="30" x14ac:dyDescent="0.25">
      <c r="A204" s="84" t="s">
        <v>17</v>
      </c>
      <c r="B204" s="106" t="s">
        <v>181</v>
      </c>
      <c r="C204" s="42">
        <v>5</v>
      </c>
      <c r="D204" s="71" t="s">
        <v>13</v>
      </c>
      <c r="E204" s="64"/>
      <c r="F204" s="25">
        <f>C204*E204</f>
        <v>0</v>
      </c>
      <c r="G204" s="44"/>
      <c r="H204" s="91"/>
      <c r="J204" s="5"/>
      <c r="K204" s="5"/>
      <c r="L204" s="5"/>
    </row>
    <row r="205" spans="1:12" s="132" customFormat="1" ht="30" x14ac:dyDescent="0.25">
      <c r="A205" s="84" t="s">
        <v>19</v>
      </c>
      <c r="B205" s="106" t="s">
        <v>182</v>
      </c>
      <c r="C205" s="42">
        <v>4</v>
      </c>
      <c r="D205" s="71" t="s">
        <v>13</v>
      </c>
      <c r="E205" s="64"/>
      <c r="F205" s="25">
        <f>+E205*C205</f>
        <v>0</v>
      </c>
      <c r="G205" s="44"/>
      <c r="H205" s="131"/>
    </row>
    <row r="206" spans="1:12" s="114" customFormat="1" ht="30" customHeight="1" x14ac:dyDescent="0.25">
      <c r="A206" s="84" t="s">
        <v>42</v>
      </c>
      <c r="B206" s="106" t="s">
        <v>112</v>
      </c>
      <c r="C206" s="42">
        <v>5</v>
      </c>
      <c r="D206" s="71" t="s">
        <v>13</v>
      </c>
      <c r="E206" s="64"/>
      <c r="F206" s="25">
        <f>+E206*C206</f>
        <v>0</v>
      </c>
      <c r="G206" s="44"/>
      <c r="H206" s="113"/>
    </row>
    <row r="207" spans="1:12" s="114" customFormat="1" ht="14.1" customHeight="1" x14ac:dyDescent="0.25">
      <c r="A207" s="84" t="s">
        <v>44</v>
      </c>
      <c r="B207" s="106" t="s">
        <v>183</v>
      </c>
      <c r="C207" s="42">
        <v>5</v>
      </c>
      <c r="D207" s="71" t="s">
        <v>13</v>
      </c>
      <c r="E207" s="64"/>
      <c r="F207" s="25">
        <f>+E207*C207</f>
        <v>0</v>
      </c>
      <c r="G207" s="44"/>
      <c r="H207" s="113"/>
    </row>
    <row r="208" spans="1:12" s="114" customFormat="1" ht="14.1" customHeight="1" x14ac:dyDescent="0.25">
      <c r="A208" s="84" t="s">
        <v>46</v>
      </c>
      <c r="B208" s="106" t="s">
        <v>184</v>
      </c>
      <c r="C208" s="42">
        <v>1</v>
      </c>
      <c r="D208" s="71" t="s">
        <v>13</v>
      </c>
      <c r="E208" s="64"/>
      <c r="F208" s="25">
        <f>+E208*C208</f>
        <v>0</v>
      </c>
      <c r="G208" s="44"/>
      <c r="H208" s="113"/>
    </row>
    <row r="209" spans="1:9" s="108" customFormat="1" ht="30" x14ac:dyDescent="0.25">
      <c r="A209" s="84" t="s">
        <v>48</v>
      </c>
      <c r="B209" s="9" t="s">
        <v>114</v>
      </c>
      <c r="C209" s="91">
        <f>C204</f>
        <v>5</v>
      </c>
      <c r="D209" s="71" t="s">
        <v>13</v>
      </c>
      <c r="E209" s="91"/>
      <c r="F209" s="25">
        <f t="shared" ref="F209:F214" si="9">C209*E209</f>
        <v>0</v>
      </c>
      <c r="G209" s="44"/>
      <c r="H209" s="107"/>
    </row>
    <row r="210" spans="1:9" s="108" customFormat="1" ht="30" x14ac:dyDescent="0.25">
      <c r="A210" s="84" t="s">
        <v>50</v>
      </c>
      <c r="B210" s="9" t="s">
        <v>115</v>
      </c>
      <c r="C210" s="91">
        <v>5</v>
      </c>
      <c r="D210" s="71" t="s">
        <v>13</v>
      </c>
      <c r="E210" s="91"/>
      <c r="F210" s="25">
        <f t="shared" si="9"/>
        <v>0</v>
      </c>
      <c r="G210" s="44"/>
      <c r="H210" s="107"/>
    </row>
    <row r="211" spans="1:9" s="108" customFormat="1" x14ac:dyDescent="0.25">
      <c r="A211" s="84" t="s">
        <v>52</v>
      </c>
      <c r="B211" s="9" t="s">
        <v>116</v>
      </c>
      <c r="C211" s="91">
        <v>5</v>
      </c>
      <c r="D211" s="71" t="s">
        <v>13</v>
      </c>
      <c r="E211" s="91"/>
      <c r="F211" s="25">
        <f t="shared" si="9"/>
        <v>0</v>
      </c>
      <c r="G211" s="44"/>
      <c r="H211" s="107"/>
    </row>
    <row r="212" spans="1:9" s="108" customFormat="1" x14ac:dyDescent="0.25">
      <c r="A212" s="84" t="s">
        <v>54</v>
      </c>
      <c r="B212" s="115" t="s">
        <v>117</v>
      </c>
      <c r="C212" s="91">
        <v>5</v>
      </c>
      <c r="D212" s="71" t="s">
        <v>13</v>
      </c>
      <c r="E212" s="91"/>
      <c r="F212" s="25">
        <f t="shared" si="9"/>
        <v>0</v>
      </c>
      <c r="G212" s="44"/>
      <c r="H212" s="107"/>
    </row>
    <row r="213" spans="1:9" s="108" customFormat="1" x14ac:dyDescent="0.25">
      <c r="A213" s="84" t="s">
        <v>57</v>
      </c>
      <c r="B213" s="9" t="s">
        <v>118</v>
      </c>
      <c r="C213" s="91">
        <v>5</v>
      </c>
      <c r="D213" s="71" t="s">
        <v>13</v>
      </c>
      <c r="E213" s="91"/>
      <c r="F213" s="25">
        <f t="shared" si="9"/>
        <v>0</v>
      </c>
      <c r="G213" s="44"/>
      <c r="H213" s="107"/>
    </row>
    <row r="214" spans="1:9" s="108" customFormat="1" x14ac:dyDescent="0.25">
      <c r="A214" s="84" t="s">
        <v>59</v>
      </c>
      <c r="B214" s="9" t="s">
        <v>119</v>
      </c>
      <c r="C214" s="91">
        <v>5</v>
      </c>
      <c r="D214" s="71" t="s">
        <v>13</v>
      </c>
      <c r="E214" s="91"/>
      <c r="F214" s="25">
        <f t="shared" si="9"/>
        <v>0</v>
      </c>
      <c r="G214" s="44"/>
      <c r="H214" s="107"/>
    </row>
    <row r="215" spans="1:9" s="114" customFormat="1" ht="14.1" customHeight="1" x14ac:dyDescent="0.25">
      <c r="A215" s="84" t="s">
        <v>61</v>
      </c>
      <c r="B215" s="129" t="s">
        <v>185</v>
      </c>
      <c r="C215" s="110">
        <v>1</v>
      </c>
      <c r="D215" s="111" t="s">
        <v>121</v>
      </c>
      <c r="E215" s="112"/>
      <c r="F215" s="25">
        <f>+E215*C215</f>
        <v>0</v>
      </c>
      <c r="G215" s="44"/>
      <c r="H215" s="113"/>
    </row>
    <row r="216" spans="1:9" s="114" customFormat="1" ht="13.5" customHeight="1" x14ac:dyDescent="0.25">
      <c r="A216" s="84" t="s">
        <v>63</v>
      </c>
      <c r="B216" s="129" t="s">
        <v>186</v>
      </c>
      <c r="C216" s="110">
        <v>1</v>
      </c>
      <c r="D216" s="111" t="s">
        <v>121</v>
      </c>
      <c r="E216" s="112"/>
      <c r="F216" s="25">
        <f>+E216*C216</f>
        <v>0</v>
      </c>
      <c r="G216" s="44">
        <f>SUM(F200:F216)</f>
        <v>0</v>
      </c>
      <c r="H216" s="113"/>
    </row>
    <row r="217" spans="1:9" s="114" customFormat="1" x14ac:dyDescent="0.25">
      <c r="A217" s="84"/>
      <c r="B217" s="129"/>
      <c r="C217" s="110"/>
      <c r="D217" s="111"/>
      <c r="E217" s="112"/>
      <c r="F217" s="25"/>
      <c r="G217" s="44"/>
      <c r="H217" s="113"/>
    </row>
    <row r="218" spans="1:9" s="83" customFormat="1" x14ac:dyDescent="0.25">
      <c r="A218" s="117" t="s">
        <v>106</v>
      </c>
      <c r="B218" s="99" t="s">
        <v>124</v>
      </c>
      <c r="C218" s="7"/>
      <c r="D218" s="82"/>
      <c r="E218" s="7"/>
      <c r="F218" s="25"/>
      <c r="G218" s="44"/>
      <c r="H218" s="85"/>
      <c r="I218" s="86"/>
    </row>
    <row r="219" spans="1:9" s="83" customFormat="1" ht="30" x14ac:dyDescent="0.25">
      <c r="A219" s="84" t="s">
        <v>11</v>
      </c>
      <c r="B219" s="77" t="s">
        <v>125</v>
      </c>
      <c r="C219" s="7">
        <f>C220+C221</f>
        <v>656.06</v>
      </c>
      <c r="D219" s="82" t="s">
        <v>28</v>
      </c>
      <c r="E219" s="7"/>
      <c r="F219" s="25">
        <f>E219*C219</f>
        <v>0</v>
      </c>
      <c r="G219" s="44"/>
      <c r="H219" s="85"/>
      <c r="I219" s="86"/>
    </row>
    <row r="220" spans="1:9" s="83" customFormat="1" ht="30" x14ac:dyDescent="0.25">
      <c r="A220" s="84" t="s">
        <v>14</v>
      </c>
      <c r="B220" s="77" t="s">
        <v>126</v>
      </c>
      <c r="C220" s="7">
        <v>536.51</v>
      </c>
      <c r="D220" s="82" t="s">
        <v>28</v>
      </c>
      <c r="E220" s="7"/>
      <c r="F220" s="25">
        <f>E220*C220</f>
        <v>0</v>
      </c>
      <c r="G220" s="44"/>
      <c r="H220" s="118"/>
      <c r="I220" s="86"/>
    </row>
    <row r="221" spans="1:9" s="83" customFormat="1" ht="30" x14ac:dyDescent="0.25">
      <c r="A221" s="84" t="s">
        <v>17</v>
      </c>
      <c r="B221" s="77" t="s">
        <v>127</v>
      </c>
      <c r="C221" s="7">
        <v>119.55</v>
      </c>
      <c r="D221" s="82" t="s">
        <v>28</v>
      </c>
      <c r="E221" s="7"/>
      <c r="F221" s="25">
        <f>E221*C221</f>
        <v>0</v>
      </c>
      <c r="G221" s="44">
        <f>SUM(F219:F221)</f>
        <v>0</v>
      </c>
      <c r="H221" s="118"/>
      <c r="I221" s="86"/>
    </row>
    <row r="222" spans="1:9" s="123" customFormat="1" x14ac:dyDescent="0.25">
      <c r="A222" s="95"/>
      <c r="B222" s="119"/>
      <c r="C222" s="120"/>
      <c r="D222" s="121"/>
      <c r="E222" s="2"/>
      <c r="F222" s="25"/>
      <c r="G222" s="44"/>
      <c r="H222" s="122"/>
    </row>
    <row r="223" spans="1:9" s="83" customFormat="1" x14ac:dyDescent="0.25">
      <c r="A223" s="117" t="s">
        <v>123</v>
      </c>
      <c r="B223" s="99" t="s">
        <v>129</v>
      </c>
      <c r="C223" s="7"/>
      <c r="D223" s="82"/>
      <c r="E223" s="7"/>
      <c r="F223" s="25"/>
      <c r="G223" s="44"/>
      <c r="H223" s="85"/>
      <c r="I223" s="86"/>
    </row>
    <row r="224" spans="1:9" s="83" customFormat="1" ht="45" x14ac:dyDescent="0.25">
      <c r="A224" s="84" t="s">
        <v>11</v>
      </c>
      <c r="B224" s="77" t="s">
        <v>130</v>
      </c>
      <c r="C224" s="7">
        <v>4</v>
      </c>
      <c r="D224" s="82" t="s">
        <v>13</v>
      </c>
      <c r="E224" s="7"/>
      <c r="F224" s="25">
        <f>E224*C224</f>
        <v>0</v>
      </c>
      <c r="G224" s="44"/>
      <c r="H224" s="85"/>
      <c r="I224" s="86"/>
    </row>
    <row r="225" spans="1:17" s="83" customFormat="1" ht="30" x14ac:dyDescent="0.25">
      <c r="A225" s="84" t="s">
        <v>14</v>
      </c>
      <c r="B225" s="77" t="s">
        <v>131</v>
      </c>
      <c r="C225" s="7">
        <v>223.94</v>
      </c>
      <c r="D225" s="82" t="s">
        <v>28</v>
      </c>
      <c r="E225" s="7"/>
      <c r="F225" s="25">
        <f>E225*C225</f>
        <v>0</v>
      </c>
      <c r="G225" s="44"/>
      <c r="H225" s="85"/>
      <c r="I225" s="86"/>
    </row>
    <row r="226" spans="1:17" s="83" customFormat="1" ht="30" x14ac:dyDescent="0.25">
      <c r="A226" s="84" t="s">
        <v>17</v>
      </c>
      <c r="B226" s="77" t="s">
        <v>187</v>
      </c>
      <c r="C226" s="7">
        <v>19.14</v>
      </c>
      <c r="D226" s="82" t="s">
        <v>28</v>
      </c>
      <c r="E226" s="7"/>
      <c r="F226" s="25">
        <f>E226*C226</f>
        <v>0</v>
      </c>
      <c r="G226" s="44">
        <f>SUM(F224:F226)</f>
        <v>0</v>
      </c>
      <c r="H226" s="85"/>
      <c r="I226" s="86"/>
    </row>
    <row r="227" spans="1:17" s="27" customFormat="1" ht="11.25" customHeight="1" x14ac:dyDescent="0.25">
      <c r="A227" s="46"/>
      <c r="B227" s="77"/>
      <c r="C227" s="7"/>
      <c r="D227" s="82"/>
      <c r="E227" s="98"/>
      <c r="F227" s="75"/>
      <c r="H227" s="48"/>
    </row>
    <row r="228" spans="1:17" s="27" customFormat="1" x14ac:dyDescent="0.25">
      <c r="A228" s="46"/>
      <c r="B228" s="245" t="s">
        <v>188</v>
      </c>
      <c r="C228" s="245"/>
      <c r="D228" s="245"/>
      <c r="E228" s="245"/>
      <c r="F228" s="22" t="s">
        <v>23</v>
      </c>
      <c r="G228" s="47">
        <f>SUM(G123:G226)</f>
        <v>0</v>
      </c>
      <c r="H228" s="48"/>
    </row>
    <row r="229" spans="1:17" s="27" customFormat="1" ht="11.25" customHeight="1" x14ac:dyDescent="0.25">
      <c r="A229" s="46"/>
      <c r="B229" s="77"/>
      <c r="C229" s="7"/>
      <c r="D229" s="82"/>
      <c r="E229" s="98"/>
      <c r="F229" s="75"/>
      <c r="H229" s="48"/>
    </row>
    <row r="230" spans="1:17" s="27" customFormat="1" x14ac:dyDescent="0.25">
      <c r="A230" s="49"/>
      <c r="B230" s="29" t="s">
        <v>189</v>
      </c>
      <c r="C230" s="50"/>
      <c r="D230" s="51"/>
      <c r="E230" s="52"/>
      <c r="F230" s="75"/>
      <c r="G230" s="44"/>
      <c r="H230" s="48"/>
    </row>
    <row r="231" spans="1:17" s="27" customFormat="1" ht="11.25" customHeight="1" x14ac:dyDescent="0.25">
      <c r="A231" s="46"/>
      <c r="B231" s="77"/>
      <c r="C231" s="7"/>
      <c r="D231" s="82"/>
      <c r="E231" s="98"/>
      <c r="F231" s="75"/>
      <c r="H231" s="48"/>
    </row>
    <row r="232" spans="1:17" s="27" customFormat="1" x14ac:dyDescent="0.25">
      <c r="A232" s="49" t="s">
        <v>25</v>
      </c>
      <c r="B232" s="29" t="s">
        <v>26</v>
      </c>
      <c r="C232" s="50"/>
      <c r="D232" s="51"/>
      <c r="E232" s="52"/>
      <c r="F232" s="25"/>
      <c r="G232" s="44"/>
      <c r="H232" s="48"/>
    </row>
    <row r="233" spans="1:17" s="27" customFormat="1" x14ac:dyDescent="0.25">
      <c r="A233" s="54" t="s">
        <v>11</v>
      </c>
      <c r="B233" s="9" t="s">
        <v>27</v>
      </c>
      <c r="C233" s="50">
        <v>294.39999999999998</v>
      </c>
      <c r="D233" s="51" t="s">
        <v>28</v>
      </c>
      <c r="E233" s="40"/>
      <c r="F233" s="25">
        <f>C233*E233</f>
        <v>0</v>
      </c>
      <c r="G233" s="44"/>
      <c r="H233" s="48"/>
    </row>
    <row r="234" spans="1:17" s="27" customFormat="1" x14ac:dyDescent="0.25">
      <c r="A234" s="54" t="s">
        <v>14</v>
      </c>
      <c r="B234" s="9" t="s">
        <v>29</v>
      </c>
      <c r="C234" s="50">
        <v>220.85</v>
      </c>
      <c r="D234" s="51" t="s">
        <v>28</v>
      </c>
      <c r="E234" s="40"/>
      <c r="F234" s="25">
        <f>C234*E234</f>
        <v>0</v>
      </c>
      <c r="G234" s="44">
        <f>SUM(F233:F234)</f>
        <v>0</v>
      </c>
      <c r="H234" s="48"/>
    </row>
    <row r="235" spans="1:17" s="27" customFormat="1" x14ac:dyDescent="0.25">
      <c r="A235" s="49"/>
      <c r="B235" s="53"/>
      <c r="C235" s="50"/>
      <c r="D235" s="51"/>
      <c r="E235" s="52"/>
      <c r="F235" s="25"/>
      <c r="G235" s="44"/>
      <c r="H235" s="48"/>
    </row>
    <row r="236" spans="1:17" s="56" customFormat="1" ht="15.95" customHeight="1" x14ac:dyDescent="0.25">
      <c r="A236" s="28" t="s">
        <v>30</v>
      </c>
      <c r="B236" s="55" t="s">
        <v>31</v>
      </c>
      <c r="C236" s="38"/>
      <c r="E236" s="32"/>
      <c r="F236" s="25"/>
      <c r="G236" s="44"/>
      <c r="H236" s="34"/>
      <c r="J236" s="57"/>
      <c r="K236" s="57"/>
      <c r="L236" s="57"/>
      <c r="M236" s="57"/>
      <c r="N236" s="57"/>
      <c r="O236" s="57"/>
      <c r="P236" s="57"/>
      <c r="Q236" s="57"/>
    </row>
    <row r="237" spans="1:17" s="56" customFormat="1" ht="15.95" customHeight="1" x14ac:dyDescent="0.25">
      <c r="A237" s="37" t="s">
        <v>11</v>
      </c>
      <c r="B237" s="58" t="s">
        <v>32</v>
      </c>
      <c r="C237" s="38">
        <v>125.81</v>
      </c>
      <c r="D237" s="35" t="s">
        <v>21</v>
      </c>
      <c r="E237" s="45"/>
      <c r="F237" s="25">
        <f>C237*E237</f>
        <v>0</v>
      </c>
      <c r="G237" s="44"/>
      <c r="H237" s="34"/>
      <c r="J237" s="57"/>
      <c r="K237" s="57"/>
      <c r="L237" s="57"/>
      <c r="M237" s="57"/>
      <c r="N237" s="57"/>
      <c r="O237" s="57"/>
      <c r="P237" s="57"/>
      <c r="Q237" s="57"/>
    </row>
    <row r="238" spans="1:17" s="56" customFormat="1" ht="15.95" customHeight="1" x14ac:dyDescent="0.25">
      <c r="A238" s="37"/>
      <c r="B238" s="58"/>
      <c r="C238" s="38"/>
      <c r="D238" s="35"/>
      <c r="E238" s="45"/>
      <c r="F238" s="25"/>
      <c r="G238" s="44"/>
      <c r="H238" s="34"/>
      <c r="J238" s="57"/>
      <c r="K238" s="57"/>
      <c r="L238" s="57"/>
      <c r="M238" s="57"/>
      <c r="N238" s="57"/>
      <c r="O238" s="57"/>
      <c r="P238" s="57"/>
      <c r="Q238" s="57"/>
    </row>
    <row r="239" spans="1:17" s="35" customFormat="1" ht="15.95" customHeight="1" x14ac:dyDescent="0.25">
      <c r="A239" s="37" t="s">
        <v>14</v>
      </c>
      <c r="B239" s="58" t="s">
        <v>33</v>
      </c>
      <c r="C239" s="38">
        <v>76.3</v>
      </c>
      <c r="D239" s="35" t="s">
        <v>21</v>
      </c>
      <c r="E239" s="45"/>
      <c r="F239" s="25">
        <f>C239*E239</f>
        <v>0</v>
      </c>
      <c r="G239" s="44"/>
      <c r="H239" s="34"/>
      <c r="J239" s="36"/>
      <c r="K239" s="36"/>
      <c r="L239" s="36"/>
      <c r="M239" s="36"/>
      <c r="N239" s="36"/>
      <c r="O239" s="36"/>
      <c r="P239" s="36"/>
      <c r="Q239" s="36"/>
    </row>
    <row r="240" spans="1:17" s="35" customFormat="1" ht="15.95" customHeight="1" x14ac:dyDescent="0.25">
      <c r="A240" s="37" t="s">
        <v>17</v>
      </c>
      <c r="B240" s="58" t="s">
        <v>34</v>
      </c>
      <c r="C240" s="38">
        <v>67.12</v>
      </c>
      <c r="D240" s="35" t="s">
        <v>21</v>
      </c>
      <c r="E240" s="45"/>
      <c r="F240" s="25">
        <f>C240*E240</f>
        <v>0</v>
      </c>
      <c r="G240" s="44"/>
      <c r="H240" s="34"/>
      <c r="J240" s="36"/>
      <c r="K240" s="36"/>
      <c r="L240" s="36"/>
      <c r="M240" s="36"/>
      <c r="N240" s="36"/>
      <c r="O240" s="36"/>
      <c r="P240" s="36"/>
      <c r="Q240" s="36"/>
    </row>
    <row r="241" spans="1:17" s="35" customFormat="1" ht="15.95" customHeight="1" x14ac:dyDescent="0.25">
      <c r="A241" s="37" t="s">
        <v>19</v>
      </c>
      <c r="B241" s="58" t="s">
        <v>35</v>
      </c>
      <c r="C241" s="38">
        <v>78.53</v>
      </c>
      <c r="D241" s="35" t="s">
        <v>21</v>
      </c>
      <c r="E241" s="45"/>
      <c r="F241" s="25">
        <f>C241*E241</f>
        <v>0</v>
      </c>
      <c r="G241" s="44">
        <f>SUM(F237:F241)</f>
        <v>0</v>
      </c>
      <c r="H241" s="34"/>
      <c r="J241" s="36"/>
      <c r="K241" s="36"/>
      <c r="L241" s="36"/>
      <c r="M241" s="36"/>
      <c r="N241" s="36"/>
      <c r="O241" s="36"/>
      <c r="P241" s="36"/>
      <c r="Q241" s="36"/>
    </row>
    <row r="242" spans="1:17" s="27" customFormat="1" x14ac:dyDescent="0.25">
      <c r="A242" s="59"/>
      <c r="B242" s="60"/>
      <c r="F242" s="25"/>
      <c r="G242" s="44"/>
      <c r="H242" s="48"/>
    </row>
    <row r="243" spans="1:17" x14ac:dyDescent="0.25">
      <c r="A243" s="61" t="s">
        <v>36</v>
      </c>
      <c r="B243" s="62" t="s">
        <v>37</v>
      </c>
      <c r="C243" s="42"/>
      <c r="D243" s="63"/>
      <c r="E243" s="64"/>
      <c r="F243" s="25"/>
      <c r="G243" s="44"/>
      <c r="H243" s="5"/>
      <c r="J243" s="5"/>
      <c r="K243" s="5"/>
      <c r="L243" s="5"/>
    </row>
    <row r="244" spans="1:17" x14ac:dyDescent="0.25">
      <c r="A244" s="54" t="s">
        <v>11</v>
      </c>
      <c r="B244" s="133" t="s">
        <v>190</v>
      </c>
      <c r="C244" s="42">
        <v>2.7</v>
      </c>
      <c r="D244" s="63" t="s">
        <v>21</v>
      </c>
      <c r="E244" s="64"/>
      <c r="F244" s="25">
        <f t="shared" ref="F244:F266" si="10">C244*E244</f>
        <v>0</v>
      </c>
      <c r="G244" s="44"/>
      <c r="H244" s="5"/>
      <c r="J244" s="5"/>
      <c r="K244" s="5"/>
      <c r="L244" s="5"/>
    </row>
    <row r="245" spans="1:17" x14ac:dyDescent="0.25">
      <c r="A245" s="54" t="s">
        <v>14</v>
      </c>
      <c r="B245" s="133" t="s">
        <v>191</v>
      </c>
      <c r="C245" s="42">
        <v>7.2</v>
      </c>
      <c r="D245" s="63" t="s">
        <v>21</v>
      </c>
      <c r="E245" s="64"/>
      <c r="F245" s="25">
        <f t="shared" si="10"/>
        <v>0</v>
      </c>
      <c r="G245" s="44"/>
      <c r="H245" s="5"/>
      <c r="J245" s="5"/>
      <c r="K245" s="5"/>
      <c r="L245" s="5"/>
    </row>
    <row r="246" spans="1:17" x14ac:dyDescent="0.25">
      <c r="A246" s="54" t="s">
        <v>17</v>
      </c>
      <c r="B246" s="133" t="s">
        <v>192</v>
      </c>
      <c r="C246" s="42">
        <v>1.54</v>
      </c>
      <c r="D246" s="63" t="s">
        <v>21</v>
      </c>
      <c r="E246" s="64"/>
      <c r="F246" s="25">
        <f t="shared" si="10"/>
        <v>0</v>
      </c>
      <c r="G246" s="44"/>
      <c r="H246" s="5"/>
      <c r="J246" s="5"/>
      <c r="K246" s="5"/>
      <c r="L246" s="5"/>
    </row>
    <row r="247" spans="1:17" x14ac:dyDescent="0.25">
      <c r="A247" s="54" t="s">
        <v>19</v>
      </c>
      <c r="B247" s="66" t="s">
        <v>38</v>
      </c>
      <c r="C247" s="42">
        <v>10.42</v>
      </c>
      <c r="D247" s="63" t="s">
        <v>21</v>
      </c>
      <c r="E247" s="64"/>
      <c r="F247" s="25">
        <f t="shared" si="10"/>
        <v>0</v>
      </c>
      <c r="G247" s="44"/>
      <c r="H247" s="5"/>
      <c r="J247" s="5"/>
      <c r="K247" s="5"/>
      <c r="L247" s="5"/>
    </row>
    <row r="248" spans="1:17" x14ac:dyDescent="0.25">
      <c r="A248" s="54" t="s">
        <v>42</v>
      </c>
      <c r="B248" s="66" t="s">
        <v>39</v>
      </c>
      <c r="C248" s="42">
        <v>8.98</v>
      </c>
      <c r="D248" s="63" t="s">
        <v>21</v>
      </c>
      <c r="E248" s="64"/>
      <c r="F248" s="25">
        <f t="shared" si="10"/>
        <v>0</v>
      </c>
      <c r="G248" s="44"/>
      <c r="H248" s="5"/>
      <c r="J248" s="5"/>
      <c r="K248" s="5"/>
      <c r="L248" s="5"/>
    </row>
    <row r="249" spans="1:17" x14ac:dyDescent="0.25">
      <c r="A249" s="54" t="s">
        <v>44</v>
      </c>
      <c r="B249" s="5" t="s">
        <v>40</v>
      </c>
      <c r="C249" s="42">
        <v>1.27</v>
      </c>
      <c r="D249" s="63" t="s">
        <v>21</v>
      </c>
      <c r="E249" s="64"/>
      <c r="F249" s="25">
        <f t="shared" si="10"/>
        <v>0</v>
      </c>
      <c r="G249" s="44"/>
      <c r="H249" s="5"/>
      <c r="J249" s="5"/>
      <c r="K249" s="5"/>
      <c r="L249" s="5"/>
    </row>
    <row r="250" spans="1:17" x14ac:dyDescent="0.25">
      <c r="A250" s="54" t="s">
        <v>46</v>
      </c>
      <c r="B250" s="5" t="s">
        <v>41</v>
      </c>
      <c r="C250" s="42">
        <v>0.8</v>
      </c>
      <c r="D250" s="63" t="s">
        <v>21</v>
      </c>
      <c r="E250" s="64"/>
      <c r="F250" s="25">
        <f t="shared" si="10"/>
        <v>0</v>
      </c>
      <c r="G250" s="44"/>
      <c r="H250" s="5"/>
      <c r="J250" s="5"/>
      <c r="K250" s="5"/>
      <c r="L250" s="5"/>
    </row>
    <row r="251" spans="1:17" x14ac:dyDescent="0.25">
      <c r="A251" s="54" t="s">
        <v>48</v>
      </c>
      <c r="B251" s="66" t="s">
        <v>43</v>
      </c>
      <c r="C251" s="42">
        <v>1.25</v>
      </c>
      <c r="D251" s="63" t="s">
        <v>21</v>
      </c>
      <c r="E251" s="64"/>
      <c r="F251" s="25">
        <f t="shared" si="10"/>
        <v>0</v>
      </c>
      <c r="G251" s="44"/>
      <c r="H251" s="5"/>
      <c r="J251" s="5"/>
      <c r="K251" s="5"/>
      <c r="L251" s="5"/>
    </row>
    <row r="252" spans="1:17" x14ac:dyDescent="0.25">
      <c r="A252" s="54" t="s">
        <v>50</v>
      </c>
      <c r="B252" s="66" t="s">
        <v>193</v>
      </c>
      <c r="C252" s="42">
        <v>2.82</v>
      </c>
      <c r="D252" s="63" t="s">
        <v>21</v>
      </c>
      <c r="E252" s="64"/>
      <c r="F252" s="25">
        <f t="shared" si="10"/>
        <v>0</v>
      </c>
      <c r="G252" s="44"/>
      <c r="H252" s="5"/>
      <c r="J252" s="5"/>
      <c r="K252" s="5"/>
      <c r="L252" s="5"/>
    </row>
    <row r="253" spans="1:17" x14ac:dyDescent="0.25">
      <c r="A253" s="54" t="s">
        <v>52</v>
      </c>
      <c r="B253" s="66" t="s">
        <v>194</v>
      </c>
      <c r="C253" s="42">
        <v>2.1800000000000002</v>
      </c>
      <c r="D253" s="63" t="s">
        <v>21</v>
      </c>
      <c r="E253" s="64"/>
      <c r="F253" s="25">
        <f t="shared" si="10"/>
        <v>0</v>
      </c>
      <c r="G253" s="44"/>
      <c r="H253" s="5"/>
      <c r="J253" s="5"/>
      <c r="K253" s="5"/>
      <c r="L253" s="5"/>
    </row>
    <row r="254" spans="1:17" x14ac:dyDescent="0.25">
      <c r="A254" s="54" t="s">
        <v>54</v>
      </c>
      <c r="B254" s="66" t="s">
        <v>195</v>
      </c>
      <c r="C254" s="42">
        <v>0.83</v>
      </c>
      <c r="D254" s="63" t="s">
        <v>21</v>
      </c>
      <c r="E254" s="64"/>
      <c r="F254" s="25">
        <f t="shared" si="10"/>
        <v>0</v>
      </c>
      <c r="G254" s="44"/>
      <c r="H254" s="5"/>
      <c r="J254" s="5"/>
      <c r="K254" s="5"/>
      <c r="L254" s="5"/>
    </row>
    <row r="255" spans="1:17" x14ac:dyDescent="0.25">
      <c r="A255" s="54" t="s">
        <v>57</v>
      </c>
      <c r="B255" s="66" t="s">
        <v>196</v>
      </c>
      <c r="C255" s="42">
        <v>0.83</v>
      </c>
      <c r="D255" s="63" t="s">
        <v>21</v>
      </c>
      <c r="E255" s="64"/>
      <c r="F255" s="25">
        <f t="shared" si="10"/>
        <v>0</v>
      </c>
      <c r="G255" s="44"/>
      <c r="H255" s="5"/>
      <c r="J255" s="5"/>
      <c r="K255" s="5"/>
      <c r="L255" s="5"/>
    </row>
    <row r="256" spans="1:17" x14ac:dyDescent="0.25">
      <c r="A256" s="54" t="s">
        <v>59</v>
      </c>
      <c r="B256" s="66" t="s">
        <v>197</v>
      </c>
      <c r="C256" s="42">
        <v>0.76</v>
      </c>
      <c r="D256" s="63" t="s">
        <v>21</v>
      </c>
      <c r="E256" s="64"/>
      <c r="F256" s="25">
        <f t="shared" si="10"/>
        <v>0</v>
      </c>
      <c r="G256" s="44"/>
      <c r="H256" s="5"/>
      <c r="J256" s="5"/>
      <c r="K256" s="5"/>
      <c r="L256" s="5"/>
    </row>
    <row r="257" spans="1:12" x14ac:dyDescent="0.25">
      <c r="A257" s="54" t="s">
        <v>61</v>
      </c>
      <c r="B257" s="66" t="s">
        <v>198</v>
      </c>
      <c r="C257" s="42">
        <v>0.64</v>
      </c>
      <c r="D257" s="63" t="s">
        <v>21</v>
      </c>
      <c r="E257" s="64"/>
      <c r="F257" s="25">
        <f t="shared" si="10"/>
        <v>0</v>
      </c>
      <c r="G257" s="44"/>
      <c r="H257" s="5"/>
      <c r="J257" s="5"/>
      <c r="K257" s="5"/>
      <c r="L257" s="5"/>
    </row>
    <row r="258" spans="1:12" ht="28.5" customHeight="1" x14ac:dyDescent="0.25">
      <c r="A258" s="54" t="s">
        <v>63</v>
      </c>
      <c r="B258" s="66" t="s">
        <v>155</v>
      </c>
      <c r="C258" s="42">
        <v>0.96</v>
      </c>
      <c r="D258" s="63" t="s">
        <v>21</v>
      </c>
      <c r="E258" s="64"/>
      <c r="F258" s="25">
        <f t="shared" si="10"/>
        <v>0</v>
      </c>
      <c r="G258" s="44"/>
      <c r="H258" s="5"/>
      <c r="J258" s="5"/>
      <c r="K258" s="5"/>
      <c r="L258" s="5"/>
    </row>
    <row r="259" spans="1:12" x14ac:dyDescent="0.25">
      <c r="A259" s="54" t="s">
        <v>65</v>
      </c>
      <c r="B259" s="66" t="s">
        <v>51</v>
      </c>
      <c r="C259" s="42">
        <v>1.1200000000000001</v>
      </c>
      <c r="D259" s="63" t="s">
        <v>21</v>
      </c>
      <c r="E259" s="64"/>
      <c r="F259" s="25">
        <f t="shared" si="10"/>
        <v>0</v>
      </c>
      <c r="G259" s="44"/>
      <c r="H259" s="5"/>
      <c r="J259" s="5"/>
      <c r="K259" s="5"/>
      <c r="L259" s="5"/>
    </row>
    <row r="260" spans="1:12" x14ac:dyDescent="0.25">
      <c r="A260" s="54" t="s">
        <v>152</v>
      </c>
      <c r="B260" s="66" t="s">
        <v>53</v>
      </c>
      <c r="C260" s="42">
        <v>0.63</v>
      </c>
      <c r="D260" s="63" t="s">
        <v>21</v>
      </c>
      <c r="E260" s="64"/>
      <c r="F260" s="25">
        <f t="shared" si="10"/>
        <v>0</v>
      </c>
      <c r="G260" s="44"/>
      <c r="H260" s="5"/>
      <c r="J260" s="5"/>
      <c r="K260" s="5"/>
      <c r="L260" s="5"/>
    </row>
    <row r="261" spans="1:12" x14ac:dyDescent="0.25">
      <c r="A261" s="54" t="s">
        <v>154</v>
      </c>
      <c r="B261" s="66" t="s">
        <v>199</v>
      </c>
      <c r="C261" s="42">
        <v>0.85</v>
      </c>
      <c r="D261" s="63" t="s">
        <v>21</v>
      </c>
      <c r="E261" s="64"/>
      <c r="F261" s="25">
        <f t="shared" si="10"/>
        <v>0</v>
      </c>
      <c r="G261" s="44"/>
      <c r="H261" s="68"/>
      <c r="J261" s="5"/>
      <c r="K261" s="5"/>
      <c r="L261" s="5"/>
    </row>
    <row r="262" spans="1:12" x14ac:dyDescent="0.25">
      <c r="A262" s="54" t="s">
        <v>156</v>
      </c>
      <c r="B262" s="66" t="s">
        <v>55</v>
      </c>
      <c r="C262" s="42">
        <v>0.84</v>
      </c>
      <c r="D262" s="63" t="s">
        <v>56</v>
      </c>
      <c r="E262" s="64"/>
      <c r="F262" s="25">
        <f t="shared" si="10"/>
        <v>0</v>
      </c>
      <c r="G262" s="44"/>
      <c r="H262" s="68"/>
      <c r="J262" s="5"/>
      <c r="K262" s="5"/>
      <c r="L262" s="5"/>
    </row>
    <row r="263" spans="1:12" x14ac:dyDescent="0.25">
      <c r="A263" s="54" t="s">
        <v>158</v>
      </c>
      <c r="B263" s="66" t="s">
        <v>58</v>
      </c>
      <c r="C263" s="42">
        <v>0.41</v>
      </c>
      <c r="D263" s="63" t="s">
        <v>21</v>
      </c>
      <c r="E263" s="64"/>
      <c r="F263" s="25">
        <f t="shared" si="10"/>
        <v>0</v>
      </c>
      <c r="G263" s="44"/>
      <c r="H263" s="68"/>
      <c r="J263" s="5"/>
      <c r="K263" s="5"/>
      <c r="L263" s="5"/>
    </row>
    <row r="264" spans="1:12" x14ac:dyDescent="0.25">
      <c r="A264" s="54" t="s">
        <v>160</v>
      </c>
      <c r="B264" s="66" t="s">
        <v>60</v>
      </c>
      <c r="C264" s="42">
        <v>26.74</v>
      </c>
      <c r="D264" s="63" t="s">
        <v>21</v>
      </c>
      <c r="E264" s="64"/>
      <c r="F264" s="25">
        <f t="shared" si="10"/>
        <v>0</v>
      </c>
      <c r="G264" s="44"/>
      <c r="H264" s="68"/>
      <c r="J264" s="5"/>
      <c r="K264" s="5"/>
      <c r="L264" s="5"/>
    </row>
    <row r="265" spans="1:12" x14ac:dyDescent="0.25">
      <c r="A265" s="54" t="s">
        <v>162</v>
      </c>
      <c r="B265" s="66" t="s">
        <v>200</v>
      </c>
      <c r="C265" s="42">
        <v>48</v>
      </c>
      <c r="D265" s="63" t="s">
        <v>28</v>
      </c>
      <c r="E265" s="128"/>
      <c r="F265" s="25">
        <f t="shared" si="10"/>
        <v>0</v>
      </c>
      <c r="G265" s="44"/>
      <c r="H265" s="68"/>
      <c r="J265" s="5"/>
      <c r="K265" s="5"/>
      <c r="L265" s="5"/>
    </row>
    <row r="266" spans="1:12" s="127" customFormat="1" ht="30" x14ac:dyDescent="0.25">
      <c r="A266" s="54" t="s">
        <v>164</v>
      </c>
      <c r="B266" s="66" t="s">
        <v>66</v>
      </c>
      <c r="C266" s="42">
        <v>20.94</v>
      </c>
      <c r="D266" s="63" t="s">
        <v>21</v>
      </c>
      <c r="E266" s="64"/>
      <c r="F266" s="25">
        <f t="shared" si="10"/>
        <v>0</v>
      </c>
      <c r="G266" s="44">
        <f>SUM(F244:F266)</f>
        <v>0</v>
      </c>
      <c r="H266" s="128"/>
    </row>
    <row r="267" spans="1:12" x14ac:dyDescent="0.25">
      <c r="A267" s="54"/>
      <c r="B267" s="5"/>
      <c r="C267" s="5"/>
      <c r="D267" s="5"/>
      <c r="E267" s="5"/>
      <c r="F267" s="25"/>
      <c r="G267" s="44"/>
      <c r="H267" s="68"/>
      <c r="J267" s="5"/>
      <c r="K267" s="5"/>
      <c r="L267" s="5"/>
    </row>
    <row r="268" spans="1:12" x14ac:dyDescent="0.25">
      <c r="A268" s="61" t="s">
        <v>67</v>
      </c>
      <c r="B268" s="70" t="s">
        <v>68</v>
      </c>
      <c r="C268" s="64"/>
      <c r="D268" s="71"/>
      <c r="E268" s="64"/>
      <c r="F268" s="25"/>
      <c r="G268" s="44"/>
      <c r="H268" s="5"/>
      <c r="J268" s="5"/>
      <c r="K268" s="5"/>
      <c r="L268" s="5"/>
    </row>
    <row r="269" spans="1:12" ht="45" x14ac:dyDescent="0.25">
      <c r="A269" s="54" t="s">
        <v>11</v>
      </c>
      <c r="B269" s="66" t="s">
        <v>201</v>
      </c>
      <c r="C269" s="42">
        <v>53.72</v>
      </c>
      <c r="D269" s="63" t="s">
        <v>28</v>
      </c>
      <c r="E269" s="64"/>
      <c r="F269" s="25">
        <f>C269*E269</f>
        <v>0</v>
      </c>
      <c r="G269" s="44"/>
      <c r="H269" s="68"/>
      <c r="J269" s="5"/>
      <c r="K269" s="5"/>
      <c r="L269" s="5"/>
    </row>
    <row r="270" spans="1:12" ht="28.5" customHeight="1" x14ac:dyDescent="0.25">
      <c r="A270" s="54" t="s">
        <v>14</v>
      </c>
      <c r="B270" s="72" t="s">
        <v>168</v>
      </c>
      <c r="C270" s="42">
        <v>31.12</v>
      </c>
      <c r="D270" s="63" t="s">
        <v>28</v>
      </c>
      <c r="E270" s="64"/>
      <c r="F270" s="25">
        <f>C270*E270</f>
        <v>0</v>
      </c>
      <c r="G270" s="44"/>
      <c r="H270" s="68"/>
      <c r="J270" s="5"/>
      <c r="K270" s="5"/>
      <c r="L270" s="5"/>
    </row>
    <row r="271" spans="1:12" ht="28.5" customHeight="1" x14ac:dyDescent="0.25">
      <c r="A271" s="54" t="s">
        <v>17</v>
      </c>
      <c r="B271" s="72" t="s">
        <v>169</v>
      </c>
      <c r="C271" s="42">
        <v>7.04</v>
      </c>
      <c r="D271" s="63" t="s">
        <v>28</v>
      </c>
      <c r="E271" s="64"/>
      <c r="F271" s="25">
        <f>C271*E271</f>
        <v>0</v>
      </c>
      <c r="G271" s="44"/>
      <c r="H271" s="68"/>
      <c r="J271" s="5"/>
      <c r="K271" s="5"/>
      <c r="L271" s="5"/>
    </row>
    <row r="272" spans="1:12" ht="45" x14ac:dyDescent="0.25">
      <c r="A272" s="54" t="s">
        <v>19</v>
      </c>
      <c r="B272" s="72" t="s">
        <v>202</v>
      </c>
      <c r="C272" s="42">
        <v>146.91</v>
      </c>
      <c r="D272" s="63" t="s">
        <v>28</v>
      </c>
      <c r="E272" s="64"/>
      <c r="F272" s="25">
        <f>C272*E272</f>
        <v>0</v>
      </c>
      <c r="G272" s="44"/>
      <c r="H272" s="68"/>
      <c r="J272" s="5"/>
      <c r="K272" s="5"/>
      <c r="L272" s="5"/>
    </row>
    <row r="273" spans="1:12" ht="31.5" customHeight="1" x14ac:dyDescent="0.25">
      <c r="A273" s="54" t="s">
        <v>42</v>
      </c>
      <c r="B273" s="72" t="s">
        <v>171</v>
      </c>
      <c r="C273" s="42">
        <v>93.55</v>
      </c>
      <c r="D273" s="63" t="s">
        <v>28</v>
      </c>
      <c r="E273" s="64"/>
      <c r="F273" s="25">
        <f>C273*E273</f>
        <v>0</v>
      </c>
      <c r="G273" s="44"/>
      <c r="H273" s="68"/>
      <c r="J273" s="5"/>
      <c r="K273" s="5"/>
      <c r="L273" s="5"/>
    </row>
    <row r="274" spans="1:12" ht="31.5" customHeight="1" x14ac:dyDescent="0.25">
      <c r="A274" s="54"/>
      <c r="B274" s="72"/>
      <c r="C274" s="42"/>
      <c r="D274" s="63"/>
      <c r="E274" s="64"/>
      <c r="F274" s="25"/>
      <c r="G274" s="44"/>
      <c r="H274" s="68"/>
      <c r="J274" s="5"/>
      <c r="K274" s="5"/>
      <c r="L274" s="5"/>
    </row>
    <row r="275" spans="1:12" ht="33" customHeight="1" x14ac:dyDescent="0.25">
      <c r="A275" s="54" t="s">
        <v>44</v>
      </c>
      <c r="B275" s="72" t="s">
        <v>169</v>
      </c>
      <c r="C275" s="42">
        <v>19.100000000000001</v>
      </c>
      <c r="D275" s="63" t="s">
        <v>28</v>
      </c>
      <c r="E275" s="64"/>
      <c r="F275" s="25">
        <f>C275*E275</f>
        <v>0</v>
      </c>
      <c r="G275" s="44"/>
      <c r="H275" s="68"/>
      <c r="J275" s="5"/>
      <c r="K275" s="5"/>
      <c r="L275" s="5"/>
    </row>
    <row r="276" spans="1:12" x14ac:dyDescent="0.25">
      <c r="A276" s="54" t="s">
        <v>46</v>
      </c>
      <c r="B276" s="72" t="s">
        <v>75</v>
      </c>
      <c r="C276" s="42">
        <v>60.95</v>
      </c>
      <c r="D276" s="63" t="s">
        <v>28</v>
      </c>
      <c r="E276" s="64"/>
      <c r="F276" s="25">
        <f>C276*E276</f>
        <v>0</v>
      </c>
      <c r="G276" s="44">
        <f>SUM(F269:F276)</f>
        <v>0</v>
      </c>
      <c r="H276" s="68"/>
      <c r="J276" s="5"/>
      <c r="K276" s="5"/>
      <c r="L276" s="5"/>
    </row>
    <row r="277" spans="1:12" x14ac:dyDescent="0.25">
      <c r="A277" s="54"/>
      <c r="B277" s="73"/>
      <c r="C277" s="42"/>
      <c r="D277" s="63"/>
      <c r="E277" s="64"/>
      <c r="F277" s="25"/>
      <c r="G277" s="44"/>
      <c r="H277" s="68"/>
      <c r="J277" s="5"/>
      <c r="K277" s="5"/>
      <c r="L277" s="5"/>
    </row>
    <row r="278" spans="1:12" s="27" customFormat="1" x14ac:dyDescent="0.25">
      <c r="A278" s="74" t="s">
        <v>76</v>
      </c>
      <c r="B278" s="62" t="s">
        <v>77</v>
      </c>
      <c r="C278" s="50"/>
      <c r="D278" s="51"/>
      <c r="E278" s="52"/>
      <c r="F278" s="25"/>
      <c r="G278" s="44"/>
      <c r="H278" s="48"/>
    </row>
    <row r="279" spans="1:12" s="27" customFormat="1" ht="30" x14ac:dyDescent="0.25">
      <c r="A279" s="76" t="s">
        <v>11</v>
      </c>
      <c r="B279" s="77" t="s">
        <v>78</v>
      </c>
      <c r="C279" s="7">
        <v>369.67</v>
      </c>
      <c r="D279" s="23" t="s">
        <v>28</v>
      </c>
      <c r="E279" s="7"/>
      <c r="F279" s="25">
        <f>C279*E279</f>
        <v>0</v>
      </c>
      <c r="G279" s="44"/>
      <c r="H279" s="48"/>
    </row>
    <row r="280" spans="1:12" s="27" customFormat="1" ht="30" x14ac:dyDescent="0.25">
      <c r="A280" s="76" t="s">
        <v>14</v>
      </c>
      <c r="B280" s="77" t="s">
        <v>79</v>
      </c>
      <c r="C280" s="7">
        <v>146.91</v>
      </c>
      <c r="D280" s="23" t="s">
        <v>28</v>
      </c>
      <c r="E280" s="7"/>
      <c r="F280" s="25">
        <f>C280*E280</f>
        <v>0</v>
      </c>
      <c r="G280" s="44"/>
      <c r="H280" s="48"/>
    </row>
    <row r="281" spans="1:12" s="27" customFormat="1" ht="30" x14ac:dyDescent="0.25">
      <c r="A281" s="76" t="s">
        <v>17</v>
      </c>
      <c r="B281" s="77" t="s">
        <v>80</v>
      </c>
      <c r="C281" s="7">
        <v>321.3</v>
      </c>
      <c r="D281" s="23" t="s">
        <v>28</v>
      </c>
      <c r="E281" s="7"/>
      <c r="F281" s="25">
        <f>C281*E281</f>
        <v>0</v>
      </c>
      <c r="G281" s="44"/>
      <c r="H281" s="48"/>
    </row>
    <row r="282" spans="1:12" s="27" customFormat="1" x14ac:dyDescent="0.25">
      <c r="A282" s="76" t="s">
        <v>19</v>
      </c>
      <c r="B282" s="77" t="s">
        <v>81</v>
      </c>
      <c r="C282" s="7">
        <f>C281</f>
        <v>321.3</v>
      </c>
      <c r="D282" s="23" t="s">
        <v>28</v>
      </c>
      <c r="E282" s="7"/>
      <c r="F282" s="25">
        <f>C282*E282</f>
        <v>0</v>
      </c>
      <c r="G282" s="44"/>
      <c r="H282" s="48"/>
    </row>
    <row r="283" spans="1:12" s="27" customFormat="1" ht="27.75" customHeight="1" x14ac:dyDescent="0.25">
      <c r="A283" s="76" t="s">
        <v>42</v>
      </c>
      <c r="B283" s="79" t="s">
        <v>82</v>
      </c>
      <c r="C283" s="7">
        <v>457.8</v>
      </c>
      <c r="D283" s="23" t="s">
        <v>16</v>
      </c>
      <c r="E283" s="7"/>
      <c r="F283" s="25">
        <f>C283*E283</f>
        <v>0</v>
      </c>
      <c r="G283" s="44">
        <f>SUM(F279:F283)</f>
        <v>0</v>
      </c>
      <c r="H283" s="48"/>
    </row>
    <row r="284" spans="1:12" s="27" customFormat="1" x14ac:dyDescent="0.25">
      <c r="A284" s="76"/>
      <c r="B284" s="80"/>
      <c r="C284" s="80"/>
      <c r="D284" s="80"/>
      <c r="E284" s="80"/>
      <c r="F284" s="25"/>
      <c r="G284" s="44"/>
      <c r="H284" s="48"/>
    </row>
    <row r="285" spans="1:12" s="83" customFormat="1" ht="12.75" customHeight="1" x14ac:dyDescent="0.25">
      <c r="A285" s="74" t="s">
        <v>84</v>
      </c>
      <c r="B285" s="81" t="s">
        <v>85</v>
      </c>
      <c r="C285" s="7"/>
      <c r="D285" s="82"/>
      <c r="E285" s="7"/>
      <c r="F285" s="25"/>
      <c r="G285" s="44"/>
      <c r="H285" s="77"/>
      <c r="I285" s="7"/>
      <c r="J285" s="82"/>
      <c r="K285" s="7"/>
    </row>
    <row r="286" spans="1:12" s="83" customFormat="1" ht="30" x14ac:dyDescent="0.25">
      <c r="A286" s="84" t="s">
        <v>11</v>
      </c>
      <c r="B286" s="77" t="s">
        <v>172</v>
      </c>
      <c r="C286" s="7">
        <v>261.75</v>
      </c>
      <c r="D286" s="23" t="s">
        <v>87</v>
      </c>
      <c r="E286" s="7"/>
      <c r="F286" s="25">
        <f>E286*C286</f>
        <v>0</v>
      </c>
      <c r="G286" s="44">
        <f>SUM(F286:F286)</f>
        <v>0</v>
      </c>
      <c r="H286" s="85"/>
      <c r="I286" s="7"/>
      <c r="J286" s="82"/>
      <c r="K286" s="82"/>
      <c r="L286" s="7"/>
    </row>
    <row r="287" spans="1:12" s="83" customFormat="1" x14ac:dyDescent="0.25">
      <c r="A287" s="84"/>
      <c r="B287" s="77"/>
      <c r="C287" s="7"/>
      <c r="D287" s="82"/>
      <c r="E287" s="7"/>
      <c r="F287" s="25"/>
      <c r="G287" s="44"/>
      <c r="H287" s="85"/>
      <c r="I287" s="86"/>
    </row>
    <row r="288" spans="1:12" s="94" customFormat="1" ht="15.75" x14ac:dyDescent="0.25">
      <c r="A288" s="87" t="s">
        <v>88</v>
      </c>
      <c r="B288" s="88" t="s">
        <v>89</v>
      </c>
      <c r="C288" s="89"/>
      <c r="D288" s="90"/>
      <c r="E288" s="91"/>
      <c r="F288" s="25"/>
      <c r="G288" s="44"/>
    </row>
    <row r="289" spans="1:9" s="94" customFormat="1" ht="60" x14ac:dyDescent="0.25">
      <c r="A289" s="95" t="s">
        <v>11</v>
      </c>
      <c r="B289" s="9" t="s">
        <v>90</v>
      </c>
      <c r="C289" s="91">
        <v>222.81</v>
      </c>
      <c r="D289" s="90" t="s">
        <v>28</v>
      </c>
      <c r="E289" s="25"/>
      <c r="F289" s="25">
        <f>C289*E289</f>
        <v>0</v>
      </c>
      <c r="G289" s="44"/>
    </row>
    <row r="290" spans="1:9" s="94" customFormat="1" ht="30" x14ac:dyDescent="0.25">
      <c r="A290" s="95" t="s">
        <v>14</v>
      </c>
      <c r="B290" s="9" t="s">
        <v>91</v>
      </c>
      <c r="C290" s="91">
        <v>72.8</v>
      </c>
      <c r="D290" s="90" t="s">
        <v>16</v>
      </c>
      <c r="E290" s="25"/>
      <c r="F290" s="25">
        <f>C290*E290</f>
        <v>0</v>
      </c>
      <c r="G290" s="44"/>
    </row>
    <row r="291" spans="1:9" s="94" customFormat="1" ht="30" x14ac:dyDescent="0.25">
      <c r="A291" s="95" t="s">
        <v>17</v>
      </c>
      <c r="B291" s="9" t="s">
        <v>92</v>
      </c>
      <c r="C291" s="91">
        <v>237.37</v>
      </c>
      <c r="D291" s="90" t="s">
        <v>28</v>
      </c>
      <c r="E291" s="25"/>
      <c r="F291" s="25">
        <f>C291*E291</f>
        <v>0</v>
      </c>
      <c r="G291" s="44"/>
    </row>
    <row r="292" spans="1:9" s="94" customFormat="1" ht="45" x14ac:dyDescent="0.25">
      <c r="A292" s="95" t="s">
        <v>19</v>
      </c>
      <c r="B292" s="9" t="s">
        <v>174</v>
      </c>
      <c r="C292" s="91">
        <v>72.8</v>
      </c>
      <c r="D292" s="90" t="s">
        <v>16</v>
      </c>
      <c r="E292" s="25"/>
      <c r="F292" s="25">
        <f>C292*E292</f>
        <v>0</v>
      </c>
      <c r="G292" s="44"/>
    </row>
    <row r="293" spans="1:9" s="94" customFormat="1" ht="30" x14ac:dyDescent="0.25">
      <c r="A293" s="95" t="s">
        <v>42</v>
      </c>
      <c r="B293" s="9" t="s">
        <v>94</v>
      </c>
      <c r="C293" s="91">
        <v>4</v>
      </c>
      <c r="D293" s="90" t="s">
        <v>13</v>
      </c>
      <c r="E293" s="25"/>
      <c r="F293" s="25">
        <f>C293*E293</f>
        <v>0</v>
      </c>
      <c r="G293" s="44">
        <f>SUM(F289:F293)</f>
        <v>0</v>
      </c>
    </row>
    <row r="294" spans="1:9" s="83" customFormat="1" x14ac:dyDescent="0.25">
      <c r="A294" s="84"/>
      <c r="B294" s="77"/>
      <c r="C294" s="7"/>
      <c r="D294" s="82"/>
      <c r="E294" s="7"/>
      <c r="F294" s="25"/>
      <c r="G294" s="44"/>
      <c r="H294" s="85"/>
      <c r="I294" s="86"/>
    </row>
    <row r="295" spans="1:9" s="83" customFormat="1" ht="15.75" x14ac:dyDescent="0.25">
      <c r="A295" s="96" t="s">
        <v>95</v>
      </c>
      <c r="B295" s="246" t="s">
        <v>96</v>
      </c>
      <c r="C295" s="246"/>
      <c r="D295" s="82"/>
      <c r="E295" s="7"/>
      <c r="F295" s="25"/>
      <c r="G295" s="44"/>
      <c r="H295" s="85"/>
      <c r="I295" s="97"/>
    </row>
    <row r="296" spans="1:9" s="83" customFormat="1" ht="45" x14ac:dyDescent="0.25">
      <c r="A296" s="84" t="s">
        <v>11</v>
      </c>
      <c r="B296" s="77" t="s">
        <v>97</v>
      </c>
      <c r="C296" s="7">
        <v>53.56</v>
      </c>
      <c r="D296" s="82" t="s">
        <v>28</v>
      </c>
      <c r="E296" s="98"/>
      <c r="F296" s="25">
        <f>E296*C296</f>
        <v>0</v>
      </c>
      <c r="G296" s="44">
        <f>SUM(F296:F296)</f>
        <v>0</v>
      </c>
      <c r="H296" s="85"/>
      <c r="I296" s="97"/>
    </row>
    <row r="297" spans="1:9" s="83" customFormat="1" x14ac:dyDescent="0.25">
      <c r="A297" s="84"/>
      <c r="B297" s="77"/>
      <c r="C297" s="7"/>
      <c r="D297" s="82"/>
      <c r="E297" s="98"/>
      <c r="F297" s="25"/>
      <c r="G297" s="44"/>
      <c r="H297" s="85"/>
      <c r="I297" s="97"/>
    </row>
    <row r="298" spans="1:9" s="83" customFormat="1" x14ac:dyDescent="0.25">
      <c r="A298" s="74" t="s">
        <v>98</v>
      </c>
      <c r="B298" s="99" t="s">
        <v>99</v>
      </c>
      <c r="C298" s="7"/>
      <c r="D298" s="82"/>
      <c r="E298" s="7"/>
      <c r="F298" s="25"/>
      <c r="G298" s="44"/>
      <c r="H298" s="85"/>
      <c r="I298" s="86"/>
    </row>
    <row r="299" spans="1:9" s="83" customFormat="1" ht="30" x14ac:dyDescent="0.25">
      <c r="A299" s="84" t="s">
        <v>11</v>
      </c>
      <c r="B299" s="77" t="s">
        <v>203</v>
      </c>
      <c r="C299" s="7">
        <v>5</v>
      </c>
      <c r="D299" s="82" t="s">
        <v>13</v>
      </c>
      <c r="E299" s="98"/>
      <c r="F299" s="25">
        <f>E299*C299</f>
        <v>0</v>
      </c>
      <c r="G299" s="44"/>
      <c r="H299" s="85"/>
      <c r="I299" s="86"/>
    </row>
    <row r="300" spans="1:9" s="83" customFormat="1" ht="30" x14ac:dyDescent="0.25">
      <c r="A300" s="84" t="s">
        <v>14</v>
      </c>
      <c r="B300" s="77" t="s">
        <v>204</v>
      </c>
      <c r="C300" s="7">
        <v>1.89</v>
      </c>
      <c r="D300" s="82" t="s">
        <v>28</v>
      </c>
      <c r="E300" s="98"/>
      <c r="F300" s="25">
        <f>E300*C300</f>
        <v>0</v>
      </c>
      <c r="G300" s="44"/>
      <c r="H300" s="85"/>
      <c r="I300" s="86"/>
    </row>
    <row r="301" spans="1:9" s="83" customFormat="1" x14ac:dyDescent="0.25">
      <c r="A301" s="84"/>
      <c r="B301" s="77"/>
      <c r="C301" s="7"/>
      <c r="D301" s="82"/>
      <c r="E301" s="98"/>
      <c r="F301" s="25"/>
      <c r="G301" s="44"/>
      <c r="H301" s="85"/>
      <c r="I301" s="86"/>
    </row>
    <row r="302" spans="1:9" s="83" customFormat="1" ht="30" x14ac:dyDescent="0.25">
      <c r="A302" s="84" t="s">
        <v>17</v>
      </c>
      <c r="B302" s="77" t="s">
        <v>205</v>
      </c>
      <c r="C302" s="7">
        <v>2</v>
      </c>
      <c r="D302" s="82" t="s">
        <v>13</v>
      </c>
      <c r="E302" s="98"/>
      <c r="F302" s="25">
        <f>E302*C302</f>
        <v>0</v>
      </c>
      <c r="G302" s="44"/>
      <c r="H302" s="85"/>
      <c r="I302" s="86"/>
    </row>
    <row r="303" spans="1:9" s="83" customFormat="1" ht="45" x14ac:dyDescent="0.25">
      <c r="A303" s="84" t="s">
        <v>19</v>
      </c>
      <c r="B303" s="77" t="s">
        <v>206</v>
      </c>
      <c r="C303" s="7">
        <v>1</v>
      </c>
      <c r="D303" s="82" t="s">
        <v>13</v>
      </c>
      <c r="E303" s="98"/>
      <c r="F303" s="25">
        <f>E303*C303</f>
        <v>0</v>
      </c>
      <c r="G303" s="44"/>
      <c r="H303" s="85"/>
      <c r="I303" s="86"/>
    </row>
    <row r="304" spans="1:9" s="83" customFormat="1" ht="45" x14ac:dyDescent="0.25">
      <c r="A304" s="84" t="s">
        <v>42</v>
      </c>
      <c r="B304" s="77" t="s">
        <v>207</v>
      </c>
      <c r="C304" s="7">
        <v>1</v>
      </c>
      <c r="D304" s="82" t="s">
        <v>13</v>
      </c>
      <c r="E304" s="98"/>
      <c r="F304" s="25">
        <f>E304*C304</f>
        <v>0</v>
      </c>
      <c r="G304" s="44"/>
      <c r="H304" s="85"/>
      <c r="I304" s="86"/>
    </row>
    <row r="305" spans="1:12" s="83" customFormat="1" ht="30" x14ac:dyDescent="0.25">
      <c r="A305" s="84" t="s">
        <v>44</v>
      </c>
      <c r="B305" s="77" t="s">
        <v>180</v>
      </c>
      <c r="C305" s="7">
        <v>0.34</v>
      </c>
      <c r="D305" s="82" t="s">
        <v>28</v>
      </c>
      <c r="E305" s="98"/>
      <c r="F305" s="25">
        <f>E305*C305</f>
        <v>0</v>
      </c>
      <c r="G305" s="44"/>
      <c r="H305" s="85"/>
      <c r="I305" s="86"/>
    </row>
    <row r="306" spans="1:12" s="27" customFormat="1" ht="30" x14ac:dyDescent="0.25">
      <c r="A306" s="84" t="s">
        <v>46</v>
      </c>
      <c r="B306" s="77" t="s">
        <v>105</v>
      </c>
      <c r="C306" s="7">
        <v>8.7799999999999994</v>
      </c>
      <c r="D306" s="82" t="s">
        <v>28</v>
      </c>
      <c r="E306" s="98"/>
      <c r="F306" s="25">
        <f>E306*C306</f>
        <v>0</v>
      </c>
      <c r="G306" s="44">
        <f>SUM(F299:F306)</f>
        <v>0</v>
      </c>
      <c r="H306" s="100"/>
      <c r="I306" s="101"/>
      <c r="J306" s="102"/>
      <c r="K306" s="103"/>
      <c r="L306" s="104"/>
    </row>
    <row r="307" spans="1:12" s="27" customFormat="1" x14ac:dyDescent="0.25">
      <c r="A307" s="49"/>
      <c r="B307" s="242"/>
      <c r="C307" s="242"/>
      <c r="D307" s="51"/>
      <c r="E307" s="52"/>
      <c r="F307" s="25"/>
      <c r="G307" s="44"/>
      <c r="H307" s="48"/>
    </row>
    <row r="308" spans="1:12" s="27" customFormat="1" x14ac:dyDescent="0.25">
      <c r="A308" s="61" t="s">
        <v>106</v>
      </c>
      <c r="B308" s="134" t="s">
        <v>208</v>
      </c>
      <c r="C308" s="134"/>
      <c r="D308" s="51"/>
      <c r="E308" s="52"/>
      <c r="F308" s="25"/>
      <c r="G308" s="44"/>
      <c r="H308" s="48"/>
    </row>
    <row r="309" spans="1:12" s="27" customFormat="1" ht="30" x14ac:dyDescent="0.25">
      <c r="A309" s="84" t="s">
        <v>11</v>
      </c>
      <c r="B309" s="79" t="s">
        <v>209</v>
      </c>
      <c r="C309" s="27">
        <v>41.86</v>
      </c>
      <c r="D309" s="51" t="s">
        <v>210</v>
      </c>
      <c r="E309" s="52"/>
      <c r="F309" s="25">
        <f>E309*C309</f>
        <v>0</v>
      </c>
      <c r="G309" s="44"/>
      <c r="H309" s="48"/>
    </row>
    <row r="310" spans="1:12" s="27" customFormat="1" ht="29.25" customHeight="1" x14ac:dyDescent="0.25">
      <c r="A310" s="84" t="s">
        <v>14</v>
      </c>
      <c r="B310" s="79" t="s">
        <v>211</v>
      </c>
      <c r="C310" s="27">
        <v>14.53</v>
      </c>
      <c r="D310" s="51" t="s">
        <v>212</v>
      </c>
      <c r="E310" s="52"/>
      <c r="F310" s="25">
        <f>E310*C310</f>
        <v>0</v>
      </c>
      <c r="G310" s="44"/>
      <c r="H310" s="48"/>
    </row>
    <row r="311" spans="1:12" s="27" customFormat="1" ht="29.25" customHeight="1" x14ac:dyDescent="0.25">
      <c r="A311" s="84" t="s">
        <v>17</v>
      </c>
      <c r="B311" s="79" t="s">
        <v>213</v>
      </c>
      <c r="C311" s="27">
        <v>11.91</v>
      </c>
      <c r="D311" s="51" t="s">
        <v>212</v>
      </c>
      <c r="E311" s="52"/>
      <c r="F311" s="25">
        <f>E311*C311</f>
        <v>0</v>
      </c>
      <c r="G311" s="44">
        <f>SUM(F309:F311)</f>
        <v>0</v>
      </c>
      <c r="H311" s="48"/>
    </row>
    <row r="312" spans="1:12" s="27" customFormat="1" x14ac:dyDescent="0.25">
      <c r="A312" s="49"/>
      <c r="B312" s="134"/>
      <c r="C312" s="134"/>
      <c r="D312" s="51"/>
      <c r="E312" s="52"/>
      <c r="F312" s="25"/>
      <c r="G312" s="44"/>
      <c r="H312" s="48"/>
    </row>
    <row r="313" spans="1:12" x14ac:dyDescent="0.25">
      <c r="A313" s="61" t="s">
        <v>123</v>
      </c>
      <c r="B313" s="70" t="s">
        <v>107</v>
      </c>
      <c r="C313" s="42"/>
      <c r="D313" s="63"/>
      <c r="E313" s="64"/>
      <c r="F313" s="25"/>
      <c r="G313" s="44"/>
      <c r="H313" s="5"/>
      <c r="J313" s="5"/>
      <c r="K313" s="5"/>
      <c r="L313" s="5"/>
    </row>
    <row r="314" spans="1:12" x14ac:dyDescent="0.25">
      <c r="A314" s="84" t="s">
        <v>11</v>
      </c>
      <c r="B314" s="105" t="s">
        <v>108</v>
      </c>
      <c r="C314" s="42">
        <v>1</v>
      </c>
      <c r="D314" s="71" t="s">
        <v>13</v>
      </c>
      <c r="E314" s="64"/>
      <c r="F314" s="25">
        <f>C314*E314</f>
        <v>0</v>
      </c>
      <c r="G314" s="44"/>
      <c r="H314" s="91"/>
      <c r="J314" s="5"/>
      <c r="K314" s="5"/>
      <c r="L314" s="5"/>
    </row>
    <row r="315" spans="1:12" ht="30" x14ac:dyDescent="0.25">
      <c r="A315" s="84" t="s">
        <v>14</v>
      </c>
      <c r="B315" s="105" t="s">
        <v>109</v>
      </c>
      <c r="C315" s="42">
        <v>1</v>
      </c>
      <c r="D315" s="71" t="s">
        <v>13</v>
      </c>
      <c r="E315" s="64"/>
      <c r="F315" s="25">
        <f>C315*E315</f>
        <v>0</v>
      </c>
      <c r="G315" s="44"/>
      <c r="H315" s="91"/>
      <c r="J315" s="5"/>
      <c r="K315" s="5"/>
      <c r="L315" s="5"/>
    </row>
    <row r="316" spans="1:12" ht="30" x14ac:dyDescent="0.25">
      <c r="A316" s="84" t="s">
        <v>17</v>
      </c>
      <c r="B316" s="106" t="s">
        <v>214</v>
      </c>
      <c r="C316" s="42">
        <v>1</v>
      </c>
      <c r="D316" s="71" t="s">
        <v>13</v>
      </c>
      <c r="E316" s="64"/>
      <c r="F316" s="25">
        <f>C316*E316</f>
        <v>0</v>
      </c>
      <c r="G316" s="44"/>
      <c r="H316" s="91"/>
      <c r="J316" s="5"/>
      <c r="K316" s="5"/>
      <c r="L316" s="5"/>
    </row>
    <row r="317" spans="1:12" ht="30" x14ac:dyDescent="0.25">
      <c r="A317" s="84" t="s">
        <v>19</v>
      </c>
      <c r="B317" s="106" t="s">
        <v>215</v>
      </c>
      <c r="C317" s="42">
        <v>1</v>
      </c>
      <c r="D317" s="71" t="s">
        <v>13</v>
      </c>
      <c r="E317" s="64"/>
      <c r="F317" s="25">
        <f>C317*E317</f>
        <v>0</v>
      </c>
      <c r="G317" s="44"/>
      <c r="H317" s="91"/>
      <c r="J317" s="5"/>
      <c r="K317" s="5"/>
      <c r="L317" s="5"/>
    </row>
    <row r="318" spans="1:12" s="114" customFormat="1" ht="30" x14ac:dyDescent="0.25">
      <c r="A318" s="84" t="s">
        <v>42</v>
      </c>
      <c r="B318" s="106" t="s">
        <v>112</v>
      </c>
      <c r="C318" s="42">
        <v>1</v>
      </c>
      <c r="D318" s="71" t="s">
        <v>13</v>
      </c>
      <c r="E318" s="64"/>
      <c r="F318" s="25">
        <f>+E318*C318</f>
        <v>0</v>
      </c>
      <c r="G318" s="44"/>
      <c r="H318" s="113"/>
    </row>
    <row r="319" spans="1:12" s="114" customFormat="1" ht="14.1" customHeight="1" x14ac:dyDescent="0.25">
      <c r="A319" s="84" t="s">
        <v>44</v>
      </c>
      <c r="B319" s="106" t="s">
        <v>183</v>
      </c>
      <c r="C319" s="42">
        <v>1</v>
      </c>
      <c r="D319" s="71" t="s">
        <v>13</v>
      </c>
      <c r="E319" s="64"/>
      <c r="F319" s="25">
        <f>+E319*C319</f>
        <v>0</v>
      </c>
      <c r="G319" s="44"/>
      <c r="H319" s="113"/>
    </row>
    <row r="320" spans="1:12" s="108" customFormat="1" ht="30" x14ac:dyDescent="0.25">
      <c r="A320" s="84" t="s">
        <v>46</v>
      </c>
      <c r="B320" s="9" t="s">
        <v>114</v>
      </c>
      <c r="C320" s="91">
        <f>C316</f>
        <v>1</v>
      </c>
      <c r="D320" s="71" t="s">
        <v>13</v>
      </c>
      <c r="E320" s="91"/>
      <c r="F320" s="25">
        <f>C320*E320</f>
        <v>0</v>
      </c>
      <c r="G320" s="44"/>
      <c r="H320" s="107"/>
    </row>
    <row r="321" spans="1:9" s="108" customFormat="1" ht="30" x14ac:dyDescent="0.25">
      <c r="A321" s="84" t="s">
        <v>48</v>
      </c>
      <c r="B321" s="9" t="s">
        <v>115</v>
      </c>
      <c r="C321" s="91">
        <v>1</v>
      </c>
      <c r="D321" s="71" t="s">
        <v>13</v>
      </c>
      <c r="E321" s="91"/>
      <c r="F321" s="25">
        <f>C321*E321</f>
        <v>0</v>
      </c>
      <c r="G321" s="44"/>
      <c r="H321" s="107"/>
    </row>
    <row r="322" spans="1:9" s="108" customFormat="1" x14ac:dyDescent="0.25">
      <c r="A322" s="84" t="s">
        <v>50</v>
      </c>
      <c r="B322" s="9" t="s">
        <v>116</v>
      </c>
      <c r="C322" s="91">
        <v>1</v>
      </c>
      <c r="D322" s="71" t="s">
        <v>13</v>
      </c>
      <c r="E322" s="91"/>
      <c r="F322" s="25">
        <f>C322*E322</f>
        <v>0</v>
      </c>
      <c r="G322" s="44"/>
      <c r="H322" s="107"/>
    </row>
    <row r="323" spans="1:9" s="108" customFormat="1" x14ac:dyDescent="0.25">
      <c r="A323" s="84" t="s">
        <v>52</v>
      </c>
      <c r="B323" s="105" t="s">
        <v>120</v>
      </c>
      <c r="C323" s="42">
        <v>1</v>
      </c>
      <c r="D323" s="71" t="s">
        <v>121</v>
      </c>
      <c r="E323" s="64"/>
      <c r="F323" s="25">
        <f>C323*E323</f>
        <v>0</v>
      </c>
      <c r="G323" s="44"/>
      <c r="H323" s="107"/>
    </row>
    <row r="324" spans="1:9" s="108" customFormat="1" x14ac:dyDescent="0.25">
      <c r="A324" s="84" t="s">
        <v>54</v>
      </c>
      <c r="B324" s="105" t="s">
        <v>122</v>
      </c>
      <c r="C324" s="42">
        <v>1</v>
      </c>
      <c r="D324" s="71" t="s">
        <v>121</v>
      </c>
      <c r="E324" s="42"/>
      <c r="F324" s="25">
        <f>C324*E324</f>
        <v>0</v>
      </c>
      <c r="G324" s="44">
        <f>SUM(F314:F324)</f>
        <v>0</v>
      </c>
      <c r="H324" s="107"/>
    </row>
    <row r="325" spans="1:9" s="27" customFormat="1" ht="12.75" customHeight="1" x14ac:dyDescent="0.25">
      <c r="A325" s="46"/>
      <c r="B325" s="80"/>
      <c r="C325" s="80"/>
      <c r="D325" s="80"/>
      <c r="E325" s="80"/>
      <c r="F325" s="25"/>
      <c r="G325" s="44"/>
      <c r="H325" s="48"/>
    </row>
    <row r="326" spans="1:9" s="83" customFormat="1" x14ac:dyDescent="0.25">
      <c r="A326" s="117" t="s">
        <v>128</v>
      </c>
      <c r="B326" s="99" t="s">
        <v>124</v>
      </c>
      <c r="C326" s="7"/>
      <c r="D326" s="82"/>
      <c r="E326" s="7"/>
      <c r="F326" s="25"/>
      <c r="G326" s="44"/>
      <c r="H326" s="85"/>
      <c r="I326" s="86"/>
    </row>
    <row r="327" spans="1:9" s="83" customFormat="1" ht="30" x14ac:dyDescent="0.25">
      <c r="A327" s="84" t="s">
        <v>11</v>
      </c>
      <c r="B327" s="77" t="s">
        <v>125</v>
      </c>
      <c r="C327" s="7">
        <f>C330+C331</f>
        <v>1026.93</v>
      </c>
      <c r="D327" s="82" t="s">
        <v>28</v>
      </c>
      <c r="E327" s="7"/>
      <c r="F327" s="25">
        <f>E327*C327</f>
        <v>0</v>
      </c>
      <c r="G327" s="44"/>
      <c r="H327" s="85"/>
      <c r="I327" s="86"/>
    </row>
    <row r="328" spans="1:9" s="83" customFormat="1" x14ac:dyDescent="0.25">
      <c r="A328" s="84"/>
      <c r="B328" s="77"/>
      <c r="C328" s="7"/>
      <c r="D328" s="82"/>
      <c r="E328" s="7"/>
      <c r="F328" s="25"/>
      <c r="G328" s="44"/>
      <c r="H328" s="85"/>
      <c r="I328" s="86"/>
    </row>
    <row r="329" spans="1:9" s="83" customFormat="1" x14ac:dyDescent="0.25">
      <c r="A329" s="84"/>
      <c r="B329" s="77"/>
      <c r="C329" s="7"/>
      <c r="D329" s="82"/>
      <c r="E329" s="7"/>
      <c r="F329" s="25"/>
      <c r="G329" s="44"/>
      <c r="H329" s="85"/>
      <c r="I329" s="86"/>
    </row>
    <row r="330" spans="1:9" s="83" customFormat="1" ht="30" x14ac:dyDescent="0.25">
      <c r="A330" s="84" t="s">
        <v>14</v>
      </c>
      <c r="B330" s="77" t="s">
        <v>126</v>
      </c>
      <c r="C330" s="7">
        <v>709.47</v>
      </c>
      <c r="D330" s="82" t="s">
        <v>28</v>
      </c>
      <c r="E330" s="7"/>
      <c r="F330" s="25">
        <f>E330*C330</f>
        <v>0</v>
      </c>
      <c r="G330" s="44"/>
      <c r="H330" s="118"/>
      <c r="I330" s="86"/>
    </row>
    <row r="331" spans="1:9" s="83" customFormat="1" ht="30" x14ac:dyDescent="0.25">
      <c r="A331" s="84" t="s">
        <v>17</v>
      </c>
      <c r="B331" s="77" t="s">
        <v>127</v>
      </c>
      <c r="C331" s="7">
        <v>317.45999999999998</v>
      </c>
      <c r="D331" s="82" t="s">
        <v>28</v>
      </c>
      <c r="E331" s="7"/>
      <c r="F331" s="25">
        <f>E331*C331</f>
        <v>0</v>
      </c>
      <c r="G331" s="44">
        <f>SUM(F327:F331)</f>
        <v>0</v>
      </c>
      <c r="H331" s="118"/>
      <c r="I331" s="86"/>
    </row>
    <row r="332" spans="1:9" s="27" customFormat="1" ht="12.75" customHeight="1" x14ac:dyDescent="0.25">
      <c r="A332" s="46"/>
      <c r="B332" s="80"/>
      <c r="C332" s="80"/>
      <c r="D332" s="80"/>
      <c r="E332" s="80"/>
      <c r="F332" s="25"/>
      <c r="G332" s="44"/>
      <c r="H332" s="48"/>
    </row>
    <row r="333" spans="1:9" s="83" customFormat="1" x14ac:dyDescent="0.25">
      <c r="A333" s="117" t="s">
        <v>216</v>
      </c>
      <c r="B333" s="99" t="s">
        <v>129</v>
      </c>
      <c r="C333" s="7"/>
      <c r="D333" s="82"/>
      <c r="E333" s="7"/>
      <c r="F333" s="25"/>
      <c r="G333" s="44"/>
      <c r="H333" s="85"/>
      <c r="I333" s="86"/>
    </row>
    <row r="334" spans="1:9" s="83" customFormat="1" ht="30" x14ac:dyDescent="0.25">
      <c r="A334" s="84" t="s">
        <v>11</v>
      </c>
      <c r="B334" s="119" t="s">
        <v>217</v>
      </c>
      <c r="C334" s="7">
        <v>54.01</v>
      </c>
      <c r="D334" s="82" t="s">
        <v>28</v>
      </c>
      <c r="E334" s="7"/>
      <c r="F334" s="25">
        <f>E334*C334</f>
        <v>0</v>
      </c>
      <c r="G334" s="44"/>
      <c r="H334" s="85"/>
      <c r="I334" s="86"/>
    </row>
    <row r="335" spans="1:9" s="83" customFormat="1" ht="30" x14ac:dyDescent="0.25">
      <c r="A335" s="84" t="s">
        <v>14</v>
      </c>
      <c r="B335" s="77" t="s">
        <v>131</v>
      </c>
      <c r="C335" s="7">
        <v>217.12</v>
      </c>
      <c r="D335" s="82" t="s">
        <v>28</v>
      </c>
      <c r="E335" s="7"/>
      <c r="F335" s="25">
        <f>E335*C335</f>
        <v>0</v>
      </c>
      <c r="G335" s="44"/>
      <c r="H335" s="85"/>
      <c r="I335" s="86"/>
    </row>
    <row r="336" spans="1:9" s="83" customFormat="1" ht="60" x14ac:dyDescent="0.25">
      <c r="A336" s="84" t="s">
        <v>17</v>
      </c>
      <c r="B336" s="119" t="s">
        <v>132</v>
      </c>
      <c r="C336" s="7">
        <v>7.9</v>
      </c>
      <c r="D336" s="82" t="s">
        <v>16</v>
      </c>
      <c r="E336" s="98"/>
      <c r="F336" s="25">
        <f>E336*C336</f>
        <v>0</v>
      </c>
      <c r="G336" s="44">
        <f>SUM(F334:F336)</f>
        <v>0</v>
      </c>
      <c r="H336" s="85"/>
      <c r="I336" s="86"/>
    </row>
    <row r="337" spans="1:17" s="27" customFormat="1" ht="12.75" customHeight="1" x14ac:dyDescent="0.25">
      <c r="A337" s="46"/>
      <c r="B337" s="80"/>
      <c r="C337" s="80"/>
      <c r="D337" s="80"/>
      <c r="E337" s="80"/>
      <c r="F337" s="22"/>
      <c r="G337" s="47"/>
      <c r="H337" s="48"/>
    </row>
    <row r="338" spans="1:17" s="27" customFormat="1" x14ac:dyDescent="0.25">
      <c r="A338" s="46"/>
      <c r="B338" s="245" t="s">
        <v>218</v>
      </c>
      <c r="C338" s="245"/>
      <c r="D338" s="245"/>
      <c r="E338" s="245"/>
      <c r="F338" s="22" t="s">
        <v>23</v>
      </c>
      <c r="G338" s="47">
        <f>SUM(G234:G336)</f>
        <v>0</v>
      </c>
      <c r="H338" s="48"/>
    </row>
    <row r="339" spans="1:17" s="27" customFormat="1" ht="12.75" customHeight="1" x14ac:dyDescent="0.25">
      <c r="A339" s="46"/>
      <c r="B339" s="80"/>
      <c r="C339" s="80"/>
      <c r="D339" s="80"/>
      <c r="E339" s="80"/>
      <c r="F339" s="22"/>
      <c r="G339" s="47"/>
      <c r="H339" s="48"/>
    </row>
    <row r="340" spans="1:17" s="27" customFormat="1" x14ac:dyDescent="0.25">
      <c r="A340" s="49"/>
      <c r="B340" s="29" t="s">
        <v>219</v>
      </c>
      <c r="C340" s="50"/>
      <c r="D340" s="51"/>
      <c r="E340" s="52"/>
      <c r="F340" s="75"/>
      <c r="G340" s="44"/>
      <c r="H340" s="48"/>
    </row>
    <row r="341" spans="1:17" s="27" customFormat="1" ht="12.75" customHeight="1" x14ac:dyDescent="0.25">
      <c r="A341" s="46"/>
      <c r="B341" s="80"/>
      <c r="C341" s="80"/>
      <c r="D341" s="80"/>
      <c r="E341" s="80"/>
      <c r="F341" s="22"/>
      <c r="G341" s="47"/>
      <c r="H341" s="48"/>
    </row>
    <row r="342" spans="1:17" s="27" customFormat="1" x14ac:dyDescent="0.25">
      <c r="A342" s="49" t="s">
        <v>25</v>
      </c>
      <c r="B342" s="29" t="s">
        <v>26</v>
      </c>
      <c r="C342" s="50"/>
      <c r="D342" s="51"/>
      <c r="E342" s="52"/>
      <c r="F342" s="25"/>
      <c r="G342" s="44"/>
      <c r="H342" s="48"/>
    </row>
    <row r="343" spans="1:17" s="27" customFormat="1" x14ac:dyDescent="0.25">
      <c r="A343" s="54" t="s">
        <v>11</v>
      </c>
      <c r="B343" s="9" t="s">
        <v>27</v>
      </c>
      <c r="C343" s="50">
        <v>294.39999999999998</v>
      </c>
      <c r="D343" s="51" t="s">
        <v>28</v>
      </c>
      <c r="E343" s="40"/>
      <c r="F343" s="25">
        <f>C343*E343</f>
        <v>0</v>
      </c>
      <c r="G343" s="44"/>
      <c r="H343" s="48"/>
    </row>
    <row r="344" spans="1:17" s="27" customFormat="1" x14ac:dyDescent="0.25">
      <c r="A344" s="54" t="s">
        <v>14</v>
      </c>
      <c r="B344" s="9" t="s">
        <v>29</v>
      </c>
      <c r="C344" s="50">
        <v>220.85</v>
      </c>
      <c r="D344" s="51" t="s">
        <v>28</v>
      </c>
      <c r="E344" s="40"/>
      <c r="F344" s="25">
        <f>C344*E344</f>
        <v>0</v>
      </c>
      <c r="G344" s="44">
        <f>SUM(F343:F344)</f>
        <v>0</v>
      </c>
      <c r="H344" s="48"/>
    </row>
    <row r="345" spans="1:17" s="27" customFormat="1" x14ac:dyDescent="0.25">
      <c r="A345" s="49"/>
      <c r="B345" s="53"/>
      <c r="C345" s="50"/>
      <c r="D345" s="51"/>
      <c r="E345" s="52"/>
      <c r="F345" s="25"/>
      <c r="G345" s="44"/>
      <c r="H345" s="48"/>
    </row>
    <row r="346" spans="1:17" s="56" customFormat="1" ht="15.95" customHeight="1" x14ac:dyDescent="0.25">
      <c r="A346" s="28" t="s">
        <v>30</v>
      </c>
      <c r="B346" s="55" t="s">
        <v>31</v>
      </c>
      <c r="C346" s="38"/>
      <c r="E346" s="32"/>
      <c r="F346" s="25"/>
      <c r="G346" s="44"/>
      <c r="H346" s="34"/>
      <c r="J346" s="57"/>
      <c r="K346" s="57"/>
      <c r="L346" s="57"/>
      <c r="M346" s="57"/>
      <c r="N346" s="57"/>
      <c r="O346" s="57"/>
      <c r="P346" s="57"/>
      <c r="Q346" s="57"/>
    </row>
    <row r="347" spans="1:17" s="56" customFormat="1" ht="15.95" customHeight="1" x14ac:dyDescent="0.25">
      <c r="A347" s="37" t="s">
        <v>11</v>
      </c>
      <c r="B347" s="58" t="s">
        <v>32</v>
      </c>
      <c r="C347" s="38">
        <v>33.549999999999997</v>
      </c>
      <c r="D347" s="35" t="s">
        <v>21</v>
      </c>
      <c r="E347" s="45"/>
      <c r="F347" s="25">
        <f>C347*E347</f>
        <v>0</v>
      </c>
      <c r="G347" s="44"/>
      <c r="H347" s="34"/>
      <c r="J347" s="57"/>
      <c r="K347" s="57"/>
      <c r="L347" s="57"/>
      <c r="M347" s="57"/>
      <c r="N347" s="57"/>
      <c r="O347" s="57"/>
      <c r="P347" s="57"/>
      <c r="Q347" s="57"/>
    </row>
    <row r="348" spans="1:17" s="35" customFormat="1" ht="15.95" customHeight="1" x14ac:dyDescent="0.25">
      <c r="A348" s="37" t="s">
        <v>14</v>
      </c>
      <c r="B348" s="58" t="s">
        <v>33</v>
      </c>
      <c r="C348" s="38">
        <v>20.75</v>
      </c>
      <c r="D348" s="35" t="s">
        <v>21</v>
      </c>
      <c r="E348" s="45"/>
      <c r="F348" s="25">
        <f>C348*E348</f>
        <v>0</v>
      </c>
      <c r="G348" s="44"/>
      <c r="H348" s="34"/>
      <c r="J348" s="36"/>
      <c r="K348" s="36"/>
      <c r="L348" s="36"/>
      <c r="M348" s="36"/>
      <c r="N348" s="36"/>
      <c r="O348" s="36"/>
      <c r="P348" s="36"/>
      <c r="Q348" s="36"/>
    </row>
    <row r="349" spans="1:17" s="35" customFormat="1" ht="15.95" customHeight="1" x14ac:dyDescent="0.25">
      <c r="A349" s="37" t="s">
        <v>17</v>
      </c>
      <c r="B349" s="58" t="s">
        <v>34</v>
      </c>
      <c r="C349" s="38">
        <v>17.21</v>
      </c>
      <c r="D349" s="35" t="s">
        <v>21</v>
      </c>
      <c r="E349" s="45"/>
      <c r="F349" s="25">
        <f>C349*E349</f>
        <v>0</v>
      </c>
      <c r="G349" s="44">
        <f>SUM(F347:F349)</f>
        <v>0</v>
      </c>
      <c r="H349" s="34"/>
      <c r="J349" s="36"/>
      <c r="K349" s="36"/>
      <c r="L349" s="36"/>
      <c r="M349" s="36"/>
      <c r="N349" s="36"/>
      <c r="O349" s="36"/>
      <c r="P349" s="36"/>
      <c r="Q349" s="36"/>
    </row>
    <row r="350" spans="1:17" x14ac:dyDescent="0.25">
      <c r="A350" s="61" t="s">
        <v>36</v>
      </c>
      <c r="B350" s="62" t="s">
        <v>37</v>
      </c>
      <c r="C350" s="42"/>
      <c r="D350" s="63"/>
      <c r="E350" s="64"/>
      <c r="F350" s="25"/>
      <c r="G350" s="44"/>
      <c r="H350" s="5"/>
      <c r="J350" s="5"/>
      <c r="K350" s="5"/>
      <c r="L350" s="5"/>
    </row>
    <row r="351" spans="1:17" x14ac:dyDescent="0.25">
      <c r="A351" s="54" t="s">
        <v>11</v>
      </c>
      <c r="B351" s="66" t="s">
        <v>38</v>
      </c>
      <c r="C351" s="42">
        <v>5.16</v>
      </c>
      <c r="D351" s="63" t="s">
        <v>21</v>
      </c>
      <c r="E351" s="64"/>
      <c r="F351" s="25">
        <f t="shared" ref="F351:F365" si="11">C351*E351</f>
        <v>0</v>
      </c>
      <c r="G351" s="44"/>
      <c r="H351" s="5"/>
      <c r="J351" s="5"/>
      <c r="K351" s="5"/>
      <c r="L351" s="5"/>
    </row>
    <row r="352" spans="1:17" x14ac:dyDescent="0.25">
      <c r="A352" s="54" t="s">
        <v>14</v>
      </c>
      <c r="B352" s="66" t="s">
        <v>39</v>
      </c>
      <c r="C352" s="42">
        <v>2.59</v>
      </c>
      <c r="D352" s="63" t="s">
        <v>21</v>
      </c>
      <c r="E352" s="64"/>
      <c r="F352" s="25">
        <f t="shared" si="11"/>
        <v>0</v>
      </c>
      <c r="G352" s="44"/>
      <c r="H352" s="5"/>
      <c r="J352" s="5"/>
      <c r="K352" s="5"/>
      <c r="L352" s="5"/>
    </row>
    <row r="353" spans="1:12" x14ac:dyDescent="0.25">
      <c r="A353" s="54" t="s">
        <v>17</v>
      </c>
      <c r="B353" s="5" t="s">
        <v>40</v>
      </c>
      <c r="C353" s="42">
        <v>1.27</v>
      </c>
      <c r="D353" s="63" t="s">
        <v>21</v>
      </c>
      <c r="E353" s="64"/>
      <c r="F353" s="25">
        <f t="shared" si="11"/>
        <v>0</v>
      </c>
      <c r="G353" s="44"/>
      <c r="H353" s="5"/>
      <c r="J353" s="5"/>
      <c r="K353" s="5"/>
      <c r="L353" s="5"/>
    </row>
    <row r="354" spans="1:12" x14ac:dyDescent="0.25">
      <c r="A354" s="54" t="s">
        <v>19</v>
      </c>
      <c r="B354" s="5" t="s">
        <v>41</v>
      </c>
      <c r="C354" s="42">
        <v>0.38</v>
      </c>
      <c r="D354" s="63" t="s">
        <v>21</v>
      </c>
      <c r="E354" s="64"/>
      <c r="F354" s="25">
        <f t="shared" si="11"/>
        <v>0</v>
      </c>
      <c r="G354" s="44"/>
      <c r="H354" s="5"/>
      <c r="J354" s="5"/>
      <c r="K354" s="5"/>
      <c r="L354" s="5"/>
    </row>
    <row r="355" spans="1:12" x14ac:dyDescent="0.25">
      <c r="A355" s="54" t="s">
        <v>42</v>
      </c>
      <c r="B355" s="66" t="s">
        <v>43</v>
      </c>
      <c r="C355" s="42">
        <v>0.47</v>
      </c>
      <c r="D355" s="63" t="s">
        <v>21</v>
      </c>
      <c r="E355" s="64"/>
      <c r="F355" s="25">
        <f t="shared" si="11"/>
        <v>0</v>
      </c>
      <c r="G355" s="44"/>
      <c r="H355" s="5"/>
      <c r="J355" s="5"/>
      <c r="K355" s="5"/>
      <c r="L355" s="5"/>
    </row>
    <row r="356" spans="1:12" x14ac:dyDescent="0.25">
      <c r="A356" s="54" t="s">
        <v>44</v>
      </c>
      <c r="B356" s="66" t="s">
        <v>45</v>
      </c>
      <c r="C356" s="42">
        <v>0.42</v>
      </c>
      <c r="D356" s="63" t="s">
        <v>21</v>
      </c>
      <c r="E356" s="64"/>
      <c r="F356" s="25">
        <f t="shared" si="11"/>
        <v>0</v>
      </c>
      <c r="G356" s="44"/>
      <c r="H356" s="5"/>
      <c r="J356" s="5"/>
      <c r="K356" s="5"/>
      <c r="L356" s="5"/>
    </row>
    <row r="357" spans="1:12" x14ac:dyDescent="0.25">
      <c r="A357" s="54" t="s">
        <v>46</v>
      </c>
      <c r="B357" s="66" t="s">
        <v>220</v>
      </c>
      <c r="C357" s="42">
        <v>0.72</v>
      </c>
      <c r="D357" s="63" t="s">
        <v>21</v>
      </c>
      <c r="E357" s="64"/>
      <c r="F357" s="25">
        <f t="shared" si="11"/>
        <v>0</v>
      </c>
      <c r="G357" s="44"/>
      <c r="H357" s="5"/>
      <c r="J357" s="5"/>
      <c r="K357" s="5"/>
      <c r="L357" s="5"/>
    </row>
    <row r="358" spans="1:12" ht="30" x14ac:dyDescent="0.25">
      <c r="A358" s="54" t="s">
        <v>48</v>
      </c>
      <c r="B358" s="66" t="s">
        <v>155</v>
      </c>
      <c r="C358" s="42">
        <v>0.27</v>
      </c>
      <c r="D358" s="63" t="s">
        <v>21</v>
      </c>
      <c r="E358" s="64"/>
      <c r="F358" s="25">
        <f t="shared" si="11"/>
        <v>0</v>
      </c>
      <c r="G358" s="44"/>
      <c r="H358" s="5"/>
      <c r="J358" s="5"/>
      <c r="K358" s="5"/>
      <c r="L358" s="5"/>
    </row>
    <row r="359" spans="1:12" x14ac:dyDescent="0.25">
      <c r="A359" s="54" t="s">
        <v>50</v>
      </c>
      <c r="B359" s="66" t="s">
        <v>51</v>
      </c>
      <c r="C359" s="42">
        <v>0.56999999999999995</v>
      </c>
      <c r="D359" s="63" t="s">
        <v>21</v>
      </c>
      <c r="E359" s="64"/>
      <c r="F359" s="25">
        <f t="shared" si="11"/>
        <v>0</v>
      </c>
      <c r="G359" s="44"/>
      <c r="H359" s="5"/>
      <c r="J359" s="5"/>
      <c r="K359" s="5"/>
      <c r="L359" s="5"/>
    </row>
    <row r="360" spans="1:12" x14ac:dyDescent="0.25">
      <c r="A360" s="54" t="s">
        <v>52</v>
      </c>
      <c r="B360" s="66" t="s">
        <v>53</v>
      </c>
      <c r="C360" s="42">
        <v>1.56</v>
      </c>
      <c r="D360" s="63" t="s">
        <v>21</v>
      </c>
      <c r="E360" s="64"/>
      <c r="F360" s="25">
        <f t="shared" si="11"/>
        <v>0</v>
      </c>
      <c r="G360" s="44"/>
      <c r="H360" s="5"/>
      <c r="J360" s="5"/>
      <c r="K360" s="5"/>
      <c r="L360" s="5"/>
    </row>
    <row r="361" spans="1:12" x14ac:dyDescent="0.25">
      <c r="A361" s="54" t="s">
        <v>54</v>
      </c>
      <c r="B361" s="66" t="s">
        <v>221</v>
      </c>
      <c r="C361" s="42">
        <v>0.17</v>
      </c>
      <c r="D361" s="63" t="s">
        <v>21</v>
      </c>
      <c r="E361" s="68"/>
      <c r="F361" s="25">
        <f t="shared" si="11"/>
        <v>0</v>
      </c>
      <c r="G361" s="44"/>
      <c r="H361" s="5"/>
      <c r="J361" s="5"/>
      <c r="K361" s="5"/>
      <c r="L361" s="5"/>
    </row>
    <row r="362" spans="1:12" x14ac:dyDescent="0.25">
      <c r="A362" s="54" t="s">
        <v>57</v>
      </c>
      <c r="B362" s="66" t="s">
        <v>55</v>
      </c>
      <c r="C362" s="42">
        <v>0.96</v>
      </c>
      <c r="D362" s="63" t="s">
        <v>21</v>
      </c>
      <c r="E362" s="68"/>
      <c r="F362" s="25">
        <f t="shared" si="11"/>
        <v>0</v>
      </c>
      <c r="G362" s="44"/>
      <c r="H362" s="5"/>
      <c r="J362" s="5"/>
      <c r="K362" s="5"/>
      <c r="L362" s="5"/>
    </row>
    <row r="363" spans="1:12" x14ac:dyDescent="0.25">
      <c r="A363" s="54" t="s">
        <v>59</v>
      </c>
      <c r="B363" s="66" t="s">
        <v>58</v>
      </c>
      <c r="C363" s="42">
        <v>0.23</v>
      </c>
      <c r="D363" s="63" t="s">
        <v>21</v>
      </c>
      <c r="E363" s="64"/>
      <c r="F363" s="25">
        <f t="shared" si="11"/>
        <v>0</v>
      </c>
      <c r="G363" s="44"/>
      <c r="H363" s="5"/>
      <c r="J363" s="5"/>
      <c r="K363" s="5"/>
      <c r="L363" s="5"/>
    </row>
    <row r="364" spans="1:12" x14ac:dyDescent="0.25">
      <c r="A364" s="54" t="s">
        <v>61</v>
      </c>
      <c r="B364" s="66" t="s">
        <v>60</v>
      </c>
      <c r="C364" s="42">
        <v>9.52</v>
      </c>
      <c r="D364" s="63" t="s">
        <v>21</v>
      </c>
      <c r="E364" s="64"/>
      <c r="F364" s="25">
        <f t="shared" si="11"/>
        <v>0</v>
      </c>
      <c r="G364" s="44"/>
      <c r="H364" s="5"/>
      <c r="J364" s="5"/>
      <c r="K364" s="5"/>
      <c r="L364" s="5"/>
    </row>
    <row r="365" spans="1:12" x14ac:dyDescent="0.25">
      <c r="A365" s="54" t="s">
        <v>63</v>
      </c>
      <c r="B365" s="66" t="s">
        <v>62</v>
      </c>
      <c r="C365" s="42">
        <v>0.36</v>
      </c>
      <c r="D365" s="63" t="s">
        <v>21</v>
      </c>
      <c r="E365" s="64"/>
      <c r="F365" s="25">
        <f t="shared" si="11"/>
        <v>0</v>
      </c>
      <c r="G365" s="44"/>
      <c r="H365" s="68"/>
      <c r="J365" s="5"/>
      <c r="K365" s="5"/>
      <c r="L365" s="5"/>
    </row>
    <row r="366" spans="1:12" x14ac:dyDescent="0.25">
      <c r="A366" s="54"/>
      <c r="B366" s="66"/>
      <c r="C366" s="42"/>
      <c r="D366" s="63"/>
      <c r="E366" s="64"/>
      <c r="F366" s="25"/>
      <c r="G366" s="44"/>
      <c r="H366" s="68"/>
      <c r="J366" s="5"/>
      <c r="K366" s="5"/>
      <c r="L366" s="5"/>
    </row>
    <row r="367" spans="1:12" s="127" customFormat="1" ht="30" x14ac:dyDescent="0.25">
      <c r="A367" s="54" t="s">
        <v>65</v>
      </c>
      <c r="B367" s="66" t="s">
        <v>66</v>
      </c>
      <c r="C367" s="42">
        <v>5.45</v>
      </c>
      <c r="D367" s="63" t="s">
        <v>21</v>
      </c>
      <c r="E367" s="64"/>
      <c r="F367" s="25">
        <f>C367*E367</f>
        <v>0</v>
      </c>
      <c r="G367" s="44">
        <f>SUM(F351:F367)</f>
        <v>0</v>
      </c>
      <c r="H367" s="128"/>
    </row>
    <row r="368" spans="1:12" x14ac:dyDescent="0.25">
      <c r="A368" s="54"/>
      <c r="B368" s="5"/>
      <c r="C368" s="5"/>
      <c r="D368" s="5"/>
      <c r="E368" s="5"/>
      <c r="F368" s="25"/>
      <c r="G368" s="44"/>
      <c r="H368" s="68"/>
      <c r="J368" s="5"/>
      <c r="K368" s="5"/>
      <c r="L368" s="5"/>
    </row>
    <row r="369" spans="1:12" x14ac:dyDescent="0.25">
      <c r="A369" s="61" t="s">
        <v>67</v>
      </c>
      <c r="B369" s="70" t="s">
        <v>68</v>
      </c>
      <c r="C369" s="64"/>
      <c r="D369" s="71"/>
      <c r="E369" s="64"/>
      <c r="F369" s="25"/>
      <c r="G369" s="44"/>
      <c r="H369" s="5"/>
      <c r="J369" s="5"/>
      <c r="K369" s="5"/>
      <c r="L369" s="5"/>
    </row>
    <row r="370" spans="1:12" ht="45" x14ac:dyDescent="0.25">
      <c r="A370" s="54" t="s">
        <v>11</v>
      </c>
      <c r="B370" s="66" t="s">
        <v>201</v>
      </c>
      <c r="C370" s="42">
        <v>22.12</v>
      </c>
      <c r="D370" s="63" t="s">
        <v>28</v>
      </c>
      <c r="E370" s="64"/>
      <c r="F370" s="25">
        <f t="shared" ref="F370:F376" si="12">C370*E370</f>
        <v>0</v>
      </c>
      <c r="G370" s="44"/>
      <c r="H370" s="68"/>
      <c r="J370" s="5"/>
      <c r="K370" s="5"/>
      <c r="L370" s="5"/>
    </row>
    <row r="371" spans="1:12" ht="30.75" customHeight="1" x14ac:dyDescent="0.25">
      <c r="A371" s="54" t="s">
        <v>14</v>
      </c>
      <c r="B371" s="72" t="s">
        <v>168</v>
      </c>
      <c r="C371" s="42">
        <v>10.119999999999999</v>
      </c>
      <c r="D371" s="63" t="s">
        <v>28</v>
      </c>
      <c r="E371" s="64"/>
      <c r="F371" s="25">
        <f t="shared" si="12"/>
        <v>0</v>
      </c>
      <c r="G371" s="44"/>
      <c r="H371" s="68"/>
      <c r="J371" s="5"/>
      <c r="K371" s="5"/>
      <c r="L371" s="5"/>
    </row>
    <row r="372" spans="1:12" ht="30.75" customHeight="1" x14ac:dyDescent="0.25">
      <c r="A372" s="54" t="s">
        <v>17</v>
      </c>
      <c r="B372" s="72" t="s">
        <v>169</v>
      </c>
      <c r="C372" s="42">
        <v>11.6</v>
      </c>
      <c r="D372" s="63" t="s">
        <v>28</v>
      </c>
      <c r="E372" s="64"/>
      <c r="F372" s="25">
        <f t="shared" si="12"/>
        <v>0</v>
      </c>
      <c r="G372" s="44"/>
      <c r="H372" s="68"/>
      <c r="J372" s="5"/>
      <c r="K372" s="5"/>
      <c r="L372" s="5"/>
    </row>
    <row r="373" spans="1:12" ht="45" x14ac:dyDescent="0.25">
      <c r="A373" s="54" t="s">
        <v>19</v>
      </c>
      <c r="B373" s="66" t="s">
        <v>202</v>
      </c>
      <c r="C373" s="42">
        <v>70.52</v>
      </c>
      <c r="D373" s="63" t="s">
        <v>28</v>
      </c>
      <c r="E373" s="64"/>
      <c r="F373" s="25">
        <f t="shared" si="12"/>
        <v>0</v>
      </c>
      <c r="G373" s="44"/>
      <c r="H373" s="68"/>
      <c r="J373" s="5"/>
      <c r="K373" s="5"/>
      <c r="L373" s="5"/>
    </row>
    <row r="374" spans="1:12" ht="30" customHeight="1" x14ac:dyDescent="0.25">
      <c r="A374" s="54" t="s">
        <v>42</v>
      </c>
      <c r="B374" s="72" t="s">
        <v>171</v>
      </c>
      <c r="C374" s="42">
        <v>32.89</v>
      </c>
      <c r="D374" s="63" t="s">
        <v>28</v>
      </c>
      <c r="E374" s="64"/>
      <c r="F374" s="25">
        <f t="shared" si="12"/>
        <v>0</v>
      </c>
      <c r="G374" s="44"/>
      <c r="H374" s="68"/>
      <c r="J374" s="5"/>
      <c r="K374" s="5"/>
      <c r="L374" s="5"/>
    </row>
    <row r="375" spans="1:12" ht="32.25" customHeight="1" x14ac:dyDescent="0.25">
      <c r="A375" s="54" t="s">
        <v>44</v>
      </c>
      <c r="B375" s="72" t="s">
        <v>169</v>
      </c>
      <c r="C375" s="42">
        <v>13.66</v>
      </c>
      <c r="D375" s="63" t="s">
        <v>28</v>
      </c>
      <c r="E375" s="64"/>
      <c r="F375" s="25">
        <f t="shared" si="12"/>
        <v>0</v>
      </c>
      <c r="G375" s="44"/>
      <c r="H375" s="68"/>
      <c r="J375" s="5"/>
      <c r="K375" s="5"/>
      <c r="L375" s="5"/>
    </row>
    <row r="376" spans="1:12" x14ac:dyDescent="0.25">
      <c r="A376" s="54" t="s">
        <v>46</v>
      </c>
      <c r="B376" s="72" t="s">
        <v>75</v>
      </c>
      <c r="C376" s="42">
        <v>8.16</v>
      </c>
      <c r="D376" s="63" t="s">
        <v>28</v>
      </c>
      <c r="E376" s="64"/>
      <c r="F376" s="25">
        <f t="shared" si="12"/>
        <v>0</v>
      </c>
      <c r="G376" s="44">
        <f>SUM(F370:F376)</f>
        <v>0</v>
      </c>
      <c r="H376" s="68"/>
      <c r="J376" s="5"/>
      <c r="K376" s="5"/>
      <c r="L376" s="5"/>
    </row>
    <row r="377" spans="1:12" x14ac:dyDescent="0.25">
      <c r="A377" s="54"/>
      <c r="B377" s="73"/>
      <c r="C377" s="42"/>
      <c r="D377" s="63"/>
      <c r="E377" s="64"/>
      <c r="F377" s="25"/>
      <c r="G377" s="44"/>
      <c r="H377" s="68"/>
      <c r="J377" s="5"/>
      <c r="K377" s="5"/>
      <c r="L377" s="5"/>
    </row>
    <row r="378" spans="1:12" s="27" customFormat="1" x14ac:dyDescent="0.25">
      <c r="A378" s="74" t="s">
        <v>76</v>
      </c>
      <c r="B378" s="62" t="s">
        <v>77</v>
      </c>
      <c r="C378" s="50"/>
      <c r="D378" s="51"/>
      <c r="E378" s="52"/>
      <c r="F378" s="25"/>
      <c r="G378" s="44"/>
      <c r="H378" s="48"/>
    </row>
    <row r="379" spans="1:12" s="27" customFormat="1" ht="30" x14ac:dyDescent="0.25">
      <c r="A379" s="76" t="s">
        <v>11</v>
      </c>
      <c r="B379" s="77" t="s">
        <v>78</v>
      </c>
      <c r="C379" s="7">
        <v>281.85000000000002</v>
      </c>
      <c r="D379" s="23" t="s">
        <v>28</v>
      </c>
      <c r="E379" s="7"/>
      <c r="F379" s="25">
        <f>C379*E379</f>
        <v>0</v>
      </c>
      <c r="G379" s="44"/>
      <c r="H379" s="48"/>
    </row>
    <row r="380" spans="1:12" s="27" customFormat="1" ht="30" x14ac:dyDescent="0.25">
      <c r="A380" s="76" t="s">
        <v>14</v>
      </c>
      <c r="B380" s="77" t="s">
        <v>79</v>
      </c>
      <c r="C380" s="7">
        <v>47.71</v>
      </c>
      <c r="D380" s="23" t="s">
        <v>28</v>
      </c>
      <c r="E380" s="7"/>
      <c r="F380" s="25">
        <f>C380*E380</f>
        <v>0</v>
      </c>
      <c r="G380" s="44"/>
      <c r="H380" s="48"/>
    </row>
    <row r="381" spans="1:12" s="27" customFormat="1" ht="30" x14ac:dyDescent="0.25">
      <c r="A381" s="76" t="s">
        <v>17</v>
      </c>
      <c r="B381" s="77" t="s">
        <v>80</v>
      </c>
      <c r="C381" s="7">
        <v>125.38</v>
      </c>
      <c r="D381" s="23" t="s">
        <v>28</v>
      </c>
      <c r="E381" s="7"/>
      <c r="F381" s="25">
        <f>C381*E381</f>
        <v>0</v>
      </c>
      <c r="G381" s="44"/>
      <c r="H381" s="48"/>
    </row>
    <row r="382" spans="1:12" s="27" customFormat="1" x14ac:dyDescent="0.25">
      <c r="A382" s="76" t="s">
        <v>19</v>
      </c>
      <c r="B382" s="77" t="s">
        <v>81</v>
      </c>
      <c r="C382" s="7">
        <f>C381</f>
        <v>125.38</v>
      </c>
      <c r="D382" s="23" t="s">
        <v>28</v>
      </c>
      <c r="E382" s="7"/>
      <c r="F382" s="25">
        <f>C382*E382</f>
        <v>0</v>
      </c>
      <c r="G382" s="44"/>
      <c r="H382" s="48"/>
    </row>
    <row r="383" spans="1:12" s="27" customFormat="1" x14ac:dyDescent="0.25">
      <c r="A383" s="76" t="s">
        <v>42</v>
      </c>
      <c r="B383" s="78" t="s">
        <v>82</v>
      </c>
      <c r="C383" s="7">
        <v>141.86000000000001</v>
      </c>
      <c r="D383" s="23" t="s">
        <v>16</v>
      </c>
      <c r="E383" s="7"/>
      <c r="F383" s="25">
        <f>C383*E383</f>
        <v>0</v>
      </c>
      <c r="G383" s="44">
        <f>SUM(F379:F383)</f>
        <v>0</v>
      </c>
      <c r="H383" s="48"/>
    </row>
    <row r="384" spans="1:12" s="27" customFormat="1" x14ac:dyDescent="0.25">
      <c r="F384" s="25"/>
      <c r="G384" s="44"/>
      <c r="H384" s="48"/>
    </row>
    <row r="385" spans="1:11" s="27" customFormat="1" x14ac:dyDescent="0.25">
      <c r="A385" s="74" t="s">
        <v>84</v>
      </c>
      <c r="B385" s="81" t="s">
        <v>85</v>
      </c>
      <c r="C385" s="7"/>
      <c r="D385" s="82"/>
      <c r="E385" s="7"/>
      <c r="F385" s="25"/>
      <c r="G385" s="44"/>
      <c r="H385" s="48"/>
    </row>
    <row r="386" spans="1:11" s="83" customFormat="1" ht="31.5" customHeight="1" x14ac:dyDescent="0.25">
      <c r="A386" s="84" t="s">
        <v>11</v>
      </c>
      <c r="B386" s="77" t="s">
        <v>172</v>
      </c>
      <c r="C386" s="7">
        <v>69.180000000000007</v>
      </c>
      <c r="D386" s="23" t="s">
        <v>87</v>
      </c>
      <c r="E386" s="7"/>
      <c r="F386" s="25">
        <f>E386*C386</f>
        <v>0</v>
      </c>
      <c r="G386" s="44">
        <f>SUM(F386:F386)</f>
        <v>0</v>
      </c>
      <c r="H386" s="77"/>
      <c r="I386" s="7"/>
      <c r="J386" s="82"/>
      <c r="K386" s="7"/>
    </row>
    <row r="387" spans="1:11" s="94" customFormat="1" ht="15.75" x14ac:dyDescent="0.25">
      <c r="A387" s="87" t="s">
        <v>88</v>
      </c>
      <c r="B387" s="88" t="s">
        <v>89</v>
      </c>
      <c r="C387" s="89"/>
      <c r="D387" s="90"/>
      <c r="E387" s="91"/>
      <c r="F387" s="25"/>
      <c r="G387" s="44"/>
    </row>
    <row r="388" spans="1:11" s="94" customFormat="1" ht="60" x14ac:dyDescent="0.25">
      <c r="A388" s="95" t="s">
        <v>11</v>
      </c>
      <c r="B388" s="9" t="s">
        <v>90</v>
      </c>
      <c r="C388" s="91">
        <v>79.319999999999993</v>
      </c>
      <c r="D388" s="90" t="s">
        <v>28</v>
      </c>
      <c r="E388" s="25"/>
      <c r="F388" s="25">
        <f>C388*E388</f>
        <v>0</v>
      </c>
      <c r="G388" s="44"/>
    </row>
    <row r="389" spans="1:11" s="94" customFormat="1" ht="30" x14ac:dyDescent="0.25">
      <c r="A389" s="95" t="s">
        <v>14</v>
      </c>
      <c r="B389" s="9" t="s">
        <v>91</v>
      </c>
      <c r="C389" s="91">
        <v>38.1</v>
      </c>
      <c r="D389" s="90" t="s">
        <v>16</v>
      </c>
      <c r="E389" s="25"/>
      <c r="F389" s="25">
        <f>C389*E389</f>
        <v>0</v>
      </c>
      <c r="G389" s="44"/>
    </row>
    <row r="390" spans="1:11" s="94" customFormat="1" ht="30" x14ac:dyDescent="0.25">
      <c r="A390" s="95" t="s">
        <v>17</v>
      </c>
      <c r="B390" s="9" t="s">
        <v>92</v>
      </c>
      <c r="C390" s="91">
        <v>86.94</v>
      </c>
      <c r="D390" s="90" t="s">
        <v>28</v>
      </c>
      <c r="E390" s="25"/>
      <c r="F390" s="25">
        <f>C390*E390</f>
        <v>0</v>
      </c>
      <c r="G390" s="44"/>
    </row>
    <row r="391" spans="1:11" s="94" customFormat="1" ht="15.75" x14ac:dyDescent="0.25">
      <c r="A391" s="95"/>
      <c r="B391" s="9"/>
      <c r="C391" s="91"/>
      <c r="D391" s="90"/>
      <c r="E391" s="25"/>
      <c r="F391" s="25"/>
      <c r="G391" s="44"/>
    </row>
    <row r="392" spans="1:11" s="94" customFormat="1" ht="15.75" x14ac:dyDescent="0.25">
      <c r="A392" s="95"/>
      <c r="B392" s="9"/>
      <c r="C392" s="91"/>
      <c r="D392" s="90"/>
      <c r="E392" s="25"/>
      <c r="F392" s="25"/>
      <c r="G392" s="44"/>
    </row>
    <row r="393" spans="1:11" s="94" customFormat="1" ht="45" x14ac:dyDescent="0.25">
      <c r="A393" s="95" t="s">
        <v>19</v>
      </c>
      <c r="B393" s="9" t="s">
        <v>174</v>
      </c>
      <c r="C393" s="91">
        <v>38.1</v>
      </c>
      <c r="D393" s="90" t="s">
        <v>16</v>
      </c>
      <c r="E393" s="25"/>
      <c r="F393" s="25">
        <f>C393*E393</f>
        <v>0</v>
      </c>
      <c r="G393" s="44"/>
    </row>
    <row r="394" spans="1:11" s="94" customFormat="1" ht="30" x14ac:dyDescent="0.25">
      <c r="A394" s="95" t="s">
        <v>42</v>
      </c>
      <c r="B394" s="9" t="s">
        <v>94</v>
      </c>
      <c r="C394" s="91">
        <v>2</v>
      </c>
      <c r="D394" s="90" t="s">
        <v>13</v>
      </c>
      <c r="E394" s="25"/>
      <c r="F394" s="25">
        <f>C394*E394</f>
        <v>0</v>
      </c>
      <c r="G394" s="44">
        <f>SUM(F388:F394)</f>
        <v>0</v>
      </c>
    </row>
    <row r="395" spans="1:11" s="27" customFormat="1" x14ac:dyDescent="0.25">
      <c r="A395" s="46"/>
      <c r="B395" s="80"/>
      <c r="C395" s="80"/>
      <c r="D395" s="80"/>
      <c r="E395" s="80"/>
      <c r="F395" s="25"/>
      <c r="G395" s="44"/>
      <c r="H395" s="48"/>
    </row>
    <row r="396" spans="1:11" s="83" customFormat="1" ht="15.75" x14ac:dyDescent="0.25">
      <c r="A396" s="96" t="s">
        <v>95</v>
      </c>
      <c r="B396" s="246" t="s">
        <v>96</v>
      </c>
      <c r="C396" s="246"/>
      <c r="D396" s="82"/>
      <c r="E396" s="7"/>
      <c r="F396" s="25"/>
      <c r="G396" s="44"/>
      <c r="H396" s="85"/>
      <c r="I396" s="97"/>
    </row>
    <row r="397" spans="1:11" s="83" customFormat="1" ht="45" x14ac:dyDescent="0.25">
      <c r="A397" s="84" t="s">
        <v>11</v>
      </c>
      <c r="B397" s="77" t="s">
        <v>97</v>
      </c>
      <c r="C397" s="7">
        <v>41.4</v>
      </c>
      <c r="D397" s="82" t="s">
        <v>28</v>
      </c>
      <c r="E397" s="98"/>
      <c r="F397" s="25">
        <f>E397*C397</f>
        <v>0</v>
      </c>
      <c r="G397" s="44">
        <f>SUM(F397:F397)</f>
        <v>0</v>
      </c>
      <c r="H397" s="85"/>
      <c r="I397" s="97"/>
    </row>
    <row r="398" spans="1:11" s="27" customFormat="1" x14ac:dyDescent="0.25">
      <c r="A398" s="46"/>
      <c r="B398" s="80"/>
      <c r="C398" s="80"/>
      <c r="D398" s="80"/>
      <c r="E398" s="80"/>
      <c r="F398" s="25"/>
      <c r="G398" s="44"/>
      <c r="H398" s="48"/>
    </row>
    <row r="399" spans="1:11" s="83" customFormat="1" x14ac:dyDescent="0.25">
      <c r="A399" s="74" t="s">
        <v>98</v>
      </c>
      <c r="B399" s="99" t="s">
        <v>99</v>
      </c>
      <c r="C399" s="7"/>
      <c r="D399" s="82"/>
      <c r="E399" s="7"/>
      <c r="F399" s="25"/>
      <c r="G399" s="44"/>
      <c r="H399" s="85"/>
      <c r="I399" s="86"/>
    </row>
    <row r="400" spans="1:11" s="83" customFormat="1" ht="30" x14ac:dyDescent="0.25">
      <c r="A400" s="84" t="s">
        <v>11</v>
      </c>
      <c r="B400" s="77" t="s">
        <v>100</v>
      </c>
      <c r="C400" s="7">
        <v>4</v>
      </c>
      <c r="D400" s="82" t="s">
        <v>13</v>
      </c>
      <c r="E400" s="98"/>
      <c r="F400" s="25">
        <f>E400*C400</f>
        <v>0</v>
      </c>
      <c r="G400" s="44"/>
      <c r="H400" s="85"/>
      <c r="I400" s="86"/>
    </row>
    <row r="401" spans="1:12" s="83" customFormat="1" ht="30" x14ac:dyDescent="0.25">
      <c r="A401" s="84" t="s">
        <v>14</v>
      </c>
      <c r="B401" s="77" t="s">
        <v>101</v>
      </c>
      <c r="C401" s="7">
        <v>4</v>
      </c>
      <c r="D401" s="82" t="s">
        <v>13</v>
      </c>
      <c r="E401" s="98"/>
      <c r="F401" s="25">
        <f>E401*C401</f>
        <v>0</v>
      </c>
      <c r="G401" s="44"/>
      <c r="H401" s="85"/>
      <c r="I401" s="86"/>
    </row>
    <row r="402" spans="1:12" s="83" customFormat="1" ht="30" x14ac:dyDescent="0.25">
      <c r="A402" s="84" t="s">
        <v>17</v>
      </c>
      <c r="B402" s="77" t="s">
        <v>222</v>
      </c>
      <c r="C402" s="7">
        <v>28.8</v>
      </c>
      <c r="D402" s="82" t="s">
        <v>28</v>
      </c>
      <c r="E402" s="98"/>
      <c r="F402" s="25">
        <f>E402*C402</f>
        <v>0</v>
      </c>
      <c r="G402" s="44"/>
      <c r="H402" s="85"/>
      <c r="I402" s="86"/>
    </row>
    <row r="403" spans="1:12" s="83" customFormat="1" ht="30" x14ac:dyDescent="0.25">
      <c r="A403" s="84" t="s">
        <v>19</v>
      </c>
      <c r="B403" s="77" t="s">
        <v>180</v>
      </c>
      <c r="C403" s="7">
        <v>3.19</v>
      </c>
      <c r="D403" s="82" t="s">
        <v>28</v>
      </c>
      <c r="E403" s="98"/>
      <c r="F403" s="25">
        <f>E403*C403</f>
        <v>0</v>
      </c>
      <c r="G403" s="44">
        <f>SUM(F400:F403)</f>
        <v>0</v>
      </c>
      <c r="H403" s="85"/>
      <c r="I403" s="86"/>
    </row>
    <row r="404" spans="1:12" s="27" customFormat="1" x14ac:dyDescent="0.25">
      <c r="A404" s="46"/>
      <c r="B404" s="80"/>
      <c r="C404" s="80"/>
      <c r="D404" s="80"/>
      <c r="E404" s="80"/>
      <c r="F404" s="25"/>
      <c r="G404" s="44"/>
      <c r="H404" s="48"/>
    </row>
    <row r="405" spans="1:12" x14ac:dyDescent="0.25">
      <c r="A405" s="61" t="s">
        <v>106</v>
      </c>
      <c r="B405" s="70" t="s">
        <v>107</v>
      </c>
      <c r="C405" s="42"/>
      <c r="D405" s="63"/>
      <c r="E405" s="64"/>
      <c r="F405" s="25"/>
      <c r="G405" s="44"/>
      <c r="H405" s="5"/>
      <c r="J405" s="5"/>
      <c r="K405" s="5"/>
      <c r="L405" s="5"/>
    </row>
    <row r="406" spans="1:12" x14ac:dyDescent="0.25">
      <c r="A406" s="84" t="s">
        <v>11</v>
      </c>
      <c r="B406" s="105" t="s">
        <v>108</v>
      </c>
      <c r="C406" s="42">
        <v>4</v>
      </c>
      <c r="D406" s="71" t="s">
        <v>13</v>
      </c>
      <c r="E406" s="64"/>
      <c r="F406" s="25">
        <f>C406*E406</f>
        <v>0</v>
      </c>
      <c r="G406" s="44"/>
      <c r="H406" s="91"/>
      <c r="J406" s="5"/>
      <c r="K406" s="5"/>
      <c r="L406" s="5"/>
    </row>
    <row r="407" spans="1:12" ht="30" x14ac:dyDescent="0.25">
      <c r="A407" s="84" t="s">
        <v>14</v>
      </c>
      <c r="B407" s="105" t="s">
        <v>109</v>
      </c>
      <c r="C407" s="42">
        <v>4</v>
      </c>
      <c r="D407" s="71" t="s">
        <v>13</v>
      </c>
      <c r="E407" s="64"/>
      <c r="F407" s="25">
        <f>C407*E407</f>
        <v>0</v>
      </c>
      <c r="G407" s="44"/>
      <c r="H407" s="91"/>
      <c r="J407" s="5"/>
      <c r="K407" s="5"/>
      <c r="L407" s="5"/>
    </row>
    <row r="408" spans="1:12" ht="30" x14ac:dyDescent="0.25">
      <c r="A408" s="84" t="s">
        <v>17</v>
      </c>
      <c r="B408" s="106" t="s">
        <v>181</v>
      </c>
      <c r="C408" s="42">
        <v>4</v>
      </c>
      <c r="D408" s="71" t="s">
        <v>13</v>
      </c>
      <c r="E408" s="64"/>
      <c r="F408" s="25">
        <f>C408*E408</f>
        <v>0</v>
      </c>
      <c r="G408" s="44"/>
      <c r="H408" s="91"/>
      <c r="J408" s="5"/>
      <c r="K408" s="5"/>
      <c r="L408" s="5"/>
    </row>
    <row r="409" spans="1:12" ht="30" x14ac:dyDescent="0.25">
      <c r="A409" s="84" t="s">
        <v>19</v>
      </c>
      <c r="B409" s="106" t="s">
        <v>223</v>
      </c>
      <c r="C409" s="42">
        <v>4</v>
      </c>
      <c r="D409" s="71" t="s">
        <v>13</v>
      </c>
      <c r="E409" s="64"/>
      <c r="F409" s="25">
        <f>C409*E409</f>
        <v>0</v>
      </c>
      <c r="G409" s="44"/>
      <c r="H409" s="91"/>
      <c r="J409" s="5"/>
      <c r="K409" s="5"/>
      <c r="L409" s="5"/>
    </row>
    <row r="410" spans="1:12" s="114" customFormat="1" ht="14.1" customHeight="1" x14ac:dyDescent="0.25">
      <c r="A410" s="84" t="s">
        <v>42</v>
      </c>
      <c r="B410" s="106" t="s">
        <v>183</v>
      </c>
      <c r="C410" s="42">
        <v>4</v>
      </c>
      <c r="D410" s="71" t="s">
        <v>13</v>
      </c>
      <c r="E410" s="64"/>
      <c r="F410" s="25">
        <f>+E410*C410</f>
        <v>0</v>
      </c>
      <c r="G410" s="44"/>
      <c r="H410" s="113"/>
    </row>
    <row r="411" spans="1:12" s="114" customFormat="1" ht="30" x14ac:dyDescent="0.25">
      <c r="A411" s="84" t="s">
        <v>44</v>
      </c>
      <c r="B411" s="106" t="s">
        <v>112</v>
      </c>
      <c r="C411" s="42">
        <v>4</v>
      </c>
      <c r="D411" s="71" t="s">
        <v>13</v>
      </c>
      <c r="E411" s="64"/>
      <c r="F411" s="25">
        <f>+E411*C411</f>
        <v>0</v>
      </c>
      <c r="G411" s="44"/>
      <c r="H411" s="113"/>
    </row>
    <row r="412" spans="1:12" s="108" customFormat="1" ht="30" x14ac:dyDescent="0.25">
      <c r="A412" s="84" t="s">
        <v>46</v>
      </c>
      <c r="B412" s="9" t="s">
        <v>114</v>
      </c>
      <c r="C412" s="91">
        <f>C407</f>
        <v>4</v>
      </c>
      <c r="D412" s="71" t="s">
        <v>13</v>
      </c>
      <c r="E412" s="91"/>
      <c r="F412" s="25">
        <f t="shared" ref="F412:F419" si="13">C412*E412</f>
        <v>0</v>
      </c>
      <c r="G412" s="44"/>
      <c r="H412" s="107"/>
    </row>
    <row r="413" spans="1:12" s="108" customFormat="1" ht="30" x14ac:dyDescent="0.25">
      <c r="A413" s="84" t="s">
        <v>48</v>
      </c>
      <c r="B413" s="9" t="s">
        <v>115</v>
      </c>
      <c r="C413" s="91">
        <v>4</v>
      </c>
      <c r="D413" s="71" t="s">
        <v>13</v>
      </c>
      <c r="E413" s="91"/>
      <c r="F413" s="25">
        <f t="shared" si="13"/>
        <v>0</v>
      </c>
      <c r="G413" s="44"/>
      <c r="H413" s="107"/>
    </row>
    <row r="414" spans="1:12" s="108" customFormat="1" x14ac:dyDescent="0.25">
      <c r="A414" s="84" t="s">
        <v>50</v>
      </c>
      <c r="B414" s="9" t="s">
        <v>116</v>
      </c>
      <c r="C414" s="91">
        <v>4</v>
      </c>
      <c r="D414" s="71" t="s">
        <v>13</v>
      </c>
      <c r="E414" s="91"/>
      <c r="F414" s="25">
        <f t="shared" si="13"/>
        <v>0</v>
      </c>
      <c r="G414" s="44"/>
      <c r="H414" s="107"/>
    </row>
    <row r="415" spans="1:12" s="108" customFormat="1" x14ac:dyDescent="0.25">
      <c r="A415" s="84" t="s">
        <v>52</v>
      </c>
      <c r="B415" s="115" t="s">
        <v>117</v>
      </c>
      <c r="C415" s="91">
        <v>4</v>
      </c>
      <c r="D415" s="71" t="s">
        <v>13</v>
      </c>
      <c r="E415" s="91"/>
      <c r="F415" s="25">
        <f t="shared" si="13"/>
        <v>0</v>
      </c>
      <c r="G415" s="44"/>
      <c r="H415" s="107"/>
    </row>
    <row r="416" spans="1:12" s="108" customFormat="1" x14ac:dyDescent="0.25">
      <c r="A416" s="84" t="s">
        <v>54</v>
      </c>
      <c r="B416" s="9" t="s">
        <v>118</v>
      </c>
      <c r="C416" s="91">
        <v>4</v>
      </c>
      <c r="D416" s="71" t="s">
        <v>13</v>
      </c>
      <c r="E416" s="91"/>
      <c r="F416" s="25">
        <f t="shared" si="13"/>
        <v>0</v>
      </c>
      <c r="G416" s="44"/>
      <c r="H416" s="107"/>
    </row>
    <row r="417" spans="1:9" s="108" customFormat="1" x14ac:dyDescent="0.25">
      <c r="A417" s="84" t="s">
        <v>57</v>
      </c>
      <c r="B417" s="9" t="s">
        <v>119</v>
      </c>
      <c r="C417" s="91">
        <v>4</v>
      </c>
      <c r="D417" s="71" t="s">
        <v>13</v>
      </c>
      <c r="E417" s="91"/>
      <c r="F417" s="25">
        <f t="shared" si="13"/>
        <v>0</v>
      </c>
      <c r="G417" s="44"/>
      <c r="H417" s="107"/>
    </row>
    <row r="418" spans="1:9" s="108" customFormat="1" x14ac:dyDescent="0.25">
      <c r="A418" s="84" t="s">
        <v>59</v>
      </c>
      <c r="B418" s="105" t="s">
        <v>120</v>
      </c>
      <c r="C418" s="42">
        <v>1</v>
      </c>
      <c r="D418" s="71" t="s">
        <v>121</v>
      </c>
      <c r="E418" s="64"/>
      <c r="F418" s="25">
        <f t="shared" si="13"/>
        <v>0</v>
      </c>
      <c r="G418" s="44"/>
      <c r="H418" s="107"/>
    </row>
    <row r="419" spans="1:9" s="108" customFormat="1" x14ac:dyDescent="0.25">
      <c r="A419" s="84" t="s">
        <v>61</v>
      </c>
      <c r="B419" s="105" t="s">
        <v>122</v>
      </c>
      <c r="C419" s="42">
        <v>1</v>
      </c>
      <c r="D419" s="71" t="s">
        <v>121</v>
      </c>
      <c r="E419" s="42"/>
      <c r="F419" s="25">
        <f t="shared" si="13"/>
        <v>0</v>
      </c>
      <c r="G419" s="44">
        <f>SUM(F406:F419)</f>
        <v>0</v>
      </c>
      <c r="H419" s="107"/>
    </row>
    <row r="420" spans="1:9" s="27" customFormat="1" x14ac:dyDescent="0.25">
      <c r="A420" s="46"/>
      <c r="B420" s="80"/>
      <c r="C420" s="80"/>
      <c r="D420" s="80"/>
      <c r="E420" s="80"/>
      <c r="F420" s="25"/>
      <c r="G420" s="44"/>
      <c r="H420" s="48"/>
    </row>
    <row r="421" spans="1:9" s="27" customFormat="1" x14ac:dyDescent="0.25">
      <c r="A421" s="46"/>
      <c r="B421" s="80"/>
      <c r="C421" s="80"/>
      <c r="D421" s="80"/>
      <c r="E421" s="80"/>
      <c r="F421" s="25"/>
      <c r="G421" s="44"/>
      <c r="H421" s="48"/>
    </row>
    <row r="422" spans="1:9" s="27" customFormat="1" x14ac:dyDescent="0.25">
      <c r="A422" s="46"/>
      <c r="B422" s="80"/>
      <c r="C422" s="80"/>
      <c r="D422" s="80"/>
      <c r="E422" s="80"/>
      <c r="F422" s="25"/>
      <c r="G422" s="44"/>
      <c r="H422" s="48"/>
    </row>
    <row r="423" spans="1:9" s="27" customFormat="1" x14ac:dyDescent="0.25">
      <c r="A423" s="46"/>
      <c r="B423" s="80"/>
      <c r="C423" s="80"/>
      <c r="D423" s="80"/>
      <c r="E423" s="80"/>
      <c r="F423" s="25"/>
      <c r="G423" s="44"/>
      <c r="H423" s="48"/>
    </row>
    <row r="424" spans="1:9" s="83" customFormat="1" x14ac:dyDescent="0.25">
      <c r="A424" s="117" t="s">
        <v>123</v>
      </c>
      <c r="B424" s="99" t="s">
        <v>124</v>
      </c>
      <c r="C424" s="7"/>
      <c r="D424" s="82"/>
      <c r="E424" s="7"/>
      <c r="F424" s="25"/>
      <c r="G424" s="44"/>
      <c r="H424" s="85"/>
      <c r="I424" s="86"/>
    </row>
    <row r="425" spans="1:9" s="83" customFormat="1" ht="30" x14ac:dyDescent="0.25">
      <c r="A425" s="84" t="s">
        <v>11</v>
      </c>
      <c r="B425" s="77" t="s">
        <v>125</v>
      </c>
      <c r="C425" s="7">
        <f>C426+C427</f>
        <v>441</v>
      </c>
      <c r="D425" s="82" t="s">
        <v>28</v>
      </c>
      <c r="E425" s="7"/>
      <c r="F425" s="25">
        <f>E425*C425</f>
        <v>0</v>
      </c>
      <c r="G425" s="44"/>
      <c r="H425" s="85"/>
      <c r="I425" s="86"/>
    </row>
    <row r="426" spans="1:9" s="83" customFormat="1" ht="30" x14ac:dyDescent="0.25">
      <c r="A426" s="84" t="s">
        <v>14</v>
      </c>
      <c r="B426" s="77" t="s">
        <v>126</v>
      </c>
      <c r="C426" s="7">
        <v>357.58</v>
      </c>
      <c r="D426" s="82" t="s">
        <v>28</v>
      </c>
      <c r="E426" s="7"/>
      <c r="F426" s="25">
        <f>E426*C426</f>
        <v>0</v>
      </c>
      <c r="G426" s="44"/>
      <c r="H426" s="118"/>
      <c r="I426" s="86"/>
    </row>
    <row r="427" spans="1:9" s="83" customFormat="1" ht="30" x14ac:dyDescent="0.25">
      <c r="A427" s="84" t="s">
        <v>17</v>
      </c>
      <c r="B427" s="77" t="s">
        <v>127</v>
      </c>
      <c r="C427" s="7">
        <v>83.42</v>
      </c>
      <c r="D427" s="82" t="s">
        <v>28</v>
      </c>
      <c r="E427" s="7"/>
      <c r="F427" s="25">
        <f>E427*C427</f>
        <v>0</v>
      </c>
      <c r="G427" s="44">
        <f>SUM(F425:F427)</f>
        <v>0</v>
      </c>
      <c r="H427" s="118"/>
      <c r="I427" s="86"/>
    </row>
    <row r="428" spans="1:9" s="27" customFormat="1" ht="11.25" customHeight="1" x14ac:dyDescent="0.25">
      <c r="A428" s="46"/>
      <c r="B428" s="80"/>
      <c r="C428" s="80"/>
      <c r="D428" s="80"/>
      <c r="E428" s="80"/>
      <c r="F428" s="25"/>
      <c r="G428" s="44"/>
      <c r="H428" s="48"/>
    </row>
    <row r="429" spans="1:9" s="83" customFormat="1" x14ac:dyDescent="0.25">
      <c r="A429" s="117" t="s">
        <v>128</v>
      </c>
      <c r="B429" s="99" t="s">
        <v>129</v>
      </c>
      <c r="C429" s="7"/>
      <c r="D429" s="82"/>
      <c r="E429" s="7"/>
      <c r="F429" s="25"/>
      <c r="G429" s="44"/>
      <c r="H429" s="85"/>
      <c r="I429" s="86"/>
    </row>
    <row r="430" spans="1:9" s="83" customFormat="1" ht="45" x14ac:dyDescent="0.25">
      <c r="A430" s="84" t="s">
        <v>11</v>
      </c>
      <c r="B430" s="77" t="s">
        <v>130</v>
      </c>
      <c r="C430" s="7">
        <v>4</v>
      </c>
      <c r="D430" s="82" t="s">
        <v>13</v>
      </c>
      <c r="E430" s="7"/>
      <c r="F430" s="25">
        <f>E430*C430</f>
        <v>0</v>
      </c>
      <c r="G430" s="44"/>
      <c r="H430" s="85"/>
      <c r="I430" s="86"/>
    </row>
    <row r="431" spans="1:9" s="83" customFormat="1" ht="30" x14ac:dyDescent="0.25">
      <c r="A431" s="84" t="s">
        <v>14</v>
      </c>
      <c r="B431" s="77" t="s">
        <v>131</v>
      </c>
      <c r="C431" s="7">
        <v>118.35</v>
      </c>
      <c r="D431" s="82" t="s">
        <v>28</v>
      </c>
      <c r="E431" s="7"/>
      <c r="F431" s="25">
        <f>E431*C431</f>
        <v>0</v>
      </c>
      <c r="G431" s="44"/>
      <c r="H431" s="85"/>
      <c r="I431" s="86"/>
    </row>
    <row r="432" spans="1:9" s="27" customFormat="1" ht="60" x14ac:dyDescent="0.25">
      <c r="A432" s="84" t="s">
        <v>17</v>
      </c>
      <c r="B432" s="119" t="s">
        <v>132</v>
      </c>
      <c r="C432" s="7">
        <v>2.8</v>
      </c>
      <c r="D432" s="82" t="s">
        <v>16</v>
      </c>
      <c r="E432" s="98"/>
      <c r="F432" s="25">
        <f>E432*C432</f>
        <v>0</v>
      </c>
      <c r="G432" s="44"/>
      <c r="H432" s="48"/>
    </row>
    <row r="433" spans="1:12" s="27" customFormat="1" ht="30" x14ac:dyDescent="0.25">
      <c r="A433" s="84" t="s">
        <v>19</v>
      </c>
      <c r="B433" s="119" t="s">
        <v>133</v>
      </c>
      <c r="C433" s="7">
        <v>13.08</v>
      </c>
      <c r="D433" s="82" t="s">
        <v>16</v>
      </c>
      <c r="E433" s="7"/>
      <c r="F433" s="25">
        <f>E433*C433</f>
        <v>0</v>
      </c>
      <c r="G433" s="44">
        <f>SUM(F430:F433)</f>
        <v>0</v>
      </c>
      <c r="H433" s="48"/>
    </row>
    <row r="434" spans="1:12" s="27" customFormat="1" x14ac:dyDescent="0.25">
      <c r="A434" s="46"/>
      <c r="B434" s="80"/>
      <c r="C434" s="80"/>
      <c r="D434" s="80"/>
      <c r="E434" s="80"/>
      <c r="F434" s="22"/>
      <c r="G434" s="47"/>
      <c r="H434" s="48"/>
    </row>
    <row r="435" spans="1:12" s="27" customFormat="1" x14ac:dyDescent="0.25">
      <c r="A435" s="46"/>
      <c r="B435" s="245" t="s">
        <v>224</v>
      </c>
      <c r="C435" s="245"/>
      <c r="D435" s="245"/>
      <c r="E435" s="245"/>
      <c r="F435" s="22" t="s">
        <v>23</v>
      </c>
      <c r="G435" s="47">
        <f>SUM(G344:G433)</f>
        <v>0</v>
      </c>
      <c r="H435" s="48"/>
    </row>
    <row r="436" spans="1:12" s="27" customFormat="1" x14ac:dyDescent="0.25">
      <c r="A436" s="46"/>
      <c r="B436" s="80"/>
      <c r="C436" s="80"/>
      <c r="D436" s="80"/>
      <c r="E436" s="80"/>
      <c r="F436" s="22"/>
      <c r="G436" s="47"/>
      <c r="H436" s="48"/>
    </row>
    <row r="437" spans="1:12" s="27" customFormat="1" ht="29.25" x14ac:dyDescent="0.25">
      <c r="A437" s="46"/>
      <c r="B437" s="135" t="s">
        <v>225</v>
      </c>
      <c r="C437" s="80"/>
      <c r="D437" s="80"/>
      <c r="E437" s="80"/>
      <c r="F437" s="22"/>
      <c r="G437" s="47"/>
      <c r="H437" s="48"/>
    </row>
    <row r="438" spans="1:12" s="137" customFormat="1" ht="30" x14ac:dyDescent="0.25">
      <c r="A438" s="84" t="s">
        <v>11</v>
      </c>
      <c r="B438" s="77" t="s">
        <v>226</v>
      </c>
      <c r="C438" s="7">
        <v>67.180000000000007</v>
      </c>
      <c r="D438" s="82" t="s">
        <v>16</v>
      </c>
      <c r="E438" s="7"/>
      <c r="F438" s="25">
        <f t="shared" ref="F438:F447" si="14">E438*C438</f>
        <v>0</v>
      </c>
      <c r="G438" s="44"/>
      <c r="H438" s="136"/>
      <c r="K438" s="6"/>
      <c r="L438" s="6"/>
    </row>
    <row r="439" spans="1:12" s="137" customFormat="1" ht="30" x14ac:dyDescent="0.25">
      <c r="A439" s="84" t="s">
        <v>14</v>
      </c>
      <c r="B439" s="77" t="s">
        <v>227</v>
      </c>
      <c r="C439" s="7">
        <v>19.28</v>
      </c>
      <c r="D439" s="82" t="s">
        <v>16</v>
      </c>
      <c r="E439" s="7"/>
      <c r="F439" s="25">
        <f t="shared" si="14"/>
        <v>0</v>
      </c>
      <c r="G439" s="44"/>
      <c r="H439" s="136"/>
      <c r="K439" s="6"/>
      <c r="L439" s="6"/>
    </row>
    <row r="440" spans="1:12" s="137" customFormat="1" ht="30" x14ac:dyDescent="0.25">
      <c r="A440" s="84" t="s">
        <v>17</v>
      </c>
      <c r="B440" s="77" t="s">
        <v>228</v>
      </c>
      <c r="C440" s="7">
        <v>3.78</v>
      </c>
      <c r="D440" s="82" t="s">
        <v>16</v>
      </c>
      <c r="E440" s="7"/>
      <c r="F440" s="25">
        <f t="shared" si="14"/>
        <v>0</v>
      </c>
      <c r="G440" s="44"/>
      <c r="H440" s="136"/>
      <c r="K440" s="6"/>
      <c r="L440" s="6"/>
    </row>
    <row r="441" spans="1:12" s="137" customFormat="1" ht="30" x14ac:dyDescent="0.25">
      <c r="A441" s="84" t="s">
        <v>19</v>
      </c>
      <c r="B441" s="77" t="s">
        <v>229</v>
      </c>
      <c r="C441" s="7">
        <v>31.68</v>
      </c>
      <c r="D441" s="82" t="s">
        <v>16</v>
      </c>
      <c r="E441" s="7"/>
      <c r="F441" s="25">
        <f t="shared" si="14"/>
        <v>0</v>
      </c>
      <c r="G441" s="44"/>
      <c r="H441" s="136"/>
      <c r="K441" s="6"/>
      <c r="L441" s="6"/>
    </row>
    <row r="442" spans="1:12" s="137" customFormat="1" ht="30" x14ac:dyDescent="0.25">
      <c r="A442" s="84" t="s">
        <v>42</v>
      </c>
      <c r="B442" s="77" t="s">
        <v>230</v>
      </c>
      <c r="C442" s="7">
        <v>73.11</v>
      </c>
      <c r="D442" s="82" t="s">
        <v>16</v>
      </c>
      <c r="E442" s="7"/>
      <c r="F442" s="25">
        <f t="shared" si="14"/>
        <v>0</v>
      </c>
      <c r="G442" s="44"/>
      <c r="H442" s="136"/>
      <c r="K442" s="6"/>
      <c r="L442" s="6"/>
    </row>
    <row r="443" spans="1:12" s="137" customFormat="1" ht="30" x14ac:dyDescent="0.25">
      <c r="A443" s="84" t="s">
        <v>44</v>
      </c>
      <c r="B443" s="77" t="s">
        <v>231</v>
      </c>
      <c r="C443" s="7">
        <v>9.5399999999999991</v>
      </c>
      <c r="D443" s="82" t="s">
        <v>16</v>
      </c>
      <c r="E443" s="7"/>
      <c r="F443" s="25">
        <f t="shared" si="14"/>
        <v>0</v>
      </c>
      <c r="G443" s="44"/>
      <c r="H443" s="136"/>
      <c r="K443" s="6"/>
      <c r="L443" s="6"/>
    </row>
    <row r="444" spans="1:12" s="137" customFormat="1" ht="30" x14ac:dyDescent="0.25">
      <c r="A444" s="84" t="s">
        <v>46</v>
      </c>
      <c r="B444" s="77" t="s">
        <v>232</v>
      </c>
      <c r="C444" s="7">
        <v>26.9</v>
      </c>
      <c r="D444" s="82" t="s">
        <v>16</v>
      </c>
      <c r="E444" s="7"/>
      <c r="F444" s="25">
        <f t="shared" si="14"/>
        <v>0</v>
      </c>
      <c r="G444" s="44"/>
      <c r="H444" s="136"/>
      <c r="K444" s="6"/>
      <c r="L444" s="6"/>
    </row>
    <row r="445" spans="1:12" s="137" customFormat="1" ht="30" x14ac:dyDescent="0.25">
      <c r="A445" s="84" t="s">
        <v>48</v>
      </c>
      <c r="B445" s="77" t="s">
        <v>233</v>
      </c>
      <c r="C445" s="7">
        <v>50.08</v>
      </c>
      <c r="D445" s="82" t="s">
        <v>16</v>
      </c>
      <c r="E445" s="7"/>
      <c r="F445" s="25">
        <f t="shared" si="14"/>
        <v>0</v>
      </c>
      <c r="G445" s="44"/>
      <c r="H445" s="136"/>
      <c r="K445" s="6"/>
      <c r="L445" s="6"/>
    </row>
    <row r="446" spans="1:12" s="137" customFormat="1" ht="28.5" x14ac:dyDescent="0.25">
      <c r="A446" s="84" t="s">
        <v>50</v>
      </c>
      <c r="B446" s="77" t="s">
        <v>234</v>
      </c>
      <c r="C446" s="7">
        <v>1</v>
      </c>
      <c r="D446" s="82" t="s">
        <v>13</v>
      </c>
      <c r="E446" s="7"/>
      <c r="F446" s="25">
        <f t="shared" si="14"/>
        <v>0</v>
      </c>
      <c r="G446" s="44"/>
      <c r="H446" s="136"/>
      <c r="K446" s="6"/>
      <c r="L446" s="6"/>
    </row>
    <row r="447" spans="1:12" s="137" customFormat="1" ht="30" x14ac:dyDescent="0.25">
      <c r="A447" s="84" t="s">
        <v>52</v>
      </c>
      <c r="B447" s="77" t="s">
        <v>235</v>
      </c>
      <c r="C447" s="7">
        <v>19</v>
      </c>
      <c r="D447" s="82" t="s">
        <v>13</v>
      </c>
      <c r="E447" s="7"/>
      <c r="F447" s="25">
        <f t="shared" si="14"/>
        <v>0</v>
      </c>
      <c r="G447" s="44"/>
      <c r="H447" s="136"/>
      <c r="K447" s="6"/>
      <c r="L447" s="6"/>
    </row>
    <row r="448" spans="1:12" s="137" customFormat="1" x14ac:dyDescent="0.25">
      <c r="A448" s="84"/>
      <c r="B448" s="77"/>
      <c r="C448" s="7"/>
      <c r="D448" s="82"/>
      <c r="E448" s="7"/>
      <c r="F448" s="25"/>
      <c r="G448" s="44"/>
      <c r="H448" s="136"/>
      <c r="K448" s="6"/>
      <c r="L448" s="6"/>
    </row>
    <row r="449" spans="1:12" s="137" customFormat="1" ht="30" x14ac:dyDescent="0.25">
      <c r="A449" s="84" t="s">
        <v>54</v>
      </c>
      <c r="B449" s="77" t="s">
        <v>236</v>
      </c>
      <c r="C449" s="7">
        <v>1</v>
      </c>
      <c r="D449" s="82" t="s">
        <v>13</v>
      </c>
      <c r="E449" s="7"/>
      <c r="F449" s="25">
        <f>E449*C449</f>
        <v>0</v>
      </c>
      <c r="G449" s="44">
        <f>SUM(F438:F449)</f>
        <v>0</v>
      </c>
      <c r="H449" s="136"/>
      <c r="K449" s="6"/>
      <c r="L449" s="6"/>
    </row>
    <row r="450" spans="1:12" s="27" customFormat="1" ht="11.25" customHeight="1" x14ac:dyDescent="0.25">
      <c r="A450" s="46"/>
      <c r="B450" s="80"/>
      <c r="C450" s="80"/>
      <c r="D450" s="80"/>
      <c r="E450" s="80"/>
      <c r="F450" s="22"/>
      <c r="G450" s="47"/>
      <c r="H450" s="48"/>
    </row>
    <row r="451" spans="1:12" s="137" customFormat="1" x14ac:dyDescent="0.25">
      <c r="A451" s="138"/>
      <c r="B451" s="245" t="s">
        <v>237</v>
      </c>
      <c r="C451" s="245"/>
      <c r="D451" s="245"/>
      <c r="E451" s="245"/>
      <c r="F451" s="22" t="s">
        <v>23</v>
      </c>
      <c r="G451" s="47">
        <f>G449</f>
        <v>0</v>
      </c>
      <c r="H451" s="136"/>
      <c r="K451" s="6"/>
      <c r="L451" s="6"/>
    </row>
    <row r="452" spans="1:12" s="137" customFormat="1" x14ac:dyDescent="0.25">
      <c r="A452" s="138"/>
      <c r="B452" s="80"/>
      <c r="C452" s="80"/>
      <c r="D452" s="80"/>
      <c r="E452" s="80"/>
      <c r="F452" s="22"/>
      <c r="G452" s="47"/>
      <c r="H452" s="136"/>
      <c r="K452" s="6"/>
      <c r="L452" s="6"/>
    </row>
    <row r="453" spans="1:12" s="137" customFormat="1" x14ac:dyDescent="0.25">
      <c r="A453" s="138"/>
      <c r="B453" s="135" t="s">
        <v>238</v>
      </c>
      <c r="C453" s="7"/>
      <c r="D453" s="82"/>
      <c r="E453" s="7"/>
      <c r="F453" s="7"/>
      <c r="G453" s="139"/>
      <c r="H453" s="136"/>
      <c r="K453" s="6"/>
      <c r="L453" s="6"/>
    </row>
    <row r="454" spans="1:12" s="137" customFormat="1" ht="29.25" customHeight="1" x14ac:dyDescent="0.25">
      <c r="A454" s="84" t="s">
        <v>11</v>
      </c>
      <c r="B454" s="77" t="s">
        <v>239</v>
      </c>
      <c r="C454" s="7">
        <v>216.85</v>
      </c>
      <c r="D454" s="82" t="s">
        <v>28</v>
      </c>
      <c r="E454" s="7"/>
      <c r="F454" s="25">
        <f>E454*C454</f>
        <v>0</v>
      </c>
      <c r="G454" s="44"/>
      <c r="H454" s="136"/>
      <c r="K454" s="6"/>
      <c r="L454" s="6"/>
    </row>
    <row r="455" spans="1:12" s="137" customFormat="1" ht="30.75" customHeight="1" x14ac:dyDescent="0.25">
      <c r="A455" s="84" t="s">
        <v>14</v>
      </c>
      <c r="B455" s="77" t="s">
        <v>240</v>
      </c>
      <c r="C455" s="7">
        <v>46.31</v>
      </c>
      <c r="D455" s="82" t="s">
        <v>28</v>
      </c>
      <c r="E455" s="7"/>
      <c r="F455" s="25">
        <f>E455*C455</f>
        <v>0</v>
      </c>
      <c r="G455" s="44"/>
      <c r="H455" s="136"/>
      <c r="K455" s="6"/>
      <c r="L455" s="6"/>
    </row>
    <row r="456" spans="1:12" s="137" customFormat="1" ht="30" x14ac:dyDescent="0.25">
      <c r="A456" s="84" t="s">
        <v>17</v>
      </c>
      <c r="B456" s="77" t="s">
        <v>241</v>
      </c>
      <c r="C456" s="7">
        <v>13.89</v>
      </c>
      <c r="D456" s="82" t="s">
        <v>28</v>
      </c>
      <c r="E456" s="7"/>
      <c r="F456" s="25">
        <f>E456*C456</f>
        <v>0</v>
      </c>
      <c r="G456" s="44"/>
      <c r="H456" s="136"/>
      <c r="K456" s="6"/>
      <c r="L456" s="6"/>
    </row>
    <row r="457" spans="1:12" s="137" customFormat="1" x14ac:dyDescent="0.25">
      <c r="A457" s="84" t="s">
        <v>19</v>
      </c>
      <c r="B457" s="124" t="s">
        <v>242</v>
      </c>
      <c r="C457" s="7">
        <v>20</v>
      </c>
      <c r="D457" s="82" t="s">
        <v>16</v>
      </c>
      <c r="E457" s="7"/>
      <c r="F457" s="25">
        <f>E457*C457</f>
        <v>0</v>
      </c>
      <c r="G457" s="44"/>
      <c r="H457" s="136"/>
      <c r="K457" s="6"/>
      <c r="L457" s="6"/>
    </row>
    <row r="458" spans="1:12" s="137" customFormat="1" ht="30" x14ac:dyDescent="0.25">
      <c r="A458" s="84" t="s">
        <v>42</v>
      </c>
      <c r="B458" s="77" t="s">
        <v>243</v>
      </c>
      <c r="C458" s="7">
        <v>3</v>
      </c>
      <c r="D458" s="82" t="s">
        <v>13</v>
      </c>
      <c r="E458" s="7"/>
      <c r="F458" s="25">
        <f>E458*C458</f>
        <v>0</v>
      </c>
      <c r="G458" s="44">
        <f>SUM(F454:F458)</f>
        <v>0</v>
      </c>
      <c r="H458" s="136"/>
      <c r="K458" s="6"/>
      <c r="L458" s="6"/>
    </row>
    <row r="459" spans="1:12" s="137" customFormat="1" x14ac:dyDescent="0.25">
      <c r="A459" s="138"/>
      <c r="B459" s="77"/>
      <c r="C459" s="7"/>
      <c r="D459" s="82"/>
      <c r="E459" s="7"/>
      <c r="F459" s="7"/>
      <c r="G459" s="139"/>
      <c r="H459" s="136"/>
      <c r="K459" s="6"/>
      <c r="L459" s="6"/>
    </row>
    <row r="460" spans="1:12" s="137" customFormat="1" x14ac:dyDescent="0.25">
      <c r="A460" s="138"/>
      <c r="B460" s="245" t="s">
        <v>244</v>
      </c>
      <c r="C460" s="245"/>
      <c r="D460" s="245"/>
      <c r="E460" s="245"/>
      <c r="F460" s="22" t="s">
        <v>23</v>
      </c>
      <c r="G460" s="47">
        <f>G458</f>
        <v>0</v>
      </c>
      <c r="H460" s="136"/>
      <c r="K460" s="6"/>
      <c r="L460" s="6"/>
    </row>
    <row r="461" spans="1:12" s="137" customFormat="1" x14ac:dyDescent="0.25">
      <c r="A461" s="138"/>
      <c r="B461" s="77"/>
      <c r="C461" s="7"/>
      <c r="D461" s="82"/>
      <c r="E461" s="7"/>
      <c r="F461" s="7"/>
      <c r="G461" s="139"/>
      <c r="H461" s="136"/>
      <c r="K461" s="6"/>
      <c r="L461" s="6"/>
    </row>
    <row r="462" spans="1:12" s="27" customFormat="1" x14ac:dyDescent="0.25">
      <c r="A462" s="49"/>
      <c r="B462" s="29" t="s">
        <v>245</v>
      </c>
      <c r="C462" s="50"/>
      <c r="D462" s="51"/>
      <c r="E462" s="52"/>
      <c r="F462" s="75"/>
      <c r="G462" s="44"/>
      <c r="H462" s="48"/>
    </row>
    <row r="463" spans="1:12" s="27" customFormat="1" x14ac:dyDescent="0.25">
      <c r="A463" s="49"/>
      <c r="B463" s="53"/>
      <c r="C463" s="50"/>
      <c r="D463" s="51"/>
      <c r="E463" s="52"/>
      <c r="F463" s="75"/>
      <c r="G463" s="44"/>
      <c r="H463" s="48"/>
    </row>
    <row r="464" spans="1:12" s="27" customFormat="1" x14ac:dyDescent="0.25">
      <c r="A464" s="49" t="s">
        <v>25</v>
      </c>
      <c r="B464" s="29" t="s">
        <v>26</v>
      </c>
      <c r="C464" s="50"/>
      <c r="D464" s="51"/>
      <c r="E464" s="52"/>
      <c r="F464" s="75"/>
      <c r="G464" s="44"/>
      <c r="H464" s="48"/>
    </row>
    <row r="465" spans="1:12" s="27" customFormat="1" x14ac:dyDescent="0.25">
      <c r="A465" s="54" t="s">
        <v>11</v>
      </c>
      <c r="B465" s="9" t="s">
        <v>27</v>
      </c>
      <c r="C465" s="50">
        <v>1</v>
      </c>
      <c r="D465" s="51" t="s">
        <v>121</v>
      </c>
      <c r="E465" s="40"/>
      <c r="F465" s="25">
        <f>C465*E465</f>
        <v>0</v>
      </c>
      <c r="G465" s="44">
        <f>SUM(F465:F465)</f>
        <v>0</v>
      </c>
      <c r="H465" s="48"/>
    </row>
    <row r="466" spans="1:12" s="27" customFormat="1" x14ac:dyDescent="0.25">
      <c r="A466" s="49"/>
      <c r="B466" s="53"/>
      <c r="C466" s="50"/>
      <c r="D466" s="51"/>
      <c r="E466" s="52"/>
      <c r="F466" s="25"/>
      <c r="G466" s="44"/>
      <c r="H466" s="48"/>
    </row>
    <row r="467" spans="1:12" x14ac:dyDescent="0.25">
      <c r="A467" s="61" t="s">
        <v>36</v>
      </c>
      <c r="B467" s="62" t="s">
        <v>37</v>
      </c>
      <c r="C467" s="42"/>
      <c r="D467" s="63"/>
      <c r="E467" s="64"/>
      <c r="F467" s="25"/>
      <c r="G467" s="44"/>
      <c r="H467" s="5"/>
      <c r="J467" s="5"/>
      <c r="K467" s="5"/>
      <c r="L467" s="5"/>
    </row>
    <row r="468" spans="1:12" x14ac:dyDescent="0.25">
      <c r="A468" s="54" t="s">
        <v>11</v>
      </c>
      <c r="B468" s="66" t="s">
        <v>221</v>
      </c>
      <c r="C468" s="42">
        <v>0.26</v>
      </c>
      <c r="D468" s="63" t="s">
        <v>21</v>
      </c>
      <c r="E468" s="68"/>
      <c r="F468" s="25">
        <f>C468*E468</f>
        <v>0</v>
      </c>
      <c r="G468" s="44"/>
      <c r="H468" s="5"/>
      <c r="J468" s="5"/>
      <c r="K468" s="5"/>
      <c r="L468" s="5"/>
    </row>
    <row r="469" spans="1:12" x14ac:dyDescent="0.25">
      <c r="A469" s="54" t="s">
        <v>14</v>
      </c>
      <c r="B469" s="66" t="s">
        <v>60</v>
      </c>
      <c r="C469" s="42">
        <v>0.87</v>
      </c>
      <c r="D469" s="63" t="s">
        <v>21</v>
      </c>
      <c r="E469" s="64"/>
      <c r="F469" s="25">
        <f>C469*E469</f>
        <v>0</v>
      </c>
      <c r="G469" s="44">
        <f>SUM(F468:F469)</f>
        <v>0</v>
      </c>
      <c r="H469" s="5"/>
      <c r="J469" s="5"/>
      <c r="K469" s="5"/>
      <c r="L469" s="5"/>
    </row>
    <row r="470" spans="1:12" x14ac:dyDescent="0.25">
      <c r="A470" s="54"/>
      <c r="B470" s="5"/>
      <c r="C470" s="5"/>
      <c r="D470" s="5"/>
      <c r="E470" s="5"/>
      <c r="F470" s="25"/>
      <c r="G470" s="44"/>
      <c r="H470" s="68"/>
      <c r="J470" s="5"/>
      <c r="K470" s="5"/>
      <c r="L470" s="5"/>
    </row>
    <row r="471" spans="1:12" x14ac:dyDescent="0.25">
      <c r="A471" s="61" t="s">
        <v>67</v>
      </c>
      <c r="B471" s="70" t="s">
        <v>68</v>
      </c>
      <c r="C471" s="64"/>
      <c r="D471" s="71"/>
      <c r="E471" s="64"/>
      <c r="F471" s="25"/>
      <c r="G471" s="44"/>
      <c r="H471" s="5"/>
      <c r="J471" s="5"/>
      <c r="K471" s="5"/>
      <c r="L471" s="5"/>
    </row>
    <row r="472" spans="1:12" ht="33" customHeight="1" x14ac:dyDescent="0.25">
      <c r="A472" s="54" t="s">
        <v>11</v>
      </c>
      <c r="B472" s="72" t="s">
        <v>171</v>
      </c>
      <c r="C472" s="42">
        <v>20.38</v>
      </c>
      <c r="D472" s="63" t="s">
        <v>28</v>
      </c>
      <c r="E472" s="64"/>
      <c r="F472" s="25">
        <f>C472*E472</f>
        <v>0</v>
      </c>
      <c r="G472" s="44">
        <f>SUM(F472:F472)</f>
        <v>0</v>
      </c>
      <c r="H472" s="68"/>
      <c r="J472" s="5"/>
      <c r="K472" s="5"/>
      <c r="L472" s="5"/>
    </row>
    <row r="473" spans="1:12" x14ac:dyDescent="0.25">
      <c r="A473" s="54"/>
      <c r="B473" s="73"/>
      <c r="C473" s="42"/>
      <c r="D473" s="63"/>
      <c r="E473" s="64"/>
      <c r="F473" s="25"/>
      <c r="G473" s="44"/>
      <c r="H473" s="68"/>
      <c r="J473" s="5"/>
      <c r="K473" s="5"/>
      <c r="L473" s="5"/>
    </row>
    <row r="474" spans="1:12" s="27" customFormat="1" x14ac:dyDescent="0.25">
      <c r="A474" s="74" t="s">
        <v>76</v>
      </c>
      <c r="B474" s="62" t="s">
        <v>77</v>
      </c>
      <c r="C474" s="50"/>
      <c r="D474" s="51"/>
      <c r="E474" s="52"/>
      <c r="F474" s="25"/>
      <c r="G474" s="44"/>
      <c r="H474" s="48"/>
    </row>
    <row r="475" spans="1:12" s="27" customFormat="1" ht="30" x14ac:dyDescent="0.25">
      <c r="A475" s="76" t="s">
        <v>11</v>
      </c>
      <c r="B475" s="77" t="s">
        <v>78</v>
      </c>
      <c r="C475" s="7">
        <v>20.38</v>
      </c>
      <c r="D475" s="23" t="s">
        <v>28</v>
      </c>
      <c r="E475" s="7"/>
      <c r="F475" s="25">
        <f>C475*E475</f>
        <v>0</v>
      </c>
      <c r="G475" s="44"/>
      <c r="H475" s="48"/>
    </row>
    <row r="476" spans="1:12" s="27" customFormat="1" ht="30" x14ac:dyDescent="0.25">
      <c r="A476" s="76" t="s">
        <v>14</v>
      </c>
      <c r="B476" s="77" t="s">
        <v>79</v>
      </c>
      <c r="C476" s="7">
        <v>20.38</v>
      </c>
      <c r="D476" s="23" t="s">
        <v>28</v>
      </c>
      <c r="E476" s="7"/>
      <c r="F476" s="25">
        <f>C476*E476</f>
        <v>0</v>
      </c>
      <c r="G476" s="44"/>
      <c r="H476" s="48"/>
    </row>
    <row r="477" spans="1:12" s="27" customFormat="1" ht="30" x14ac:dyDescent="0.25">
      <c r="A477" s="76" t="s">
        <v>17</v>
      </c>
      <c r="B477" s="77" t="s">
        <v>80</v>
      </c>
      <c r="C477" s="7">
        <v>10.73</v>
      </c>
      <c r="D477" s="23" t="s">
        <v>28</v>
      </c>
      <c r="E477" s="7"/>
      <c r="F477" s="25">
        <f>C477*E477</f>
        <v>0</v>
      </c>
      <c r="G477" s="44"/>
      <c r="H477" s="48"/>
    </row>
    <row r="478" spans="1:12" s="27" customFormat="1" x14ac:dyDescent="0.25">
      <c r="A478" s="76" t="s">
        <v>19</v>
      </c>
      <c r="B478" s="77" t="s">
        <v>81</v>
      </c>
      <c r="C478" s="7">
        <f>C477</f>
        <v>10.73</v>
      </c>
      <c r="D478" s="23" t="s">
        <v>28</v>
      </c>
      <c r="E478" s="7"/>
      <c r="F478" s="25">
        <f>C478*E478</f>
        <v>0</v>
      </c>
      <c r="G478" s="44"/>
      <c r="H478" s="48"/>
    </row>
    <row r="479" spans="1:12" s="27" customFormat="1" ht="15" customHeight="1" x14ac:dyDescent="0.25">
      <c r="A479" s="76" t="s">
        <v>42</v>
      </c>
      <c r="B479" s="78" t="s">
        <v>82</v>
      </c>
      <c r="C479" s="7">
        <v>31.88</v>
      </c>
      <c r="D479" s="23" t="s">
        <v>16</v>
      </c>
      <c r="E479" s="7"/>
      <c r="F479" s="25">
        <f>C479*E479</f>
        <v>0</v>
      </c>
      <c r="G479" s="44">
        <f>SUM(F475:F479)</f>
        <v>0</v>
      </c>
      <c r="H479" s="48"/>
    </row>
    <row r="480" spans="1:12" s="27" customFormat="1" x14ac:dyDescent="0.25">
      <c r="A480" s="76"/>
      <c r="B480" s="80"/>
      <c r="C480" s="80"/>
      <c r="D480" s="80"/>
      <c r="E480" s="80"/>
      <c r="F480" s="25"/>
      <c r="G480" s="44"/>
      <c r="H480" s="48"/>
    </row>
    <row r="481" spans="1:12" s="83" customFormat="1" ht="14.25" customHeight="1" x14ac:dyDescent="0.25">
      <c r="A481" s="74" t="s">
        <v>84</v>
      </c>
      <c r="B481" s="81" t="s">
        <v>85</v>
      </c>
      <c r="C481" s="7"/>
      <c r="D481" s="82"/>
      <c r="E481" s="7"/>
      <c r="F481" s="25"/>
      <c r="G481" s="44"/>
      <c r="H481" s="77"/>
      <c r="I481" s="7"/>
      <c r="J481" s="82"/>
      <c r="K481" s="7"/>
    </row>
    <row r="482" spans="1:12" s="83" customFormat="1" ht="30" x14ac:dyDescent="0.25">
      <c r="A482" s="84" t="s">
        <v>11</v>
      </c>
      <c r="B482" s="77" t="s">
        <v>246</v>
      </c>
      <c r="C482" s="7">
        <v>4.1399999999999997</v>
      </c>
      <c r="D482" s="23" t="s">
        <v>87</v>
      </c>
      <c r="E482" s="7"/>
      <c r="F482" s="25">
        <f>E482*C482</f>
        <v>0</v>
      </c>
      <c r="G482" s="44">
        <f>SUM(F482:F482)</f>
        <v>0</v>
      </c>
      <c r="H482" s="85"/>
      <c r="I482" s="7"/>
      <c r="J482" s="82"/>
      <c r="K482" s="82"/>
      <c r="L482" s="7"/>
    </row>
    <row r="483" spans="1:12" s="83" customFormat="1" x14ac:dyDescent="0.25">
      <c r="A483" s="84"/>
      <c r="B483" s="77"/>
      <c r="C483" s="7"/>
      <c r="D483" s="82"/>
      <c r="E483" s="7"/>
      <c r="F483" s="25"/>
      <c r="G483" s="44"/>
      <c r="H483" s="85"/>
      <c r="I483" s="86"/>
    </row>
    <row r="484" spans="1:12" s="83" customFormat="1" x14ac:dyDescent="0.25">
      <c r="A484" s="84"/>
      <c r="B484" s="77"/>
      <c r="C484" s="7"/>
      <c r="D484" s="82"/>
      <c r="E484" s="7"/>
      <c r="F484" s="25"/>
      <c r="G484" s="44"/>
      <c r="H484" s="85"/>
      <c r="I484" s="86"/>
    </row>
    <row r="485" spans="1:12" s="94" customFormat="1" ht="15.75" x14ac:dyDescent="0.25">
      <c r="A485" s="87" t="s">
        <v>88</v>
      </c>
      <c r="B485" s="88" t="s">
        <v>89</v>
      </c>
      <c r="C485" s="89"/>
      <c r="D485" s="90"/>
      <c r="E485" s="91"/>
      <c r="F485" s="25"/>
      <c r="G485" s="44"/>
    </row>
    <row r="486" spans="1:12" s="94" customFormat="1" ht="60" x14ac:dyDescent="0.25">
      <c r="A486" s="95" t="s">
        <v>11</v>
      </c>
      <c r="B486" s="9" t="s">
        <v>90</v>
      </c>
      <c r="C486" s="91">
        <v>7.29</v>
      </c>
      <c r="D486" s="90" t="s">
        <v>28</v>
      </c>
      <c r="E486" s="25"/>
      <c r="F486" s="25">
        <f>C486*E486</f>
        <v>0</v>
      </c>
      <c r="G486" s="44"/>
    </row>
    <row r="487" spans="1:12" s="94" customFormat="1" ht="30" x14ac:dyDescent="0.25">
      <c r="A487" s="95" t="s">
        <v>14</v>
      </c>
      <c r="B487" s="9" t="s">
        <v>92</v>
      </c>
      <c r="C487" s="91">
        <v>7.29</v>
      </c>
      <c r="D487" s="90" t="s">
        <v>28</v>
      </c>
      <c r="E487" s="25"/>
      <c r="F487" s="25">
        <f>C487*E487</f>
        <v>0</v>
      </c>
      <c r="G487" s="44">
        <f>SUM(F486:F487)</f>
        <v>0</v>
      </c>
    </row>
    <row r="488" spans="1:12" s="83" customFormat="1" x14ac:dyDescent="0.25">
      <c r="A488" s="84"/>
      <c r="B488" s="77"/>
      <c r="C488" s="7"/>
      <c r="D488" s="82"/>
      <c r="E488" s="7"/>
      <c r="F488" s="25"/>
      <c r="G488" s="44"/>
      <c r="H488" s="85"/>
      <c r="I488" s="86"/>
    </row>
    <row r="489" spans="1:12" s="83" customFormat="1" x14ac:dyDescent="0.25">
      <c r="A489" s="74" t="s">
        <v>95</v>
      </c>
      <c r="B489" s="99" t="s">
        <v>99</v>
      </c>
      <c r="C489" s="7"/>
      <c r="D489" s="82"/>
      <c r="E489" s="7"/>
      <c r="F489" s="25"/>
      <c r="G489" s="44"/>
      <c r="H489" s="85"/>
      <c r="I489" s="86"/>
    </row>
    <row r="490" spans="1:12" s="83" customFormat="1" ht="30" x14ac:dyDescent="0.25">
      <c r="A490" s="84" t="s">
        <v>11</v>
      </c>
      <c r="B490" s="77" t="s">
        <v>247</v>
      </c>
      <c r="C490" s="7">
        <v>2.04</v>
      </c>
      <c r="D490" s="82" t="s">
        <v>28</v>
      </c>
      <c r="E490" s="98"/>
      <c r="F490" s="25">
        <f>E490*C490</f>
        <v>0</v>
      </c>
      <c r="G490" s="44">
        <f>SUM(F490:F490)</f>
        <v>0</v>
      </c>
      <c r="H490" s="85"/>
      <c r="I490" s="86"/>
    </row>
    <row r="491" spans="1:12" s="83" customFormat="1" x14ac:dyDescent="0.25">
      <c r="A491" s="84"/>
      <c r="B491" s="124"/>
      <c r="C491" s="7"/>
      <c r="D491" s="82"/>
      <c r="E491" s="98"/>
      <c r="F491" s="25"/>
      <c r="G491" s="44"/>
      <c r="H491" s="85"/>
      <c r="I491" s="86"/>
    </row>
    <row r="492" spans="1:12" s="83" customFormat="1" x14ac:dyDescent="0.25">
      <c r="A492" s="117" t="s">
        <v>98</v>
      </c>
      <c r="B492" s="99" t="s">
        <v>124</v>
      </c>
      <c r="C492" s="7"/>
      <c r="D492" s="82"/>
      <c r="E492" s="7"/>
      <c r="F492" s="25"/>
      <c r="G492" s="44"/>
      <c r="H492" s="85"/>
      <c r="I492" s="86"/>
    </row>
    <row r="493" spans="1:12" s="83" customFormat="1" ht="30" x14ac:dyDescent="0.25">
      <c r="A493" s="84" t="s">
        <v>11</v>
      </c>
      <c r="B493" s="77" t="s">
        <v>125</v>
      </c>
      <c r="C493" s="7">
        <f>C494+C495</f>
        <v>51.49</v>
      </c>
      <c r="D493" s="82" t="s">
        <v>28</v>
      </c>
      <c r="E493" s="7"/>
      <c r="F493" s="25">
        <f>E493*C493</f>
        <v>0</v>
      </c>
      <c r="G493" s="44"/>
      <c r="H493" s="85"/>
      <c r="I493" s="86"/>
    </row>
    <row r="494" spans="1:12" s="83" customFormat="1" ht="30" x14ac:dyDescent="0.25">
      <c r="A494" s="84" t="s">
        <v>14</v>
      </c>
      <c r="B494" s="77" t="s">
        <v>126</v>
      </c>
      <c r="C494" s="7">
        <v>29.39</v>
      </c>
      <c r="D494" s="82" t="s">
        <v>28</v>
      </c>
      <c r="E494" s="7"/>
      <c r="F494" s="25">
        <f>E494*C494</f>
        <v>0</v>
      </c>
      <c r="G494" s="44"/>
      <c r="H494" s="118"/>
      <c r="I494" s="86"/>
    </row>
    <row r="495" spans="1:12" s="83" customFormat="1" ht="30" x14ac:dyDescent="0.25">
      <c r="A495" s="84" t="s">
        <v>17</v>
      </c>
      <c r="B495" s="77" t="s">
        <v>127</v>
      </c>
      <c r="C495" s="7">
        <v>22.1</v>
      </c>
      <c r="D495" s="82" t="s">
        <v>28</v>
      </c>
      <c r="E495" s="7"/>
      <c r="F495" s="25">
        <f>E495*C495</f>
        <v>0</v>
      </c>
      <c r="G495" s="44">
        <f>SUM(F493:F495)</f>
        <v>0</v>
      </c>
      <c r="H495" s="118"/>
      <c r="I495" s="86"/>
    </row>
    <row r="496" spans="1:12" s="123" customFormat="1" x14ac:dyDescent="0.25">
      <c r="A496" s="95"/>
      <c r="B496" s="119"/>
      <c r="C496" s="120"/>
      <c r="D496" s="121"/>
      <c r="E496" s="2"/>
      <c r="F496" s="92"/>
      <c r="G496" s="140"/>
      <c r="H496" s="122"/>
    </row>
    <row r="497" spans="1:11" s="27" customFormat="1" x14ac:dyDescent="0.25">
      <c r="A497" s="46"/>
      <c r="B497" s="245" t="s">
        <v>248</v>
      </c>
      <c r="C497" s="245"/>
      <c r="D497" s="245"/>
      <c r="E497" s="245"/>
      <c r="F497" s="22" t="s">
        <v>23</v>
      </c>
      <c r="G497" s="47">
        <f>SUM(G465:G495)</f>
        <v>0</v>
      </c>
      <c r="H497" s="48"/>
    </row>
    <row r="498" spans="1:11" s="27" customFormat="1" x14ac:dyDescent="0.25">
      <c r="A498" s="46"/>
      <c r="B498" s="80"/>
      <c r="C498" s="80"/>
      <c r="D498" s="80"/>
      <c r="E498" s="80"/>
      <c r="F498" s="22"/>
      <c r="G498" s="47"/>
      <c r="H498" s="48"/>
    </row>
    <row r="499" spans="1:11" s="129" customFormat="1" x14ac:dyDescent="0.25">
      <c r="A499" s="141"/>
      <c r="B499" s="247" t="s">
        <v>249</v>
      </c>
      <c r="C499" s="247"/>
      <c r="D499" s="142"/>
      <c r="E499" s="143"/>
      <c r="F499" s="143"/>
      <c r="G499" s="144"/>
    </row>
    <row r="500" spans="1:11" s="129" customFormat="1" ht="13.5" customHeight="1" x14ac:dyDescent="0.25">
      <c r="A500" s="28"/>
      <c r="B500" s="145"/>
      <c r="C500" s="126"/>
      <c r="D500" s="116"/>
      <c r="E500" s="146"/>
      <c r="F500" s="147"/>
      <c r="G500" s="148"/>
    </row>
    <row r="501" spans="1:11" s="129" customFormat="1" x14ac:dyDescent="0.25">
      <c r="A501" s="149" t="s">
        <v>25</v>
      </c>
      <c r="B501" s="62" t="s">
        <v>250</v>
      </c>
      <c r="C501" s="126"/>
      <c r="D501" s="116"/>
      <c r="E501" s="146"/>
      <c r="F501" s="147"/>
      <c r="G501" s="148"/>
    </row>
    <row r="502" spans="1:11" s="129" customFormat="1" x14ac:dyDescent="0.25">
      <c r="A502" s="150" t="s">
        <v>11</v>
      </c>
      <c r="B502" s="145" t="s">
        <v>27</v>
      </c>
      <c r="C502" s="126">
        <v>1</v>
      </c>
      <c r="D502" s="116" t="s">
        <v>251</v>
      </c>
      <c r="E502" s="146"/>
      <c r="F502" s="25">
        <f>C502*E502</f>
        <v>0</v>
      </c>
      <c r="G502" s="44">
        <f>SUM(F502)</f>
        <v>0</v>
      </c>
    </row>
    <row r="503" spans="1:11" s="129" customFormat="1" ht="13.5" customHeight="1" x14ac:dyDescent="0.25">
      <c r="A503" s="28"/>
      <c r="B503" s="145"/>
      <c r="C503" s="126"/>
      <c r="D503" s="116"/>
      <c r="E503" s="146"/>
      <c r="F503" s="25"/>
      <c r="G503" s="44"/>
    </row>
    <row r="504" spans="1:11" s="129" customFormat="1" x14ac:dyDescent="0.25">
      <c r="A504" s="149" t="s">
        <v>30</v>
      </c>
      <c r="B504" s="62" t="s">
        <v>31</v>
      </c>
      <c r="C504" s="151"/>
      <c r="D504" s="152"/>
      <c r="E504" s="153"/>
      <c r="F504" s="25"/>
      <c r="G504" s="44"/>
    </row>
    <row r="505" spans="1:11" s="129" customFormat="1" x14ac:dyDescent="0.25">
      <c r="A505" s="150" t="s">
        <v>11</v>
      </c>
      <c r="B505" s="130" t="s">
        <v>252</v>
      </c>
      <c r="C505" s="151">
        <v>92.74</v>
      </c>
      <c r="D505" s="154" t="s">
        <v>21</v>
      </c>
      <c r="E505" s="155"/>
      <c r="F505" s="25">
        <f>C505*E505</f>
        <v>0</v>
      </c>
      <c r="G505" s="44"/>
      <c r="I505" s="156"/>
      <c r="J505" s="157"/>
      <c r="K505" s="155"/>
    </row>
    <row r="506" spans="1:11" s="129" customFormat="1" x14ac:dyDescent="0.25">
      <c r="A506" s="150" t="s">
        <v>14</v>
      </c>
      <c r="B506" s="158" t="s">
        <v>253</v>
      </c>
      <c r="C506" s="151">
        <v>40.32</v>
      </c>
      <c r="D506" s="154" t="s">
        <v>28</v>
      </c>
      <c r="E506" s="151"/>
      <c r="F506" s="25">
        <f>C506*E506</f>
        <v>0</v>
      </c>
      <c r="G506" s="44"/>
    </row>
    <row r="507" spans="1:11" s="129" customFormat="1" x14ac:dyDescent="0.25">
      <c r="A507" s="150" t="s">
        <v>17</v>
      </c>
      <c r="B507" s="158" t="s">
        <v>254</v>
      </c>
      <c r="C507" s="151">
        <v>4.3499999999999996</v>
      </c>
      <c r="D507" s="154" t="s">
        <v>21</v>
      </c>
      <c r="E507" s="151"/>
      <c r="F507" s="25">
        <f>C507*E507</f>
        <v>0</v>
      </c>
      <c r="G507" s="44"/>
    </row>
    <row r="508" spans="1:11" s="129" customFormat="1" x14ac:dyDescent="0.25">
      <c r="A508" s="150" t="s">
        <v>19</v>
      </c>
      <c r="B508" s="158" t="s">
        <v>255</v>
      </c>
      <c r="C508" s="151">
        <v>68.14</v>
      </c>
      <c r="D508" s="154" t="s">
        <v>21</v>
      </c>
      <c r="E508" s="151"/>
      <c r="F508" s="25">
        <f>C508*E508</f>
        <v>0</v>
      </c>
      <c r="G508" s="44">
        <f>SUM(F505:F508)</f>
        <v>0</v>
      </c>
    </row>
    <row r="509" spans="1:11" s="129" customFormat="1" ht="13.5" customHeight="1" x14ac:dyDescent="0.25">
      <c r="A509" s="28"/>
      <c r="B509" s="145"/>
      <c r="C509" s="126"/>
      <c r="D509" s="116"/>
      <c r="E509" s="146"/>
      <c r="F509" s="25"/>
      <c r="G509" s="44"/>
    </row>
    <row r="510" spans="1:11" s="129" customFormat="1" x14ac:dyDescent="0.25">
      <c r="A510" s="149" t="s">
        <v>36</v>
      </c>
      <c r="B510" s="62" t="s">
        <v>256</v>
      </c>
      <c r="C510" s="151"/>
      <c r="D510" s="152"/>
      <c r="E510" s="153"/>
      <c r="F510" s="25"/>
      <c r="G510" s="44"/>
    </row>
    <row r="511" spans="1:11" s="129" customFormat="1" x14ac:dyDescent="0.25">
      <c r="A511" s="150" t="s">
        <v>11</v>
      </c>
      <c r="B511" s="159" t="s">
        <v>257</v>
      </c>
      <c r="C511" s="160">
        <v>4.0999999999999996</v>
      </c>
      <c r="D511" s="161" t="s">
        <v>21</v>
      </c>
      <c r="E511" s="151"/>
      <c r="F511" s="25">
        <f>C511*E511</f>
        <v>0</v>
      </c>
      <c r="G511" s="44"/>
    </row>
    <row r="512" spans="1:11" s="129" customFormat="1" x14ac:dyDescent="0.25">
      <c r="A512" s="150" t="s">
        <v>19</v>
      </c>
      <c r="B512" s="145" t="s">
        <v>258</v>
      </c>
      <c r="C512" s="126">
        <v>9.9700000000000006</v>
      </c>
      <c r="D512" s="161" t="s">
        <v>21</v>
      </c>
      <c r="E512" s="146"/>
      <c r="F512" s="25">
        <f>C512*E512</f>
        <v>0</v>
      </c>
      <c r="G512" s="44"/>
    </row>
    <row r="513" spans="1:8" s="129" customFormat="1" x14ac:dyDescent="0.25">
      <c r="A513" s="150" t="s">
        <v>42</v>
      </c>
      <c r="B513" s="158" t="s">
        <v>259</v>
      </c>
      <c r="C513" s="151">
        <v>3.96</v>
      </c>
      <c r="D513" s="154" t="s">
        <v>21</v>
      </c>
      <c r="E513" s="151"/>
      <c r="F513" s="25">
        <f>C513*E513</f>
        <v>0</v>
      </c>
      <c r="G513" s="44">
        <f>SUM(F511:F513)</f>
        <v>0</v>
      </c>
    </row>
    <row r="514" spans="1:8" s="129" customFormat="1" x14ac:dyDescent="0.25">
      <c r="A514" s="150"/>
      <c r="B514" s="158"/>
      <c r="C514" s="151"/>
      <c r="D514" s="154"/>
      <c r="E514" s="151"/>
      <c r="F514" s="25"/>
      <c r="G514" s="44"/>
    </row>
    <row r="515" spans="1:8" s="129" customFormat="1" x14ac:dyDescent="0.25">
      <c r="A515" s="149" t="s">
        <v>67</v>
      </c>
      <c r="B515" s="62" t="s">
        <v>77</v>
      </c>
      <c r="C515" s="151"/>
      <c r="D515" s="152"/>
      <c r="E515" s="151"/>
      <c r="F515" s="25"/>
      <c r="G515" s="44"/>
    </row>
    <row r="516" spans="1:8" s="129" customFormat="1" ht="30" x14ac:dyDescent="0.25">
      <c r="A516" s="150" t="s">
        <v>11</v>
      </c>
      <c r="B516" s="130" t="s">
        <v>260</v>
      </c>
      <c r="C516" s="151">
        <v>64.56</v>
      </c>
      <c r="D516" s="154" t="s">
        <v>28</v>
      </c>
      <c r="E516" s="155"/>
      <c r="F516" s="25">
        <f>C516*E516</f>
        <v>0</v>
      </c>
      <c r="G516" s="44"/>
    </row>
    <row r="517" spans="1:8" s="129" customFormat="1" ht="30" x14ac:dyDescent="0.25">
      <c r="A517" s="150" t="s">
        <v>14</v>
      </c>
      <c r="B517" s="158" t="s">
        <v>261</v>
      </c>
      <c r="C517" s="151">
        <f>C516</f>
        <v>64.56</v>
      </c>
      <c r="D517" s="154" t="s">
        <v>28</v>
      </c>
      <c r="E517" s="151"/>
      <c r="F517" s="25">
        <f>C517*E517</f>
        <v>0</v>
      </c>
      <c r="G517" s="44"/>
    </row>
    <row r="518" spans="1:8" s="129" customFormat="1" x14ac:dyDescent="0.25">
      <c r="A518" s="150" t="s">
        <v>17</v>
      </c>
      <c r="B518" s="158" t="s">
        <v>262</v>
      </c>
      <c r="C518" s="151">
        <v>9</v>
      </c>
      <c r="D518" s="154" t="s">
        <v>16</v>
      </c>
      <c r="E518" s="151"/>
      <c r="F518" s="25">
        <f>C518*E518</f>
        <v>0</v>
      </c>
      <c r="G518" s="44"/>
    </row>
    <row r="519" spans="1:8" s="129" customFormat="1" x14ac:dyDescent="0.25">
      <c r="A519" s="150"/>
      <c r="B519" s="158"/>
      <c r="C519" s="151"/>
      <c r="D519" s="154"/>
      <c r="E519" s="151"/>
      <c r="F519" s="25"/>
      <c r="G519" s="44"/>
    </row>
    <row r="520" spans="1:8" s="129" customFormat="1" x14ac:dyDescent="0.25">
      <c r="A520" s="150"/>
      <c r="B520" s="158"/>
      <c r="C520" s="151"/>
      <c r="D520" s="154"/>
      <c r="E520" s="151"/>
      <c r="F520" s="25"/>
      <c r="G520" s="44"/>
    </row>
    <row r="521" spans="1:8" s="129" customFormat="1" x14ac:dyDescent="0.25">
      <c r="A521" s="150" t="s">
        <v>19</v>
      </c>
      <c r="B521" s="158" t="s">
        <v>263</v>
      </c>
      <c r="C521" s="151">
        <v>6.8</v>
      </c>
      <c r="D521" s="154" t="s">
        <v>16</v>
      </c>
      <c r="E521" s="151"/>
      <c r="F521" s="25">
        <f>C521*E521</f>
        <v>0</v>
      </c>
      <c r="G521" s="44"/>
    </row>
    <row r="522" spans="1:8" s="129" customFormat="1" ht="30" x14ac:dyDescent="0.25">
      <c r="A522" s="150" t="s">
        <v>42</v>
      </c>
      <c r="B522" s="130" t="s">
        <v>264</v>
      </c>
      <c r="C522" s="151">
        <v>20.52</v>
      </c>
      <c r="D522" s="154" t="s">
        <v>28</v>
      </c>
      <c r="E522" s="155"/>
      <c r="F522" s="25">
        <f>C522*E522</f>
        <v>0</v>
      </c>
      <c r="G522" s="44">
        <f>SUM(F516:F522)</f>
        <v>0</v>
      </c>
    </row>
    <row r="523" spans="1:8" s="129" customFormat="1" x14ac:dyDescent="0.25">
      <c r="A523" s="149" t="s">
        <v>76</v>
      </c>
      <c r="B523" s="62" t="s">
        <v>265</v>
      </c>
      <c r="C523" s="151"/>
      <c r="D523" s="152"/>
      <c r="E523" s="153"/>
      <c r="F523" s="25"/>
      <c r="G523" s="44"/>
    </row>
    <row r="524" spans="1:8" s="129" customFormat="1" x14ac:dyDescent="0.25">
      <c r="A524" s="150" t="s">
        <v>11</v>
      </c>
      <c r="B524" s="130" t="s">
        <v>266</v>
      </c>
      <c r="C524" s="151">
        <v>1</v>
      </c>
      <c r="D524" s="154" t="s">
        <v>13</v>
      </c>
      <c r="E524" s="155"/>
      <c r="F524" s="25">
        <f t="shared" ref="F524:F530" si="15">C524*E524</f>
        <v>0</v>
      </c>
      <c r="G524" s="44"/>
    </row>
    <row r="525" spans="1:8" s="129" customFormat="1" x14ac:dyDescent="0.25">
      <c r="A525" s="150" t="s">
        <v>14</v>
      </c>
      <c r="B525" s="158" t="s">
        <v>267</v>
      </c>
      <c r="C525" s="151">
        <v>2</v>
      </c>
      <c r="D525" s="154" t="s">
        <v>13</v>
      </c>
      <c r="E525" s="151"/>
      <c r="F525" s="25">
        <f t="shared" si="15"/>
        <v>0</v>
      </c>
      <c r="G525" s="44"/>
      <c r="H525" s="126"/>
    </row>
    <row r="526" spans="1:8" s="129" customFormat="1" x14ac:dyDescent="0.25">
      <c r="A526" s="150" t="s">
        <v>17</v>
      </c>
      <c r="B526" s="158" t="s">
        <v>268</v>
      </c>
      <c r="C526" s="151">
        <v>1</v>
      </c>
      <c r="D526" s="154" t="s">
        <v>13</v>
      </c>
      <c r="E526" s="151"/>
      <c r="F526" s="25">
        <f t="shared" si="15"/>
        <v>0</v>
      </c>
      <c r="G526" s="44"/>
    </row>
    <row r="527" spans="1:8" s="129" customFormat="1" ht="30" x14ac:dyDescent="0.25">
      <c r="A527" s="150" t="s">
        <v>19</v>
      </c>
      <c r="B527" s="158" t="s">
        <v>269</v>
      </c>
      <c r="C527" s="151">
        <v>1</v>
      </c>
      <c r="D527" s="154" t="s">
        <v>13</v>
      </c>
      <c r="E527" s="151"/>
      <c r="F527" s="25">
        <f t="shared" si="15"/>
        <v>0</v>
      </c>
      <c r="G527" s="44"/>
    </row>
    <row r="528" spans="1:8" s="129" customFormat="1" ht="30" x14ac:dyDescent="0.25">
      <c r="A528" s="150" t="s">
        <v>42</v>
      </c>
      <c r="B528" s="158" t="s">
        <v>270</v>
      </c>
      <c r="C528" s="151">
        <v>1</v>
      </c>
      <c r="D528" s="154" t="s">
        <v>13</v>
      </c>
      <c r="E528" s="151"/>
      <c r="F528" s="25">
        <f t="shared" si="15"/>
        <v>0</v>
      </c>
      <c r="G528" s="44"/>
    </row>
    <row r="529" spans="1:12" s="129" customFormat="1" x14ac:dyDescent="0.25">
      <c r="A529" s="150" t="s">
        <v>44</v>
      </c>
      <c r="B529" s="130" t="s">
        <v>271</v>
      </c>
      <c r="C529" s="151">
        <v>1</v>
      </c>
      <c r="D529" s="154" t="s">
        <v>121</v>
      </c>
      <c r="E529" s="155"/>
      <c r="F529" s="25">
        <f t="shared" si="15"/>
        <v>0</v>
      </c>
      <c r="G529" s="44"/>
    </row>
    <row r="530" spans="1:12" s="129" customFormat="1" x14ac:dyDescent="0.25">
      <c r="A530" s="150" t="s">
        <v>46</v>
      </c>
      <c r="B530" s="130" t="s">
        <v>272</v>
      </c>
      <c r="C530" s="151">
        <v>1</v>
      </c>
      <c r="D530" s="154" t="s">
        <v>121</v>
      </c>
      <c r="E530" s="155"/>
      <c r="F530" s="25">
        <f t="shared" si="15"/>
        <v>0</v>
      </c>
      <c r="G530" s="44">
        <f>SUM(F524:F530)</f>
        <v>0</v>
      </c>
    </row>
    <row r="531" spans="1:12" s="166" customFormat="1" ht="12.75" customHeight="1" x14ac:dyDescent="0.2">
      <c r="A531" s="162"/>
      <c r="B531" s="163"/>
      <c r="C531" s="163"/>
      <c r="D531" s="163"/>
      <c r="E531" s="163"/>
      <c r="F531" s="164"/>
      <c r="G531" s="165"/>
    </row>
    <row r="532" spans="1:12" s="129" customFormat="1" x14ac:dyDescent="0.25">
      <c r="A532" s="150"/>
      <c r="B532" s="249" t="s">
        <v>273</v>
      </c>
      <c r="C532" s="249"/>
      <c r="D532" s="249"/>
      <c r="E532" s="249"/>
      <c r="F532" s="167" t="s">
        <v>23</v>
      </c>
      <c r="G532" s="168">
        <f>SUM(G502:G530)</f>
        <v>0</v>
      </c>
    </row>
    <row r="533" spans="1:12" s="166" customFormat="1" ht="12.75" customHeight="1" x14ac:dyDescent="0.2">
      <c r="A533" s="162"/>
      <c r="B533" s="163"/>
      <c r="C533" s="163"/>
      <c r="D533" s="163"/>
      <c r="E533" s="163"/>
      <c r="F533" s="164"/>
      <c r="G533" s="165"/>
    </row>
    <row r="534" spans="1:12" ht="15" customHeight="1" x14ac:dyDescent="0.25">
      <c r="A534" s="169"/>
      <c r="B534" s="250" t="s">
        <v>274</v>
      </c>
      <c r="C534" s="250"/>
      <c r="D534" s="250"/>
      <c r="E534" s="250"/>
      <c r="F534" s="250"/>
      <c r="G534" s="250"/>
      <c r="H534" s="5"/>
      <c r="J534" s="5"/>
      <c r="K534" s="5"/>
      <c r="L534" s="5"/>
    </row>
    <row r="535" spans="1:12" s="166" customFormat="1" ht="12.75" customHeight="1" x14ac:dyDescent="0.2">
      <c r="A535" s="162"/>
      <c r="B535" s="163"/>
      <c r="C535" s="163"/>
      <c r="D535" s="163"/>
      <c r="E535" s="163"/>
      <c r="F535" s="164"/>
      <c r="G535" s="165"/>
    </row>
    <row r="536" spans="1:12" x14ac:dyDescent="0.25">
      <c r="A536" s="170" t="s">
        <v>25</v>
      </c>
      <c r="B536" s="29" t="s">
        <v>275</v>
      </c>
      <c r="C536" s="11"/>
      <c r="D536" s="90"/>
      <c r="E536" s="90"/>
      <c r="F536" s="89"/>
      <c r="G536" s="171"/>
      <c r="H536" s="5"/>
      <c r="J536" s="5"/>
      <c r="K536" s="5"/>
      <c r="L536" s="5"/>
    </row>
    <row r="537" spans="1:12" x14ac:dyDescent="0.25">
      <c r="A537" s="141" t="s">
        <v>11</v>
      </c>
      <c r="B537" s="73" t="s">
        <v>276</v>
      </c>
      <c r="C537" s="172">
        <v>1</v>
      </c>
      <c r="D537" s="11" t="s">
        <v>277</v>
      </c>
      <c r="E537" s="172"/>
      <c r="F537" s="25">
        <f>ROUND(C537*E537,2)</f>
        <v>0</v>
      </c>
      <c r="G537" s="44">
        <f>F537</f>
        <v>0</v>
      </c>
      <c r="H537" s="5"/>
      <c r="J537" s="5"/>
      <c r="K537" s="5"/>
      <c r="L537" s="5"/>
    </row>
    <row r="538" spans="1:12" s="166" customFormat="1" ht="12.75" customHeight="1" x14ac:dyDescent="0.25">
      <c r="A538" s="162"/>
      <c r="B538" s="163"/>
      <c r="C538" s="163"/>
      <c r="D538" s="163"/>
      <c r="E538" s="163"/>
      <c r="F538" s="25"/>
      <c r="G538" s="44"/>
    </row>
    <row r="539" spans="1:12" x14ac:dyDescent="0.25">
      <c r="A539" s="170" t="s">
        <v>30</v>
      </c>
      <c r="B539" s="173" t="s">
        <v>278</v>
      </c>
      <c r="C539" s="172"/>
      <c r="D539" s="11"/>
      <c r="E539" s="172"/>
      <c r="F539" s="25"/>
      <c r="G539" s="44"/>
      <c r="H539" s="5"/>
      <c r="J539" s="5"/>
      <c r="K539" s="5"/>
      <c r="L539" s="5"/>
    </row>
    <row r="540" spans="1:12" s="129" customFormat="1" x14ac:dyDescent="0.25">
      <c r="A540" s="150" t="s">
        <v>11</v>
      </c>
      <c r="B540" s="130" t="s">
        <v>252</v>
      </c>
      <c r="C540" s="151">
        <v>24.62</v>
      </c>
      <c r="D540" s="154" t="s">
        <v>21</v>
      </c>
      <c r="E540" s="155"/>
      <c r="F540" s="25">
        <f>C540*E540</f>
        <v>0</v>
      </c>
      <c r="G540" s="44"/>
      <c r="I540" s="156"/>
      <c r="J540" s="157"/>
      <c r="K540" s="155"/>
    </row>
    <row r="541" spans="1:12" s="129" customFormat="1" x14ac:dyDescent="0.25">
      <c r="A541" s="150" t="s">
        <v>14</v>
      </c>
      <c r="B541" s="158" t="s">
        <v>253</v>
      </c>
      <c r="C541" s="151">
        <v>17.22</v>
      </c>
      <c r="D541" s="154" t="s">
        <v>28</v>
      </c>
      <c r="E541" s="151"/>
      <c r="F541" s="25">
        <f>C541*E541</f>
        <v>0</v>
      </c>
      <c r="G541" s="44"/>
    </row>
    <row r="542" spans="1:12" s="129" customFormat="1" x14ac:dyDescent="0.25">
      <c r="A542" s="150" t="s">
        <v>17</v>
      </c>
      <c r="B542" s="158" t="s">
        <v>254</v>
      </c>
      <c r="C542" s="151">
        <v>2.81</v>
      </c>
      <c r="D542" s="154" t="s">
        <v>21</v>
      </c>
      <c r="E542" s="151"/>
      <c r="F542" s="25">
        <f>C542*E542</f>
        <v>0</v>
      </c>
      <c r="G542" s="44"/>
    </row>
    <row r="543" spans="1:12" s="129" customFormat="1" x14ac:dyDescent="0.25">
      <c r="A543" s="150" t="s">
        <v>19</v>
      </c>
      <c r="B543" s="158" t="s">
        <v>255</v>
      </c>
      <c r="C543" s="151">
        <v>9.6199999999999992</v>
      </c>
      <c r="D543" s="154" t="s">
        <v>21</v>
      </c>
      <c r="E543" s="151"/>
      <c r="F543" s="25">
        <f>C543*E543</f>
        <v>0</v>
      </c>
      <c r="G543" s="44">
        <f>SUM(F540:F543)</f>
        <v>0</v>
      </c>
    </row>
    <row r="544" spans="1:12" s="166" customFormat="1" ht="12.75" customHeight="1" x14ac:dyDescent="0.25">
      <c r="A544" s="162"/>
      <c r="B544" s="163"/>
      <c r="C544" s="163"/>
      <c r="D544" s="163"/>
      <c r="E544" s="163"/>
      <c r="F544" s="25"/>
      <c r="G544" s="44"/>
    </row>
    <row r="545" spans="1:12" x14ac:dyDescent="0.25">
      <c r="A545" s="170" t="s">
        <v>36</v>
      </c>
      <c r="B545" s="173" t="s">
        <v>279</v>
      </c>
      <c r="C545" s="172"/>
      <c r="D545" s="11"/>
      <c r="E545" s="172"/>
      <c r="F545" s="25"/>
      <c r="G545" s="44"/>
      <c r="H545" s="5"/>
      <c r="J545" s="5"/>
      <c r="K545" s="5"/>
      <c r="L545" s="5"/>
    </row>
    <row r="546" spans="1:12" x14ac:dyDescent="0.25">
      <c r="A546" s="150" t="s">
        <v>11</v>
      </c>
      <c r="B546" s="73" t="s">
        <v>280</v>
      </c>
      <c r="C546" s="172">
        <v>1.65</v>
      </c>
      <c r="D546" s="11" t="s">
        <v>21</v>
      </c>
      <c r="E546" s="172"/>
      <c r="F546" s="25">
        <f t="shared" ref="F546:F551" si="16">ROUND(C546*E546,2)</f>
        <v>0</v>
      </c>
      <c r="G546" s="44"/>
      <c r="H546" s="5"/>
      <c r="J546" s="5"/>
      <c r="K546" s="5"/>
      <c r="L546" s="5"/>
    </row>
    <row r="547" spans="1:12" x14ac:dyDescent="0.25">
      <c r="A547" s="150" t="s">
        <v>14</v>
      </c>
      <c r="B547" s="73" t="s">
        <v>281</v>
      </c>
      <c r="C547" s="172">
        <v>0.14000000000000001</v>
      </c>
      <c r="D547" s="11" t="s">
        <v>21</v>
      </c>
      <c r="E547" s="172"/>
      <c r="F547" s="25">
        <f t="shared" si="16"/>
        <v>0</v>
      </c>
      <c r="G547" s="44"/>
      <c r="H547" s="5"/>
      <c r="J547" s="5"/>
      <c r="K547" s="5"/>
      <c r="L547" s="5"/>
    </row>
    <row r="548" spans="1:12" x14ac:dyDescent="0.25">
      <c r="A548" s="150" t="s">
        <v>17</v>
      </c>
      <c r="B548" s="73" t="s">
        <v>282</v>
      </c>
      <c r="C548" s="172">
        <v>0.08</v>
      </c>
      <c r="D548" s="11" t="s">
        <v>21</v>
      </c>
      <c r="E548" s="172"/>
      <c r="F548" s="25">
        <f t="shared" si="16"/>
        <v>0</v>
      </c>
      <c r="G548" s="44"/>
      <c r="H548" s="5"/>
      <c r="J548" s="5"/>
      <c r="K548" s="5"/>
      <c r="L548" s="5"/>
    </row>
    <row r="549" spans="1:12" x14ac:dyDescent="0.25">
      <c r="A549" s="150" t="s">
        <v>19</v>
      </c>
      <c r="B549" s="73" t="s">
        <v>283</v>
      </c>
      <c r="C549" s="172">
        <v>0.59</v>
      </c>
      <c r="D549" s="11" t="s">
        <v>21</v>
      </c>
      <c r="E549" s="172"/>
      <c r="F549" s="25">
        <f t="shared" si="16"/>
        <v>0</v>
      </c>
      <c r="G549" s="44"/>
      <c r="H549" s="5"/>
      <c r="J549" s="5"/>
      <c r="K549" s="5"/>
      <c r="L549" s="5"/>
    </row>
    <row r="550" spans="1:12" x14ac:dyDescent="0.25">
      <c r="A550" s="150" t="s">
        <v>42</v>
      </c>
      <c r="B550" s="73" t="s">
        <v>284</v>
      </c>
      <c r="C550" s="172">
        <v>0.27</v>
      </c>
      <c r="D550" s="11" t="s">
        <v>21</v>
      </c>
      <c r="E550" s="172"/>
      <c r="F550" s="25">
        <f t="shared" si="16"/>
        <v>0</v>
      </c>
      <c r="G550" s="44"/>
      <c r="H550" s="5"/>
      <c r="J550" s="5"/>
      <c r="K550" s="5"/>
      <c r="L550" s="5"/>
    </row>
    <row r="551" spans="1:12" x14ac:dyDescent="0.25">
      <c r="A551" s="150" t="s">
        <v>44</v>
      </c>
      <c r="B551" s="73" t="s">
        <v>285</v>
      </c>
      <c r="C551" s="172">
        <v>0.93</v>
      </c>
      <c r="D551" s="11" t="s">
        <v>21</v>
      </c>
      <c r="E551" s="172"/>
      <c r="F551" s="25">
        <f t="shared" si="16"/>
        <v>0</v>
      </c>
      <c r="G551" s="44">
        <f>SUM(F546:F551)</f>
        <v>0</v>
      </c>
      <c r="H551" s="5"/>
      <c r="J551" s="5"/>
      <c r="K551" s="5"/>
      <c r="L551" s="5"/>
    </row>
    <row r="552" spans="1:12" x14ac:dyDescent="0.25">
      <c r="A552" s="150"/>
      <c r="B552" s="73"/>
      <c r="C552" s="172"/>
      <c r="D552" s="11"/>
      <c r="E552" s="172"/>
      <c r="F552" s="25"/>
      <c r="G552" s="44"/>
      <c r="H552" s="5"/>
      <c r="J552" s="5"/>
      <c r="K552" s="5"/>
      <c r="L552" s="5"/>
    </row>
    <row r="553" spans="1:12" x14ac:dyDescent="0.25">
      <c r="A553" s="170" t="s">
        <v>67</v>
      </c>
      <c r="B553" s="173" t="s">
        <v>286</v>
      </c>
      <c r="C553" s="172"/>
      <c r="D553" s="11"/>
      <c r="E553" s="172"/>
      <c r="F553" s="25"/>
      <c r="G553" s="44"/>
      <c r="H553" s="5"/>
      <c r="J553" s="5"/>
      <c r="K553" s="5"/>
      <c r="L553" s="5"/>
    </row>
    <row r="554" spans="1:12" ht="35.25" customHeight="1" x14ac:dyDescent="0.25">
      <c r="A554" s="141" t="s">
        <v>11</v>
      </c>
      <c r="B554" s="130" t="s">
        <v>287</v>
      </c>
      <c r="C554" s="172">
        <v>21.62</v>
      </c>
      <c r="D554" s="11" t="s">
        <v>28</v>
      </c>
      <c r="E554" s="172"/>
      <c r="F554" s="25">
        <f>ROUND(C554*E554,2)</f>
        <v>0</v>
      </c>
      <c r="G554" s="44">
        <f>SUM(F554:F554)</f>
        <v>0</v>
      </c>
      <c r="H554" s="5"/>
      <c r="J554" s="5"/>
      <c r="K554" s="5"/>
      <c r="L554" s="5"/>
    </row>
    <row r="555" spans="1:12" s="166" customFormat="1" ht="12.75" customHeight="1" x14ac:dyDescent="0.25">
      <c r="A555" s="162"/>
      <c r="B555" s="163"/>
      <c r="C555" s="163"/>
      <c r="D555" s="163"/>
      <c r="E555" s="163"/>
      <c r="F555" s="25"/>
      <c r="G555" s="44"/>
    </row>
    <row r="556" spans="1:12" x14ac:dyDescent="0.25">
      <c r="A556" s="170" t="s">
        <v>76</v>
      </c>
      <c r="B556" s="173" t="s">
        <v>288</v>
      </c>
      <c r="C556" s="172"/>
      <c r="D556" s="11"/>
      <c r="E556" s="172"/>
      <c r="F556" s="25"/>
      <c r="G556" s="44"/>
      <c r="H556" s="5"/>
      <c r="J556" s="5"/>
      <c r="K556" s="5"/>
      <c r="L556" s="5"/>
    </row>
    <row r="557" spans="1:12" s="129" customFormat="1" ht="30" x14ac:dyDescent="0.25">
      <c r="A557" s="150" t="s">
        <v>11</v>
      </c>
      <c r="B557" s="130" t="s">
        <v>260</v>
      </c>
      <c r="C557" s="151">
        <v>14.69</v>
      </c>
      <c r="D557" s="154" t="s">
        <v>28</v>
      </c>
      <c r="E557" s="155"/>
      <c r="F557" s="25">
        <f>C557*E557</f>
        <v>0</v>
      </c>
      <c r="G557" s="44"/>
    </row>
    <row r="558" spans="1:12" s="129" customFormat="1" ht="30" x14ac:dyDescent="0.25">
      <c r="A558" s="150" t="s">
        <v>14</v>
      </c>
      <c r="B558" s="158" t="s">
        <v>261</v>
      </c>
      <c r="C558" s="151">
        <v>14.69</v>
      </c>
      <c r="D558" s="154" t="s">
        <v>28</v>
      </c>
      <c r="E558" s="151"/>
      <c r="F558" s="25">
        <f>C558*E558</f>
        <v>0</v>
      </c>
      <c r="G558" s="44"/>
    </row>
    <row r="559" spans="1:12" s="129" customFormat="1" x14ac:dyDescent="0.25">
      <c r="A559" s="150" t="s">
        <v>17</v>
      </c>
      <c r="B559" s="158" t="s">
        <v>262</v>
      </c>
      <c r="C559" s="151">
        <v>18.2</v>
      </c>
      <c r="D559" s="154" t="s">
        <v>16</v>
      </c>
      <c r="E559" s="151"/>
      <c r="F559" s="25">
        <f>C559*E559</f>
        <v>0</v>
      </c>
      <c r="G559" s="44"/>
    </row>
    <row r="560" spans="1:12" s="129" customFormat="1" x14ac:dyDescent="0.25">
      <c r="A560" s="150"/>
      <c r="B560" s="158"/>
      <c r="C560" s="151"/>
      <c r="D560" s="154"/>
      <c r="E560" s="151"/>
      <c r="F560" s="25"/>
      <c r="G560" s="44"/>
    </row>
    <row r="561" spans="1:12" s="129" customFormat="1" x14ac:dyDescent="0.25">
      <c r="A561" s="150"/>
      <c r="B561" s="158"/>
      <c r="C561" s="151"/>
      <c r="D561" s="154"/>
      <c r="E561" s="151"/>
      <c r="F561" s="25"/>
      <c r="G561" s="44"/>
    </row>
    <row r="562" spans="1:12" s="129" customFormat="1" x14ac:dyDescent="0.25">
      <c r="A562" s="150" t="s">
        <v>19</v>
      </c>
      <c r="B562" s="158" t="s">
        <v>263</v>
      </c>
      <c r="C562" s="151">
        <v>20.7</v>
      </c>
      <c r="D562" s="154" t="s">
        <v>16</v>
      </c>
      <c r="E562" s="151"/>
      <c r="F562" s="25">
        <f>C562*E562</f>
        <v>0</v>
      </c>
      <c r="G562" s="44"/>
    </row>
    <row r="563" spans="1:12" s="129" customFormat="1" ht="30" x14ac:dyDescent="0.25">
      <c r="A563" s="150" t="s">
        <v>42</v>
      </c>
      <c r="B563" s="130" t="s">
        <v>264</v>
      </c>
      <c r="C563" s="151">
        <v>8.25</v>
      </c>
      <c r="D563" s="154" t="s">
        <v>28</v>
      </c>
      <c r="E563" s="155"/>
      <c r="F563" s="25">
        <f>C563*E563</f>
        <v>0</v>
      </c>
      <c r="G563" s="44">
        <f>SUM(F557:F563)</f>
        <v>0</v>
      </c>
    </row>
    <row r="564" spans="1:12" s="129" customFormat="1" ht="10.5" customHeight="1" x14ac:dyDescent="0.25">
      <c r="A564" s="150"/>
      <c r="B564" s="174"/>
      <c r="C564" s="151"/>
      <c r="D564" s="154"/>
      <c r="E564" s="155"/>
      <c r="F564" s="25"/>
      <c r="G564" s="44"/>
    </row>
    <row r="565" spans="1:12" x14ac:dyDescent="0.25">
      <c r="A565" s="170" t="s">
        <v>84</v>
      </c>
      <c r="B565" s="175" t="s">
        <v>265</v>
      </c>
      <c r="C565" s="172"/>
      <c r="D565" s="11"/>
      <c r="E565" s="172"/>
      <c r="F565" s="25"/>
      <c r="G565" s="44"/>
      <c r="H565" s="5"/>
      <c r="J565" s="5"/>
      <c r="K565" s="5"/>
      <c r="L565" s="5"/>
    </row>
    <row r="566" spans="1:12" ht="30" x14ac:dyDescent="0.25">
      <c r="A566" s="150" t="s">
        <v>11</v>
      </c>
      <c r="B566" s="73" t="s">
        <v>289</v>
      </c>
      <c r="C566" s="172">
        <v>2</v>
      </c>
      <c r="D566" s="11" t="s">
        <v>13</v>
      </c>
      <c r="E566" s="172"/>
      <c r="F566" s="25">
        <f>ROUND(C566*E566,2)</f>
        <v>0</v>
      </c>
      <c r="G566" s="44"/>
      <c r="H566" s="5"/>
      <c r="J566" s="5"/>
      <c r="K566" s="5"/>
      <c r="L566" s="5"/>
    </row>
    <row r="567" spans="1:12" ht="30" x14ac:dyDescent="0.25">
      <c r="A567" s="150" t="s">
        <v>14</v>
      </c>
      <c r="B567" s="73" t="s">
        <v>290</v>
      </c>
      <c r="C567" s="172">
        <v>1</v>
      </c>
      <c r="D567" s="11" t="s">
        <v>13</v>
      </c>
      <c r="E567" s="172"/>
      <c r="F567" s="25">
        <f>ROUND(C567*E567,2)</f>
        <v>0</v>
      </c>
      <c r="G567" s="44"/>
      <c r="H567" s="5"/>
      <c r="J567" s="5"/>
      <c r="K567" s="5"/>
      <c r="L567" s="5"/>
    </row>
    <row r="568" spans="1:12" ht="30" x14ac:dyDescent="0.25">
      <c r="A568" s="150" t="s">
        <v>17</v>
      </c>
      <c r="B568" s="73" t="s">
        <v>291</v>
      </c>
      <c r="C568" s="172">
        <v>0.22</v>
      </c>
      <c r="D568" s="11" t="s">
        <v>21</v>
      </c>
      <c r="E568" s="172"/>
      <c r="F568" s="25">
        <f>ROUND(C568*E568,2)</f>
        <v>0</v>
      </c>
      <c r="G568" s="44"/>
      <c r="H568" s="5"/>
      <c r="J568" s="5"/>
      <c r="K568" s="5"/>
      <c r="L568" s="5"/>
    </row>
    <row r="569" spans="1:12" ht="30" x14ac:dyDescent="0.25">
      <c r="A569" s="150" t="s">
        <v>19</v>
      </c>
      <c r="B569" s="73" t="s">
        <v>292</v>
      </c>
      <c r="C569" s="172">
        <v>0.22</v>
      </c>
      <c r="D569" s="11" t="s">
        <v>21</v>
      </c>
      <c r="E569" s="172"/>
      <c r="F569" s="25">
        <f>ROUND(C569*E569,2)</f>
        <v>0</v>
      </c>
      <c r="G569" s="44"/>
      <c r="H569" s="5"/>
      <c r="J569" s="5"/>
      <c r="K569" s="5"/>
      <c r="L569" s="5"/>
    </row>
    <row r="570" spans="1:12" ht="30" x14ac:dyDescent="0.25">
      <c r="A570" s="150" t="s">
        <v>42</v>
      </c>
      <c r="B570" s="73" t="s">
        <v>292</v>
      </c>
      <c r="C570" s="172">
        <v>0.22</v>
      </c>
      <c r="D570" s="11" t="s">
        <v>21</v>
      </c>
      <c r="E570" s="172"/>
      <c r="F570" s="25">
        <f>ROUND(C570*E570,2)</f>
        <v>0</v>
      </c>
      <c r="G570" s="44"/>
      <c r="H570" s="5"/>
      <c r="J570" s="5"/>
      <c r="K570" s="5"/>
      <c r="L570" s="5"/>
    </row>
    <row r="571" spans="1:12" x14ac:dyDescent="0.25">
      <c r="A571" s="150" t="s">
        <v>44</v>
      </c>
      <c r="B571" s="73" t="s">
        <v>293</v>
      </c>
      <c r="C571" s="172">
        <v>1</v>
      </c>
      <c r="D571" s="11" t="s">
        <v>177</v>
      </c>
      <c r="E571" s="172"/>
      <c r="F571" s="25">
        <f>C571*E571</f>
        <v>0</v>
      </c>
      <c r="G571" s="44"/>
      <c r="H571" s="5"/>
      <c r="J571" s="5"/>
      <c r="K571" s="5"/>
      <c r="L571" s="5"/>
    </row>
    <row r="572" spans="1:12" x14ac:dyDescent="0.25">
      <c r="A572" s="150" t="s">
        <v>46</v>
      </c>
      <c r="B572" s="73" t="s">
        <v>272</v>
      </c>
      <c r="C572" s="172">
        <v>1</v>
      </c>
      <c r="D572" s="11" t="s">
        <v>121</v>
      </c>
      <c r="E572" s="172"/>
      <c r="F572" s="25">
        <f>ROUND(C572*E572,2)</f>
        <v>0</v>
      </c>
      <c r="G572" s="44">
        <f>SUM(F566:F572)</f>
        <v>0</v>
      </c>
      <c r="H572" s="5"/>
      <c r="J572" s="5"/>
      <c r="K572" s="5"/>
      <c r="L572" s="5"/>
    </row>
    <row r="573" spans="1:12" s="129" customFormat="1" ht="10.5" customHeight="1" x14ac:dyDescent="0.25">
      <c r="A573" s="150"/>
      <c r="B573" s="174"/>
      <c r="C573" s="151"/>
      <c r="D573" s="154"/>
      <c r="E573" s="155"/>
      <c r="F573" s="25"/>
      <c r="G573" s="44"/>
    </row>
    <row r="574" spans="1:12" s="166" customFormat="1" ht="28.5" customHeight="1" x14ac:dyDescent="0.25">
      <c r="A574" s="176"/>
      <c r="B574" s="251" t="s">
        <v>294</v>
      </c>
      <c r="C574" s="251"/>
      <c r="D574" s="251"/>
      <c r="E574" s="251"/>
      <c r="F574" s="25" t="s">
        <v>23</v>
      </c>
      <c r="G574" s="177">
        <f>SUM(G537:G572)</f>
        <v>0</v>
      </c>
    </row>
    <row r="575" spans="1:12" s="166" customFormat="1" ht="12.75" customHeight="1" x14ac:dyDescent="0.25">
      <c r="A575" s="162"/>
      <c r="B575" s="163"/>
      <c r="C575" s="163"/>
      <c r="D575" s="163"/>
      <c r="E575" s="163"/>
      <c r="F575" s="25"/>
      <c r="G575" s="44"/>
    </row>
    <row r="576" spans="1:12" s="166" customFormat="1" ht="26.25" customHeight="1" x14ac:dyDescent="0.25">
      <c r="A576" s="162"/>
      <c r="B576" s="251" t="s">
        <v>295</v>
      </c>
      <c r="C576" s="251"/>
      <c r="D576" s="251"/>
      <c r="E576" s="251"/>
      <c r="F576" s="25" t="s">
        <v>23</v>
      </c>
      <c r="G576" s="177">
        <f>G574*2</f>
        <v>0</v>
      </c>
    </row>
    <row r="577" spans="1:11" s="129" customFormat="1" ht="10.5" customHeight="1" x14ac:dyDescent="0.25">
      <c r="A577" s="150"/>
      <c r="B577" s="174"/>
      <c r="C577" s="151"/>
      <c r="D577" s="154"/>
      <c r="E577" s="155"/>
      <c r="F577" s="25"/>
      <c r="G577" s="44"/>
    </row>
    <row r="578" spans="1:11" s="108" customFormat="1" x14ac:dyDescent="0.25">
      <c r="A578" s="178"/>
      <c r="B578" s="179" t="s">
        <v>296</v>
      </c>
      <c r="C578" s="180"/>
      <c r="D578" s="181"/>
      <c r="E578" s="182"/>
      <c r="F578" s="25"/>
      <c r="G578" s="44"/>
      <c r="H578" s="183"/>
    </row>
    <row r="579" spans="1:11" s="129" customFormat="1" ht="10.5" customHeight="1" x14ac:dyDescent="0.25">
      <c r="A579" s="150"/>
      <c r="B579" s="174"/>
      <c r="C579" s="151"/>
      <c r="D579" s="154"/>
      <c r="E579" s="155"/>
      <c r="F579" s="25"/>
      <c r="G579" s="44"/>
    </row>
    <row r="580" spans="1:11" s="188" customFormat="1" x14ac:dyDescent="0.25">
      <c r="A580" s="184"/>
      <c r="B580" s="185" t="s">
        <v>275</v>
      </c>
      <c r="C580" s="186"/>
      <c r="D580" s="186"/>
      <c r="E580" s="187"/>
      <c r="F580" s="25"/>
      <c r="G580" s="44"/>
      <c r="I580" s="189"/>
      <c r="J580" s="189"/>
      <c r="K580" s="189"/>
    </row>
    <row r="581" spans="1:11" s="188" customFormat="1" ht="108" customHeight="1" x14ac:dyDescent="0.25">
      <c r="A581" s="150" t="s">
        <v>11</v>
      </c>
      <c r="B581" s="9" t="s">
        <v>297</v>
      </c>
      <c r="C581" s="172">
        <v>1</v>
      </c>
      <c r="D581" s="11" t="s">
        <v>13</v>
      </c>
      <c r="E581" s="172"/>
      <c r="F581" s="25">
        <f>ROUND(C581*E581,2)</f>
        <v>0</v>
      </c>
      <c r="G581" s="44">
        <f>SUM(F581)</f>
        <v>0</v>
      </c>
      <c r="H581" s="189"/>
      <c r="I581" s="189"/>
      <c r="J581" s="189"/>
      <c r="K581" s="189"/>
    </row>
    <row r="582" spans="1:11" s="166" customFormat="1" ht="12" customHeight="1" x14ac:dyDescent="0.2">
      <c r="A582" s="162"/>
      <c r="B582" s="163"/>
      <c r="C582" s="163"/>
      <c r="D582" s="163"/>
      <c r="E582" s="163"/>
      <c r="F582" s="164"/>
      <c r="G582" s="165"/>
    </row>
    <row r="583" spans="1:11" s="188" customFormat="1" ht="15" customHeight="1" x14ac:dyDescent="0.25">
      <c r="A583" s="190"/>
      <c r="B583" s="252" t="s">
        <v>298</v>
      </c>
      <c r="C583" s="252"/>
      <c r="D583" s="252"/>
      <c r="E583" s="252"/>
      <c r="F583" s="191" t="s">
        <v>23</v>
      </c>
      <c r="G583" s="192">
        <f>G581</f>
        <v>0</v>
      </c>
      <c r="H583" s="189"/>
      <c r="I583" s="189"/>
      <c r="J583" s="189"/>
      <c r="K583" s="189"/>
    </row>
    <row r="584" spans="1:11" s="129" customFormat="1" ht="10.5" customHeight="1" x14ac:dyDescent="0.25">
      <c r="A584" s="150"/>
      <c r="B584" s="174"/>
      <c r="C584" s="151"/>
      <c r="D584" s="154"/>
      <c r="E584" s="155"/>
      <c r="F584" s="153"/>
      <c r="G584" s="168"/>
    </row>
    <row r="585" spans="1:11" s="188" customFormat="1" x14ac:dyDescent="0.25">
      <c r="A585" s="184"/>
      <c r="B585" s="185" t="s">
        <v>299</v>
      </c>
      <c r="C585" s="186"/>
      <c r="D585" s="186"/>
      <c r="E585" s="187"/>
      <c r="F585" s="187"/>
      <c r="G585" s="192"/>
      <c r="I585" s="189"/>
      <c r="J585" s="189"/>
      <c r="K585" s="189"/>
    </row>
    <row r="586" spans="1:11" s="194" customFormat="1" x14ac:dyDescent="0.25">
      <c r="B586" s="73"/>
      <c r="C586" s="172"/>
      <c r="D586" s="11"/>
      <c r="E586" s="172"/>
      <c r="F586" s="25">
        <f>ROUND(C586*E586,2)</f>
        <v>0</v>
      </c>
      <c r="G586" s="44"/>
      <c r="H586" s="193"/>
      <c r="I586" s="193"/>
      <c r="J586" s="193"/>
      <c r="K586" s="193"/>
    </row>
    <row r="587" spans="1:11" s="194" customFormat="1" ht="90" x14ac:dyDescent="0.25">
      <c r="A587" s="150" t="s">
        <v>11</v>
      </c>
      <c r="B587" s="241" t="s">
        <v>385</v>
      </c>
      <c r="C587" s="172">
        <v>1</v>
      </c>
      <c r="D587" s="11" t="s">
        <v>13</v>
      </c>
      <c r="E587" s="172"/>
      <c r="F587" s="25">
        <f>ROUND(C587*E587,2)</f>
        <v>0</v>
      </c>
      <c r="G587" s="44"/>
      <c r="H587" s="193"/>
      <c r="I587" s="193"/>
      <c r="J587" s="193"/>
      <c r="K587" s="193"/>
    </row>
    <row r="588" spans="1:11" s="188" customFormat="1" ht="89.25" customHeight="1" x14ac:dyDescent="0.25">
      <c r="A588" s="150" t="s">
        <v>14</v>
      </c>
      <c r="B588" s="241" t="s">
        <v>386</v>
      </c>
      <c r="C588" s="172">
        <v>10</v>
      </c>
      <c r="D588" s="11" t="s">
        <v>212</v>
      </c>
      <c r="E588" s="172"/>
      <c r="F588" s="25">
        <f>ROUND(C588*E588,2)</f>
        <v>0</v>
      </c>
      <c r="G588" s="44"/>
      <c r="H588" s="189"/>
      <c r="I588" s="189"/>
      <c r="J588" s="189"/>
      <c r="K588" s="189"/>
    </row>
    <row r="589" spans="1:11" s="188" customFormat="1" ht="90" x14ac:dyDescent="0.25">
      <c r="A589" s="150" t="s">
        <v>17</v>
      </c>
      <c r="B589" s="73" t="s">
        <v>300</v>
      </c>
      <c r="C589" s="172">
        <v>50</v>
      </c>
      <c r="D589" s="11" t="s">
        <v>212</v>
      </c>
      <c r="E589" s="172"/>
      <c r="F589" s="25">
        <f>ROUND(C589*E589,2)</f>
        <v>0</v>
      </c>
      <c r="G589" s="44">
        <f>SUM(F586:F589)</f>
        <v>0</v>
      </c>
      <c r="H589" s="189"/>
      <c r="I589" s="189"/>
      <c r="J589" s="189"/>
      <c r="K589" s="189"/>
    </row>
    <row r="590" spans="1:11" s="166" customFormat="1" ht="12" customHeight="1" x14ac:dyDescent="0.2">
      <c r="A590" s="150" t="s">
        <v>19</v>
      </c>
      <c r="B590" s="163"/>
      <c r="C590" s="163"/>
      <c r="D590" s="163"/>
      <c r="E590" s="163"/>
      <c r="F590" s="164"/>
      <c r="G590" s="165"/>
    </row>
    <row r="591" spans="1:11" s="188" customFormat="1" x14ac:dyDescent="0.25">
      <c r="A591" s="162"/>
      <c r="B591" s="252" t="s">
        <v>301</v>
      </c>
      <c r="C591" s="252"/>
      <c r="D591" s="252"/>
      <c r="E591" s="252"/>
      <c r="F591" s="191" t="s">
        <v>23</v>
      </c>
      <c r="G591" s="192">
        <f>G589</f>
        <v>0</v>
      </c>
      <c r="H591" s="189"/>
      <c r="I591" s="189"/>
      <c r="J591" s="189"/>
      <c r="K591" s="189"/>
    </row>
    <row r="592" spans="1:11" s="188" customFormat="1" x14ac:dyDescent="0.25">
      <c r="A592" s="190"/>
      <c r="B592" s="253" t="s">
        <v>302</v>
      </c>
      <c r="C592" s="253"/>
      <c r="D592" s="195"/>
      <c r="E592" s="196"/>
      <c r="F592" s="196"/>
      <c r="G592" s="192"/>
      <c r="H592" s="189"/>
      <c r="I592" s="189"/>
      <c r="J592" s="189"/>
      <c r="K592" s="189"/>
    </row>
    <row r="593" spans="1:11" s="194" customFormat="1" ht="45" x14ac:dyDescent="0.25">
      <c r="A593" s="184"/>
      <c r="B593" s="73" t="s">
        <v>303</v>
      </c>
      <c r="C593" s="172">
        <v>1</v>
      </c>
      <c r="D593" s="11" t="s">
        <v>13</v>
      </c>
      <c r="E593" s="172"/>
      <c r="F593" s="25">
        <f>ROUND(C593*E593,2)</f>
        <v>0</v>
      </c>
      <c r="G593" s="44"/>
      <c r="H593" s="193"/>
      <c r="I593" s="193"/>
      <c r="J593" s="193"/>
      <c r="K593" s="193"/>
    </row>
    <row r="594" spans="1:11" s="194" customFormat="1" ht="45" x14ac:dyDescent="0.25">
      <c r="A594" s="190" t="s">
        <v>11</v>
      </c>
      <c r="B594" s="73" t="s">
        <v>304</v>
      </c>
      <c r="C594" s="172">
        <v>1</v>
      </c>
      <c r="D594" s="11" t="s">
        <v>13</v>
      </c>
      <c r="E594" s="172"/>
      <c r="F594" s="25">
        <f>ROUND(C594*E594,2)</f>
        <v>0</v>
      </c>
      <c r="G594" s="44"/>
      <c r="H594" s="193"/>
      <c r="I594" s="193"/>
      <c r="J594" s="193"/>
      <c r="K594" s="193"/>
    </row>
    <row r="595" spans="1:11" s="194" customFormat="1" x14ac:dyDescent="0.25">
      <c r="A595" s="190" t="s">
        <v>14</v>
      </c>
      <c r="B595" s="73" t="s">
        <v>305</v>
      </c>
      <c r="C595" s="172">
        <v>1</v>
      </c>
      <c r="D595" s="11" t="s">
        <v>13</v>
      </c>
      <c r="E595" s="172"/>
      <c r="F595" s="25">
        <f>ROUND(C595*E595,2)</f>
        <v>0</v>
      </c>
      <c r="G595" s="44"/>
      <c r="H595" s="193"/>
      <c r="I595" s="193"/>
      <c r="J595" s="193"/>
      <c r="K595" s="193"/>
    </row>
    <row r="596" spans="1:11" s="194" customFormat="1" x14ac:dyDescent="0.25">
      <c r="A596" s="190" t="s">
        <v>17</v>
      </c>
      <c r="B596" s="73" t="s">
        <v>306</v>
      </c>
      <c r="C596" s="172">
        <v>2</v>
      </c>
      <c r="D596" s="11" t="s">
        <v>13</v>
      </c>
      <c r="E596" s="172"/>
      <c r="F596" s="25">
        <f>ROUND(C596*E596,2)</f>
        <v>0</v>
      </c>
      <c r="G596" s="44"/>
      <c r="H596" s="193"/>
      <c r="I596" s="193"/>
      <c r="J596" s="193"/>
      <c r="K596" s="193"/>
    </row>
    <row r="597" spans="1:11" s="194" customFormat="1" x14ac:dyDescent="0.25">
      <c r="A597" s="190" t="s">
        <v>19</v>
      </c>
      <c r="B597" s="73" t="s">
        <v>307</v>
      </c>
      <c r="C597" s="172">
        <v>3</v>
      </c>
      <c r="D597" s="11" t="s">
        <v>13</v>
      </c>
      <c r="E597" s="172"/>
      <c r="F597" s="25">
        <f>ROUND(C597*E597,2)</f>
        <v>0</v>
      </c>
      <c r="G597" s="44">
        <f>SUM(F593:F597)</f>
        <v>0</v>
      </c>
      <c r="H597" s="193"/>
      <c r="I597" s="193"/>
      <c r="J597" s="193"/>
      <c r="K597" s="193"/>
    </row>
    <row r="598" spans="1:11" s="188" customFormat="1" ht="12.75" customHeight="1" x14ac:dyDescent="0.25">
      <c r="A598" s="190"/>
      <c r="B598" s="197"/>
      <c r="C598" s="194"/>
      <c r="D598" s="195"/>
      <c r="E598" s="198"/>
      <c r="F598" s="198"/>
      <c r="H598" s="189"/>
      <c r="I598" s="189"/>
      <c r="J598" s="189"/>
      <c r="K598" s="189"/>
    </row>
    <row r="599" spans="1:11" s="188" customFormat="1" x14ac:dyDescent="0.25">
      <c r="A599" s="190"/>
      <c r="B599" s="252" t="s">
        <v>308</v>
      </c>
      <c r="C599" s="252"/>
      <c r="D599" s="252"/>
      <c r="E599" s="252"/>
      <c r="F599" s="191" t="s">
        <v>23</v>
      </c>
      <c r="G599" s="192">
        <f>G597</f>
        <v>0</v>
      </c>
      <c r="H599" s="189"/>
      <c r="I599" s="189"/>
      <c r="J599" s="189"/>
      <c r="K599" s="189"/>
    </row>
    <row r="600" spans="1:11" s="188" customFormat="1" ht="12" customHeight="1" x14ac:dyDescent="0.25">
      <c r="A600" s="190"/>
      <c r="B600" s="199"/>
      <c r="C600" s="199"/>
      <c r="D600" s="199"/>
      <c r="E600" s="191"/>
      <c r="F600" s="191"/>
      <c r="G600" s="192"/>
      <c r="H600" s="189"/>
      <c r="I600" s="189"/>
      <c r="J600" s="189"/>
      <c r="K600" s="189"/>
    </row>
    <row r="601" spans="1:11" s="188" customFormat="1" x14ac:dyDescent="0.25">
      <c r="A601" s="184"/>
      <c r="B601" s="185" t="s">
        <v>309</v>
      </c>
      <c r="C601" s="194"/>
      <c r="D601" s="195"/>
      <c r="E601" s="196"/>
      <c r="F601" s="196"/>
      <c r="G601" s="192"/>
      <c r="H601" s="189"/>
      <c r="I601" s="189"/>
      <c r="J601" s="189"/>
      <c r="K601" s="189"/>
    </row>
    <row r="602" spans="1:11" s="194" customFormat="1" ht="45" customHeight="1" x14ac:dyDescent="0.25">
      <c r="A602" s="150" t="s">
        <v>11</v>
      </c>
      <c r="B602" s="73" t="s">
        <v>310</v>
      </c>
      <c r="C602" s="172">
        <v>30</v>
      </c>
      <c r="D602" s="11" t="s">
        <v>311</v>
      </c>
      <c r="E602" s="172"/>
      <c r="F602" s="25">
        <f>ROUND(C602*E602,2)</f>
        <v>0</v>
      </c>
      <c r="G602" s="44"/>
      <c r="H602" s="193"/>
      <c r="I602" s="193"/>
      <c r="J602" s="193"/>
      <c r="K602" s="193"/>
    </row>
    <row r="603" spans="1:11" s="194" customFormat="1" ht="47.25" customHeight="1" x14ac:dyDescent="0.25">
      <c r="A603" s="150" t="s">
        <v>14</v>
      </c>
      <c r="B603" s="73" t="s">
        <v>312</v>
      </c>
      <c r="C603" s="172">
        <v>190</v>
      </c>
      <c r="D603" s="11" t="s">
        <v>311</v>
      </c>
      <c r="E603" s="172"/>
      <c r="F603" s="25">
        <f>ROUND(C603*E603,2)</f>
        <v>0</v>
      </c>
      <c r="G603" s="44">
        <f>SUM(F602:F603)</f>
        <v>0</v>
      </c>
      <c r="H603" s="193"/>
      <c r="I603" s="193"/>
      <c r="J603" s="193"/>
      <c r="K603" s="193"/>
    </row>
    <row r="604" spans="1:11" s="188" customFormat="1" ht="11.25" customHeight="1" x14ac:dyDescent="0.25">
      <c r="A604" s="190"/>
      <c r="B604" s="199"/>
      <c r="C604" s="199"/>
      <c r="D604" s="199"/>
      <c r="E604" s="191"/>
      <c r="F604" s="191"/>
      <c r="G604" s="192"/>
      <c r="H604" s="189"/>
      <c r="I604" s="189"/>
      <c r="J604" s="189"/>
      <c r="K604" s="189"/>
    </row>
    <row r="605" spans="1:11" s="188" customFormat="1" x14ac:dyDescent="0.25">
      <c r="A605" s="190"/>
      <c r="B605" s="252" t="s">
        <v>313</v>
      </c>
      <c r="C605" s="252"/>
      <c r="D605" s="252"/>
      <c r="E605" s="252"/>
      <c r="F605" s="191" t="s">
        <v>23</v>
      </c>
      <c r="G605" s="192">
        <f>G603</f>
        <v>0</v>
      </c>
      <c r="H605" s="189"/>
      <c r="I605" s="189"/>
      <c r="J605" s="189"/>
      <c r="K605" s="189"/>
    </row>
    <row r="606" spans="1:11" s="188" customFormat="1" x14ac:dyDescent="0.25">
      <c r="A606" s="190"/>
      <c r="B606" s="191"/>
      <c r="C606" s="191"/>
      <c r="D606" s="191"/>
      <c r="E606" s="191"/>
      <c r="F606" s="191"/>
      <c r="G606" s="192"/>
      <c r="H606" s="189"/>
      <c r="I606" s="189"/>
      <c r="J606" s="189"/>
      <c r="K606" s="189"/>
    </row>
    <row r="607" spans="1:11" s="188" customFormat="1" x14ac:dyDescent="0.25">
      <c r="A607" s="184"/>
      <c r="B607" s="185" t="s">
        <v>314</v>
      </c>
      <c r="C607" s="194"/>
      <c r="D607" s="195"/>
      <c r="E607" s="196"/>
      <c r="F607" s="196"/>
      <c r="G607" s="192"/>
      <c r="H607" s="189"/>
      <c r="I607" s="189"/>
      <c r="J607" s="189"/>
      <c r="K607" s="189"/>
    </row>
    <row r="608" spans="1:11" s="194" customFormat="1" ht="30" x14ac:dyDescent="0.25">
      <c r="A608" s="150" t="s">
        <v>11</v>
      </c>
      <c r="B608" s="73" t="s">
        <v>315</v>
      </c>
      <c r="C608" s="172">
        <v>68</v>
      </c>
      <c r="D608" s="11" t="s">
        <v>13</v>
      </c>
      <c r="E608" s="172"/>
      <c r="F608" s="25">
        <f>ROUND(C608*E608,2)</f>
        <v>0</v>
      </c>
      <c r="G608" s="44"/>
      <c r="H608" s="193"/>
      <c r="I608" s="193"/>
      <c r="J608" s="193"/>
      <c r="K608" s="193"/>
    </row>
    <row r="609" spans="1:11" s="194" customFormat="1" ht="30" x14ac:dyDescent="0.25">
      <c r="A609" s="150" t="s">
        <v>14</v>
      </c>
      <c r="B609" s="73" t="s">
        <v>316</v>
      </c>
      <c r="C609" s="172">
        <v>6</v>
      </c>
      <c r="D609" s="11" t="s">
        <v>13</v>
      </c>
      <c r="E609" s="172"/>
      <c r="F609" s="25">
        <f>ROUND(C609*E609,2)</f>
        <v>0</v>
      </c>
      <c r="G609" s="44"/>
      <c r="H609" s="193"/>
      <c r="I609" s="193"/>
      <c r="J609" s="193"/>
      <c r="K609" s="193"/>
    </row>
    <row r="610" spans="1:11" s="194" customFormat="1" ht="30" x14ac:dyDescent="0.25">
      <c r="A610" s="150" t="s">
        <v>17</v>
      </c>
      <c r="B610" s="73" t="s">
        <v>317</v>
      </c>
      <c r="C610" s="172">
        <v>52</v>
      </c>
      <c r="D610" s="11" t="s">
        <v>13</v>
      </c>
      <c r="E610" s="172"/>
      <c r="F610" s="25">
        <f>ROUND(C610*E610,2)</f>
        <v>0</v>
      </c>
      <c r="G610" s="44"/>
      <c r="H610" s="193"/>
      <c r="I610" s="193"/>
      <c r="J610" s="193"/>
      <c r="K610" s="193"/>
    </row>
    <row r="611" spans="1:11" s="194" customFormat="1" x14ac:dyDescent="0.25">
      <c r="A611" s="150"/>
      <c r="B611" s="73"/>
      <c r="C611" s="172"/>
      <c r="D611" s="11"/>
      <c r="E611" s="172"/>
      <c r="F611" s="25"/>
      <c r="G611" s="44"/>
      <c r="H611" s="193"/>
      <c r="I611" s="193"/>
      <c r="J611" s="193"/>
      <c r="K611" s="193"/>
    </row>
    <row r="612" spans="1:11" s="194" customFormat="1" x14ac:dyDescent="0.25">
      <c r="A612" s="150"/>
      <c r="B612" s="73"/>
      <c r="C612" s="172"/>
      <c r="D612" s="11"/>
      <c r="E612" s="172"/>
      <c r="F612" s="25"/>
      <c r="G612" s="44"/>
      <c r="H612" s="193"/>
      <c r="I612" s="193"/>
      <c r="J612" s="193"/>
      <c r="K612" s="193"/>
    </row>
    <row r="613" spans="1:11" s="194" customFormat="1" ht="30" x14ac:dyDescent="0.25">
      <c r="A613" s="150" t="s">
        <v>19</v>
      </c>
      <c r="B613" s="73" t="s">
        <v>318</v>
      </c>
      <c r="C613" s="172">
        <v>66</v>
      </c>
      <c r="D613" s="11" t="s">
        <v>13</v>
      </c>
      <c r="E613" s="172"/>
      <c r="F613" s="25">
        <f>ROUND(C613*E613,2)</f>
        <v>0</v>
      </c>
      <c r="G613" s="44"/>
      <c r="H613" s="193"/>
      <c r="I613" s="193"/>
      <c r="J613" s="193"/>
      <c r="K613" s="193"/>
    </row>
    <row r="614" spans="1:11" s="194" customFormat="1" ht="30" x14ac:dyDescent="0.25">
      <c r="A614" s="150" t="s">
        <v>42</v>
      </c>
      <c r="B614" s="73" t="s">
        <v>319</v>
      </c>
      <c r="C614" s="172">
        <v>3</v>
      </c>
      <c r="D614" s="11" t="s">
        <v>13</v>
      </c>
      <c r="E614" s="172"/>
      <c r="F614" s="25">
        <f>ROUND(C614*E614,2)</f>
        <v>0</v>
      </c>
      <c r="G614" s="44"/>
      <c r="H614" s="193"/>
      <c r="I614" s="193"/>
      <c r="J614" s="193"/>
      <c r="K614" s="193"/>
    </row>
    <row r="615" spans="1:11" s="194" customFormat="1" ht="30" x14ac:dyDescent="0.25">
      <c r="A615" s="150" t="s">
        <v>44</v>
      </c>
      <c r="B615" s="73" t="s">
        <v>320</v>
      </c>
      <c r="C615" s="172">
        <v>3</v>
      </c>
      <c r="D615" s="11" t="s">
        <v>13</v>
      </c>
      <c r="E615" s="172"/>
      <c r="F615" s="25">
        <f>ROUND(C615*E615,2)</f>
        <v>0</v>
      </c>
      <c r="G615" s="44"/>
      <c r="H615" s="193"/>
      <c r="I615" s="193"/>
      <c r="J615" s="193"/>
      <c r="K615" s="193"/>
    </row>
    <row r="616" spans="1:11" s="194" customFormat="1" ht="30" x14ac:dyDescent="0.25">
      <c r="A616" s="150" t="s">
        <v>46</v>
      </c>
      <c r="B616" s="73" t="s">
        <v>321</v>
      </c>
      <c r="C616" s="172">
        <v>4</v>
      </c>
      <c r="D616" s="11" t="s">
        <v>13</v>
      </c>
      <c r="E616" s="172"/>
      <c r="F616" s="25">
        <f>ROUND(C616*E616,2)</f>
        <v>0</v>
      </c>
      <c r="G616" s="44">
        <f>SUM(F608:F616)</f>
        <v>0</v>
      </c>
      <c r="H616" s="193"/>
      <c r="I616" s="193"/>
      <c r="J616" s="193"/>
      <c r="K616" s="193"/>
    </row>
    <row r="617" spans="1:11" s="188" customFormat="1" x14ac:dyDescent="0.25">
      <c r="A617" s="190"/>
      <c r="B617" s="199"/>
      <c r="C617" s="199"/>
      <c r="D617" s="199"/>
      <c r="E617" s="191"/>
      <c r="F617" s="191"/>
      <c r="G617" s="192"/>
      <c r="H617" s="189"/>
      <c r="I617" s="189"/>
      <c r="J617" s="189"/>
      <c r="K617" s="189"/>
    </row>
    <row r="618" spans="1:11" s="188" customFormat="1" x14ac:dyDescent="0.25">
      <c r="A618" s="190"/>
      <c r="B618" s="191"/>
      <c r="C618" s="191"/>
      <c r="D618" s="191"/>
      <c r="E618" s="191" t="s">
        <v>322</v>
      </c>
      <c r="F618" s="191" t="s">
        <v>23</v>
      </c>
      <c r="G618" s="192">
        <f>G616</f>
        <v>0</v>
      </c>
      <c r="H618" s="189"/>
      <c r="I618" s="189"/>
      <c r="J618" s="189"/>
      <c r="K618" s="189"/>
    </row>
    <row r="619" spans="1:11" s="188" customFormat="1" x14ac:dyDescent="0.25">
      <c r="A619" s="190"/>
      <c r="B619" s="191"/>
      <c r="C619" s="191"/>
      <c r="D619" s="191"/>
      <c r="E619" s="191"/>
      <c r="F619" s="191"/>
      <c r="G619" s="192"/>
      <c r="H619" s="189"/>
      <c r="I619" s="189"/>
      <c r="J619" s="189"/>
      <c r="K619" s="189"/>
    </row>
    <row r="620" spans="1:11" s="108" customFormat="1" x14ac:dyDescent="0.25">
      <c r="A620" s="184"/>
      <c r="B620" s="200" t="s">
        <v>323</v>
      </c>
      <c r="C620" s="107"/>
      <c r="D620" s="181"/>
      <c r="E620" s="201"/>
      <c r="F620" s="201"/>
      <c r="G620" s="202"/>
    </row>
    <row r="621" spans="1:11" s="108" customFormat="1" ht="180.75" customHeight="1" x14ac:dyDescent="0.25">
      <c r="A621" s="150" t="s">
        <v>11</v>
      </c>
      <c r="B621" s="73" t="s">
        <v>324</v>
      </c>
      <c r="C621" s="172">
        <v>1</v>
      </c>
      <c r="D621" s="11" t="s">
        <v>13</v>
      </c>
      <c r="E621" s="172"/>
      <c r="F621" s="25">
        <f>ROUND(C621*E621,2)</f>
        <v>0</v>
      </c>
      <c r="G621" s="44">
        <f>SUM(F621)</f>
        <v>0</v>
      </c>
    </row>
    <row r="622" spans="1:11" s="188" customFormat="1" x14ac:dyDescent="0.25">
      <c r="A622" s="190"/>
      <c r="B622" s="197"/>
      <c r="C622" s="194"/>
      <c r="D622" s="195"/>
      <c r="E622" s="198"/>
      <c r="F622" s="198"/>
      <c r="H622" s="189"/>
      <c r="I622" s="189"/>
      <c r="J622" s="189"/>
      <c r="K622" s="189"/>
    </row>
    <row r="623" spans="1:11" s="188" customFormat="1" x14ac:dyDescent="0.25">
      <c r="A623" s="190"/>
      <c r="B623" s="252" t="s">
        <v>325</v>
      </c>
      <c r="C623" s="252"/>
      <c r="D623" s="252"/>
      <c r="E623" s="252"/>
      <c r="F623" s="191" t="s">
        <v>23</v>
      </c>
      <c r="G623" s="192">
        <f>G621</f>
        <v>0</v>
      </c>
      <c r="H623" s="189"/>
      <c r="I623" s="189"/>
      <c r="J623" s="189"/>
      <c r="K623" s="189"/>
    </row>
    <row r="624" spans="1:11" s="188" customFormat="1" x14ac:dyDescent="0.25">
      <c r="A624" s="190"/>
      <c r="B624" s="197"/>
      <c r="C624" s="194"/>
      <c r="D624" s="195"/>
      <c r="E624" s="198"/>
      <c r="F624" s="198"/>
      <c r="H624" s="189"/>
      <c r="I624" s="189"/>
      <c r="J624" s="189"/>
      <c r="K624" s="189"/>
    </row>
    <row r="625" spans="1:11" s="188" customFormat="1" ht="29.25" customHeight="1" x14ac:dyDescent="0.25">
      <c r="A625" s="184"/>
      <c r="B625" s="254" t="s">
        <v>326</v>
      </c>
      <c r="C625" s="254"/>
      <c r="D625" s="254"/>
      <c r="E625" s="254"/>
      <c r="F625" s="203"/>
      <c r="G625" s="192"/>
      <c r="H625" s="189"/>
      <c r="I625" s="189"/>
      <c r="J625" s="189"/>
      <c r="K625" s="189"/>
    </row>
    <row r="626" spans="1:11" s="206" customFormat="1" ht="165" x14ac:dyDescent="0.25">
      <c r="A626" s="150" t="s">
        <v>11</v>
      </c>
      <c r="B626" s="73" t="s">
        <v>327</v>
      </c>
      <c r="C626" s="172">
        <v>1</v>
      </c>
      <c r="D626" s="11" t="s">
        <v>13</v>
      </c>
      <c r="E626" s="172"/>
      <c r="F626" s="25">
        <f>ROUND(C626*E626,2)</f>
        <v>0</v>
      </c>
      <c r="G626" s="44">
        <f>SUM(F626)</f>
        <v>0</v>
      </c>
      <c r="H626" s="204"/>
      <c r="I626" s="205"/>
      <c r="J626" s="205"/>
      <c r="K626" s="205"/>
    </row>
    <row r="627" spans="1:11" s="188" customFormat="1" x14ac:dyDescent="0.25">
      <c r="A627" s="190"/>
      <c r="B627" s="197"/>
      <c r="C627" s="194"/>
      <c r="D627" s="195"/>
      <c r="E627" s="198"/>
      <c r="F627" s="198"/>
      <c r="H627" s="189"/>
      <c r="I627" s="189"/>
      <c r="J627" s="189"/>
      <c r="K627" s="189"/>
    </row>
    <row r="628" spans="1:11" s="206" customFormat="1" ht="31.5" customHeight="1" x14ac:dyDescent="0.25">
      <c r="A628" s="207"/>
      <c r="B628" s="248" t="s">
        <v>328</v>
      </c>
      <c r="C628" s="248"/>
      <c r="D628" s="248"/>
      <c r="E628" s="248"/>
      <c r="F628" s="191" t="s">
        <v>23</v>
      </c>
      <c r="G628" s="192">
        <f>G626</f>
        <v>0</v>
      </c>
      <c r="H628" s="204"/>
      <c r="I628" s="205"/>
      <c r="J628" s="205"/>
      <c r="K628" s="205"/>
    </row>
    <row r="629" spans="1:11" s="188" customFormat="1" x14ac:dyDescent="0.25">
      <c r="A629" s="190"/>
      <c r="B629" s="197"/>
      <c r="C629" s="194"/>
      <c r="D629" s="195"/>
      <c r="E629" s="198"/>
      <c r="F629" s="198"/>
      <c r="H629" s="189"/>
      <c r="I629" s="189"/>
      <c r="J629" s="189"/>
      <c r="K629" s="189"/>
    </row>
    <row r="630" spans="1:11" s="206" customFormat="1" x14ac:dyDescent="0.25">
      <c r="A630" s="184"/>
      <c r="B630" s="256" t="s">
        <v>329</v>
      </c>
      <c r="C630" s="256"/>
      <c r="D630" s="256"/>
      <c r="E630" s="208"/>
      <c r="F630" s="208"/>
      <c r="G630" s="208"/>
      <c r="H630" s="204"/>
      <c r="I630" s="205"/>
      <c r="J630" s="205"/>
      <c r="K630" s="205"/>
    </row>
    <row r="631" spans="1:11" s="206" customFormat="1" ht="75.75" customHeight="1" x14ac:dyDescent="0.25">
      <c r="A631" s="150" t="s">
        <v>11</v>
      </c>
      <c r="B631" s="73" t="s">
        <v>330</v>
      </c>
      <c r="C631" s="172">
        <v>26</v>
      </c>
      <c r="D631" s="11" t="s">
        <v>13</v>
      </c>
      <c r="E631" s="172"/>
      <c r="F631" s="25">
        <f>ROUND(C631*E631,2)</f>
        <v>0</v>
      </c>
      <c r="G631" s="44"/>
      <c r="H631" s="204"/>
      <c r="I631" s="205"/>
      <c r="J631" s="205"/>
      <c r="K631" s="205"/>
    </row>
    <row r="632" spans="1:11" s="206" customFormat="1" ht="45" x14ac:dyDescent="0.25">
      <c r="A632" s="150" t="s">
        <v>14</v>
      </c>
      <c r="B632" s="73" t="s">
        <v>331</v>
      </c>
      <c r="C632" s="172">
        <v>42</v>
      </c>
      <c r="D632" s="11" t="s">
        <v>13</v>
      </c>
      <c r="E632" s="172"/>
      <c r="F632" s="25">
        <f>ROUND(C632*E632,2)</f>
        <v>0</v>
      </c>
      <c r="G632" s="44"/>
      <c r="H632" s="204"/>
      <c r="I632" s="205"/>
      <c r="J632" s="205"/>
      <c r="K632" s="205"/>
    </row>
    <row r="633" spans="1:11" s="206" customFormat="1" ht="45" x14ac:dyDescent="0.25">
      <c r="A633" s="150" t="s">
        <v>17</v>
      </c>
      <c r="B633" s="73" t="s">
        <v>332</v>
      </c>
      <c r="C633" s="172">
        <v>6</v>
      </c>
      <c r="D633" s="11" t="s">
        <v>13</v>
      </c>
      <c r="E633" s="172"/>
      <c r="F633" s="25">
        <f>ROUND(C633*E633,2)</f>
        <v>0</v>
      </c>
      <c r="G633" s="44"/>
      <c r="H633" s="204"/>
      <c r="I633" s="205"/>
      <c r="J633" s="205"/>
      <c r="K633" s="205"/>
    </row>
    <row r="634" spans="1:11" s="206" customFormat="1" ht="30" x14ac:dyDescent="0.25">
      <c r="A634" s="150" t="s">
        <v>19</v>
      </c>
      <c r="B634" s="73" t="s">
        <v>333</v>
      </c>
      <c r="C634" s="172">
        <v>3</v>
      </c>
      <c r="D634" s="11" t="s">
        <v>13</v>
      </c>
      <c r="E634" s="172"/>
      <c r="F634" s="25">
        <f>ROUND(C634*E634,2)</f>
        <v>0</v>
      </c>
      <c r="G634" s="44">
        <f>SUM(F631:F634)</f>
        <v>0</v>
      </c>
      <c r="H634" s="204"/>
      <c r="I634" s="205"/>
      <c r="J634" s="205"/>
      <c r="K634" s="205"/>
    </row>
    <row r="635" spans="1:11" s="188" customFormat="1" x14ac:dyDescent="0.25">
      <c r="A635" s="190"/>
      <c r="B635" s="197"/>
      <c r="C635" s="194"/>
      <c r="D635" s="195"/>
      <c r="E635" s="198"/>
      <c r="F635" s="198"/>
      <c r="H635" s="189"/>
      <c r="I635" s="189"/>
      <c r="J635" s="189"/>
      <c r="K635" s="189"/>
    </row>
    <row r="636" spans="1:11" s="188" customFormat="1" x14ac:dyDescent="0.25">
      <c r="A636" s="190"/>
      <c r="B636" s="252" t="s">
        <v>334</v>
      </c>
      <c r="C636" s="252"/>
      <c r="D636" s="252"/>
      <c r="E636" s="252"/>
      <c r="F636" s="191" t="s">
        <v>23</v>
      </c>
      <c r="G636" s="192">
        <f>G634</f>
        <v>0</v>
      </c>
      <c r="H636" s="189"/>
      <c r="I636" s="189"/>
      <c r="J636" s="189"/>
      <c r="K636" s="189"/>
    </row>
    <row r="637" spans="1:11" s="188" customFormat="1" x14ac:dyDescent="0.25">
      <c r="A637" s="190"/>
      <c r="B637" s="197"/>
      <c r="C637" s="194"/>
      <c r="D637" s="195"/>
      <c r="E637" s="191"/>
      <c r="F637" s="191"/>
      <c r="G637" s="192"/>
      <c r="H637" s="189"/>
      <c r="I637" s="189"/>
      <c r="J637" s="189"/>
      <c r="K637" s="189"/>
    </row>
    <row r="638" spans="1:11" s="206" customFormat="1" ht="12.75" customHeight="1" x14ac:dyDescent="0.25">
      <c r="A638" s="184"/>
      <c r="B638" s="209" t="s">
        <v>335</v>
      </c>
      <c r="C638" s="209"/>
      <c r="D638" s="210"/>
      <c r="E638" s="208"/>
      <c r="F638" s="208"/>
      <c r="G638" s="208"/>
      <c r="H638" s="204"/>
      <c r="I638" s="205"/>
      <c r="J638" s="205"/>
      <c r="K638" s="205"/>
    </row>
    <row r="639" spans="1:11" s="211" customFormat="1" ht="105" x14ac:dyDescent="0.25">
      <c r="A639" s="150" t="s">
        <v>11</v>
      </c>
      <c r="B639" s="73" t="s">
        <v>336</v>
      </c>
      <c r="C639" s="172">
        <v>3</v>
      </c>
      <c r="D639" s="11" t="s">
        <v>13</v>
      </c>
      <c r="E639" s="172"/>
      <c r="F639" s="25">
        <f>ROUND(C639*E639,2)</f>
        <v>0</v>
      </c>
      <c r="G639" s="44">
        <f>SUM(F639)</f>
        <v>0</v>
      </c>
      <c r="H639" s="204"/>
      <c r="I639" s="205"/>
      <c r="J639" s="205"/>
      <c r="K639" s="205"/>
    </row>
    <row r="640" spans="1:11" s="188" customFormat="1" x14ac:dyDescent="0.25">
      <c r="A640" s="190"/>
      <c r="B640" s="197"/>
      <c r="C640" s="194"/>
      <c r="D640" s="195"/>
      <c r="E640" s="198"/>
      <c r="F640" s="198"/>
      <c r="H640" s="189"/>
      <c r="I640" s="189"/>
      <c r="J640" s="189"/>
      <c r="K640" s="189"/>
    </row>
    <row r="641" spans="1:11" s="206" customFormat="1" x14ac:dyDescent="0.25">
      <c r="A641" s="207"/>
      <c r="B641" s="252" t="s">
        <v>337</v>
      </c>
      <c r="C641" s="252"/>
      <c r="D641" s="252"/>
      <c r="E641" s="252"/>
      <c r="F641" s="191" t="s">
        <v>23</v>
      </c>
      <c r="G641" s="192">
        <f>G639</f>
        <v>0</v>
      </c>
      <c r="H641" s="204"/>
      <c r="I641" s="205"/>
      <c r="J641" s="205"/>
      <c r="K641" s="205"/>
    </row>
    <row r="642" spans="1:11" s="188" customFormat="1" ht="12.75" customHeight="1" x14ac:dyDescent="0.25">
      <c r="A642" s="190"/>
      <c r="B642" s="197"/>
      <c r="C642" s="194"/>
      <c r="D642" s="195"/>
      <c r="E642" s="198"/>
      <c r="F642" s="198"/>
      <c r="H642" s="189"/>
      <c r="I642" s="189"/>
      <c r="J642" s="189"/>
      <c r="K642" s="189"/>
    </row>
    <row r="643" spans="1:11" s="206" customFormat="1" ht="12.75" customHeight="1" x14ac:dyDescent="0.25">
      <c r="A643" s="184"/>
      <c r="B643" s="212" t="s">
        <v>338</v>
      </c>
      <c r="C643" s="212"/>
      <c r="D643" s="210"/>
      <c r="E643" s="208"/>
      <c r="F643" s="208"/>
      <c r="G643" s="208"/>
      <c r="H643" s="204"/>
      <c r="I643" s="205"/>
      <c r="J643" s="205"/>
      <c r="K643" s="205"/>
    </row>
    <row r="644" spans="1:11" s="206" customFormat="1" ht="30" x14ac:dyDescent="0.25">
      <c r="A644" s="150" t="s">
        <v>11</v>
      </c>
      <c r="B644" s="73" t="s">
        <v>339</v>
      </c>
      <c r="C644" s="172">
        <v>1</v>
      </c>
      <c r="D644" s="11" t="s">
        <v>13</v>
      </c>
      <c r="E644" s="172"/>
      <c r="F644" s="25">
        <f>ROUND(C644*E644,2)</f>
        <v>0</v>
      </c>
      <c r="G644" s="44"/>
      <c r="H644" s="204"/>
      <c r="I644" s="205"/>
      <c r="J644" s="205"/>
      <c r="K644" s="205"/>
    </row>
    <row r="645" spans="1:11" s="206" customFormat="1" ht="75" x14ac:dyDescent="0.25">
      <c r="A645" s="150" t="s">
        <v>14</v>
      </c>
      <c r="B645" s="73" t="s">
        <v>340</v>
      </c>
      <c r="C645" s="172">
        <v>1</v>
      </c>
      <c r="D645" s="11" t="s">
        <v>13</v>
      </c>
      <c r="E645" s="172"/>
      <c r="F645" s="25">
        <f>ROUND(C645*E645,2)</f>
        <v>0</v>
      </c>
      <c r="G645" s="44"/>
      <c r="H645" s="204"/>
      <c r="I645" s="205"/>
      <c r="J645" s="205"/>
      <c r="K645" s="205"/>
    </row>
    <row r="646" spans="1:11" s="188" customFormat="1" x14ac:dyDescent="0.25">
      <c r="A646" s="150" t="s">
        <v>17</v>
      </c>
      <c r="B646" s="73" t="s">
        <v>341</v>
      </c>
      <c r="C646" s="172">
        <v>60</v>
      </c>
      <c r="D646" s="11" t="s">
        <v>16</v>
      </c>
      <c r="E646" s="172"/>
      <c r="F646" s="25">
        <f>ROUND(C646*E646,2)</f>
        <v>0</v>
      </c>
      <c r="G646" s="44"/>
      <c r="H646" s="189"/>
      <c r="I646" s="189"/>
      <c r="J646" s="189"/>
      <c r="K646" s="189"/>
    </row>
    <row r="647" spans="1:11" s="188" customFormat="1" ht="30" x14ac:dyDescent="0.25">
      <c r="A647" s="150" t="s">
        <v>19</v>
      </c>
      <c r="B647" s="73" t="s">
        <v>342</v>
      </c>
      <c r="C647" s="172">
        <v>12.25</v>
      </c>
      <c r="D647" s="11" t="s">
        <v>28</v>
      </c>
      <c r="E647" s="172"/>
      <c r="F647" s="25">
        <f>ROUND(C647*E647,2)</f>
        <v>0</v>
      </c>
      <c r="G647" s="44">
        <f>SUM(F644:F647)</f>
        <v>0</v>
      </c>
      <c r="H647" s="189"/>
      <c r="I647" s="189"/>
      <c r="J647" s="189"/>
      <c r="K647" s="189"/>
    </row>
    <row r="648" spans="1:11" s="188" customFormat="1" ht="11.25" customHeight="1" x14ac:dyDescent="0.25">
      <c r="A648" s="190"/>
      <c r="B648" s="197"/>
      <c r="C648" s="194"/>
      <c r="D648" s="195"/>
      <c r="E648" s="198"/>
      <c r="F648" s="198"/>
      <c r="H648" s="189"/>
      <c r="I648" s="189"/>
      <c r="J648" s="189"/>
      <c r="K648" s="189"/>
    </row>
    <row r="649" spans="1:11" s="206" customFormat="1" x14ac:dyDescent="0.25">
      <c r="A649" s="207"/>
      <c r="B649" s="252" t="s">
        <v>343</v>
      </c>
      <c r="C649" s="252"/>
      <c r="D649" s="252"/>
      <c r="E649" s="252"/>
      <c r="F649" s="191" t="s">
        <v>23</v>
      </c>
      <c r="G649" s="192">
        <f>G647</f>
        <v>0</v>
      </c>
      <c r="H649" s="213"/>
      <c r="I649" s="205"/>
      <c r="J649" s="205"/>
      <c r="K649" s="205"/>
    </row>
    <row r="650" spans="1:11" s="188" customFormat="1" ht="11.25" customHeight="1" x14ac:dyDescent="0.25">
      <c r="A650" s="190"/>
      <c r="B650" s="197"/>
      <c r="C650" s="194"/>
      <c r="D650" s="195"/>
      <c r="E650" s="198"/>
      <c r="F650" s="198"/>
      <c r="H650" s="189"/>
      <c r="I650" s="189"/>
      <c r="J650" s="189"/>
      <c r="K650" s="189"/>
    </row>
    <row r="651" spans="1:11" s="188" customFormat="1" x14ac:dyDescent="0.25">
      <c r="A651" s="190"/>
      <c r="B651" s="252" t="s">
        <v>344</v>
      </c>
      <c r="C651" s="252"/>
      <c r="D651" s="252"/>
      <c r="E651" s="252"/>
      <c r="F651" s="191" t="s">
        <v>23</v>
      </c>
      <c r="G651" s="192">
        <f>G649+G641+G636+G628+G623+G618+G605+G599+G591+G583</f>
        <v>0</v>
      </c>
      <c r="H651" s="189"/>
      <c r="I651" s="189"/>
      <c r="J651" s="189"/>
      <c r="K651" s="189"/>
    </row>
    <row r="652" spans="1:11" s="188" customFormat="1" ht="12.75" customHeight="1" x14ac:dyDescent="0.25">
      <c r="A652" s="190"/>
      <c r="B652" s="197"/>
      <c r="C652" s="194"/>
      <c r="D652" s="195"/>
      <c r="E652" s="198"/>
      <c r="F652" s="198"/>
      <c r="H652" s="189"/>
      <c r="I652" s="189"/>
      <c r="J652" s="189"/>
      <c r="K652" s="189"/>
    </row>
    <row r="653" spans="1:11" s="188" customFormat="1" ht="12.75" customHeight="1" x14ac:dyDescent="0.25">
      <c r="A653" s="190"/>
      <c r="B653" s="197"/>
      <c r="C653" s="194"/>
      <c r="D653" s="195"/>
      <c r="E653" s="198"/>
      <c r="F653" s="198"/>
      <c r="H653" s="189"/>
      <c r="I653" s="189"/>
      <c r="J653" s="189"/>
      <c r="K653" s="189"/>
    </row>
    <row r="654" spans="1:11" s="188" customFormat="1" ht="12.75" customHeight="1" x14ac:dyDescent="0.25">
      <c r="A654" s="190"/>
      <c r="B654" s="197"/>
      <c r="C654" s="194"/>
      <c r="D654" s="195"/>
      <c r="E654" s="198"/>
      <c r="F654" s="198"/>
      <c r="H654" s="189"/>
      <c r="I654" s="189"/>
      <c r="J654" s="189"/>
      <c r="K654" s="189"/>
    </row>
    <row r="655" spans="1:11" s="188" customFormat="1" ht="12.75" customHeight="1" x14ac:dyDescent="0.25">
      <c r="A655" s="190"/>
      <c r="B655" s="197"/>
      <c r="C655" s="194"/>
      <c r="D655" s="195"/>
      <c r="E655" s="198"/>
      <c r="F655" s="198"/>
      <c r="H655" s="189"/>
      <c r="I655" s="189"/>
      <c r="J655" s="189"/>
      <c r="K655" s="189"/>
    </row>
    <row r="656" spans="1:11" s="188" customFormat="1" ht="12.75" customHeight="1" x14ac:dyDescent="0.25">
      <c r="A656" s="190"/>
      <c r="B656" s="197"/>
      <c r="C656" s="194"/>
      <c r="D656" s="195"/>
      <c r="E656" s="198"/>
      <c r="F656" s="198"/>
      <c r="H656" s="189"/>
      <c r="I656" s="189"/>
      <c r="J656" s="189"/>
      <c r="K656" s="189"/>
    </row>
    <row r="657" spans="1:12" s="188" customFormat="1" ht="12.75" customHeight="1" x14ac:dyDescent="0.25">
      <c r="A657" s="190"/>
      <c r="B657" s="197"/>
      <c r="C657" s="194"/>
      <c r="D657" s="195"/>
      <c r="E657" s="198"/>
      <c r="F657" s="198"/>
      <c r="H657" s="189"/>
      <c r="I657" s="189"/>
      <c r="J657" s="189"/>
      <c r="K657" s="189"/>
    </row>
    <row r="658" spans="1:12" s="137" customFormat="1" x14ac:dyDescent="0.25">
      <c r="A658" s="214"/>
      <c r="B658" s="215" t="s">
        <v>345</v>
      </c>
      <c r="C658" s="139"/>
      <c r="D658" s="216"/>
      <c r="E658" s="139"/>
      <c r="F658" s="217"/>
      <c r="G658" s="165"/>
      <c r="H658" s="136"/>
      <c r="J658" s="6"/>
      <c r="K658" s="6"/>
      <c r="L658" s="6"/>
    </row>
    <row r="659" spans="1:12" s="188" customFormat="1" ht="10.5" customHeight="1" x14ac:dyDescent="0.25">
      <c r="A659" s="190"/>
      <c r="B659" s="197"/>
      <c r="C659" s="194"/>
      <c r="D659" s="195"/>
      <c r="E659" s="198"/>
      <c r="F659" s="198"/>
      <c r="H659" s="189"/>
      <c r="I659" s="189"/>
      <c r="J659" s="189"/>
      <c r="K659" s="189"/>
    </row>
    <row r="660" spans="1:12" s="137" customFormat="1" ht="15.75" x14ac:dyDescent="0.25">
      <c r="A660" s="1"/>
      <c r="B660" s="255" t="s">
        <v>22</v>
      </c>
      <c r="C660" s="255"/>
      <c r="D660" s="255"/>
      <c r="E660" s="255"/>
      <c r="F660" s="164" t="s">
        <v>23</v>
      </c>
      <c r="G660" s="165">
        <f>$G$13</f>
        <v>0</v>
      </c>
      <c r="H660" s="136"/>
      <c r="K660" s="6"/>
      <c r="L660" s="6"/>
    </row>
    <row r="661" spans="1:12" s="137" customFormat="1" x14ac:dyDescent="0.25">
      <c r="A661" s="214"/>
      <c r="B661" s="255" t="s">
        <v>346</v>
      </c>
      <c r="C661" s="255"/>
      <c r="D661" s="255"/>
      <c r="E661" s="255"/>
      <c r="F661" s="164" t="s">
        <v>23</v>
      </c>
      <c r="G661" s="165">
        <f>$G$117</f>
        <v>0</v>
      </c>
      <c r="H661" s="136"/>
      <c r="K661" s="6"/>
      <c r="L661" s="6"/>
    </row>
    <row r="662" spans="1:12" s="137" customFormat="1" x14ac:dyDescent="0.25">
      <c r="A662" s="214"/>
      <c r="B662" s="255" t="s">
        <v>188</v>
      </c>
      <c r="C662" s="255"/>
      <c r="D662" s="255"/>
      <c r="E662" s="255"/>
      <c r="F662" s="164" t="s">
        <v>23</v>
      </c>
      <c r="G662" s="165">
        <f>$G$228</f>
        <v>0</v>
      </c>
      <c r="H662" s="136"/>
      <c r="K662" s="6"/>
      <c r="L662" s="6"/>
    </row>
    <row r="663" spans="1:12" s="137" customFormat="1" ht="15" customHeight="1" x14ac:dyDescent="0.25">
      <c r="A663" s="214"/>
      <c r="B663" s="255" t="s">
        <v>218</v>
      </c>
      <c r="C663" s="255"/>
      <c r="D663" s="255"/>
      <c r="E663" s="255"/>
      <c r="F663" s="164" t="s">
        <v>23</v>
      </c>
      <c r="G663" s="165">
        <f>$G$338</f>
        <v>0</v>
      </c>
      <c r="H663" s="136"/>
      <c r="K663" s="6"/>
      <c r="L663" s="6"/>
    </row>
    <row r="664" spans="1:12" s="137" customFormat="1" ht="15" customHeight="1" x14ac:dyDescent="0.25">
      <c r="A664" s="214"/>
      <c r="B664" s="255" t="s">
        <v>224</v>
      </c>
      <c r="C664" s="255"/>
      <c r="D664" s="255"/>
      <c r="E664" s="255"/>
      <c r="F664" s="164" t="s">
        <v>23</v>
      </c>
      <c r="G664" s="165">
        <f>$G$435</f>
        <v>0</v>
      </c>
      <c r="H664" s="136"/>
      <c r="K664" s="6"/>
      <c r="L664" s="6"/>
    </row>
    <row r="665" spans="1:12" s="137" customFormat="1" x14ac:dyDescent="0.25">
      <c r="A665" s="138"/>
      <c r="B665" s="255" t="s">
        <v>237</v>
      </c>
      <c r="C665" s="255"/>
      <c r="D665" s="255"/>
      <c r="E665" s="255"/>
      <c r="F665" s="164" t="s">
        <v>23</v>
      </c>
      <c r="G665" s="47">
        <f>$G$451</f>
        <v>0</v>
      </c>
      <c r="H665" s="136"/>
      <c r="K665" s="6"/>
      <c r="L665" s="6"/>
    </row>
    <row r="666" spans="1:12" s="137" customFormat="1" x14ac:dyDescent="0.25">
      <c r="A666" s="138"/>
      <c r="B666" s="255" t="s">
        <v>244</v>
      </c>
      <c r="C666" s="255"/>
      <c r="D666" s="255"/>
      <c r="E666" s="255"/>
      <c r="F666" s="164" t="s">
        <v>23</v>
      </c>
      <c r="G666" s="47">
        <f>$G$460</f>
        <v>0</v>
      </c>
      <c r="H666" s="136"/>
      <c r="K666" s="6"/>
      <c r="L666" s="6"/>
    </row>
    <row r="667" spans="1:12" s="137" customFormat="1" ht="15" customHeight="1" x14ac:dyDescent="0.25">
      <c r="A667" s="214"/>
      <c r="B667" s="255" t="s">
        <v>248</v>
      </c>
      <c r="C667" s="255"/>
      <c r="D667" s="255"/>
      <c r="E667" s="255"/>
      <c r="F667" s="164" t="s">
        <v>23</v>
      </c>
      <c r="G667" s="218">
        <f>$G$497</f>
        <v>0</v>
      </c>
      <c r="H667" s="136"/>
      <c r="K667" s="6"/>
      <c r="L667" s="6"/>
    </row>
    <row r="668" spans="1:12" s="137" customFormat="1" x14ac:dyDescent="0.25">
      <c r="A668" s="214"/>
      <c r="B668" s="258" t="s">
        <v>273</v>
      </c>
      <c r="C668" s="258"/>
      <c r="D668" s="258"/>
      <c r="E668" s="258"/>
      <c r="F668" s="164" t="s">
        <v>23</v>
      </c>
      <c r="G668" s="47">
        <f>$G$532</f>
        <v>0</v>
      </c>
      <c r="H668" s="136"/>
      <c r="K668" s="6"/>
      <c r="L668" s="6"/>
    </row>
    <row r="669" spans="1:12" s="137" customFormat="1" ht="28.5" customHeight="1" x14ac:dyDescent="0.25">
      <c r="A669" s="214"/>
      <c r="B669" s="251" t="s">
        <v>347</v>
      </c>
      <c r="C669" s="251"/>
      <c r="D669" s="251"/>
      <c r="E669" s="251"/>
      <c r="F669" s="164" t="s">
        <v>23</v>
      </c>
      <c r="G669" s="165">
        <f>$G$576</f>
        <v>0</v>
      </c>
      <c r="H669" s="136"/>
      <c r="K669" s="6"/>
      <c r="L669" s="6"/>
    </row>
    <row r="670" spans="1:12" s="137" customFormat="1" x14ac:dyDescent="0.25">
      <c r="A670" s="214"/>
      <c r="B670" s="259" t="s">
        <v>348</v>
      </c>
      <c r="C670" s="259"/>
      <c r="D670" s="259"/>
      <c r="E670" s="219"/>
      <c r="F670" s="164" t="s">
        <v>23</v>
      </c>
      <c r="G670" s="165">
        <f>$G$651</f>
        <v>0</v>
      </c>
      <c r="H670" s="136"/>
      <c r="J670" s="6"/>
      <c r="K670" s="6"/>
      <c r="L670" s="6"/>
    </row>
    <row r="671" spans="1:12" s="188" customFormat="1" ht="10.5" customHeight="1" x14ac:dyDescent="0.25">
      <c r="A671" s="190"/>
      <c r="B671" s="197"/>
      <c r="C671" s="194"/>
      <c r="D671" s="195"/>
      <c r="E671" s="198"/>
      <c r="F671" s="198"/>
      <c r="H671" s="189"/>
      <c r="I671" s="189"/>
      <c r="J671" s="189"/>
      <c r="K671" s="189"/>
    </row>
    <row r="672" spans="1:12" s="137" customFormat="1" x14ac:dyDescent="0.25">
      <c r="A672" s="214"/>
      <c r="B672" s="260" t="s">
        <v>349</v>
      </c>
      <c r="C672" s="260"/>
      <c r="D672" s="260"/>
      <c r="E672" s="260"/>
      <c r="F672" s="217" t="s">
        <v>23</v>
      </c>
      <c r="G672" s="165">
        <f>SUM(G660:G670)</f>
        <v>0</v>
      </c>
      <c r="H672" s="136"/>
      <c r="J672" s="6"/>
      <c r="K672" s="6"/>
      <c r="L672" s="6"/>
    </row>
    <row r="673" spans="1:17" s="188" customFormat="1" ht="10.5" customHeight="1" x14ac:dyDescent="0.25">
      <c r="A673" s="190"/>
      <c r="B673" s="197"/>
      <c r="C673" s="194"/>
      <c r="D673" s="195"/>
      <c r="E673" s="198"/>
      <c r="F673" s="198"/>
      <c r="H673" s="189"/>
      <c r="I673" s="189"/>
      <c r="J673" s="189"/>
      <c r="K673" s="189"/>
    </row>
    <row r="674" spans="1:17" s="137" customFormat="1" x14ac:dyDescent="0.25">
      <c r="A674" s="214"/>
      <c r="B674" s="81" t="s">
        <v>350</v>
      </c>
      <c r="C674" s="165"/>
      <c r="D674" s="220"/>
      <c r="E674" s="165"/>
      <c r="F674" s="221"/>
      <c r="G674" s="165"/>
      <c r="H674" s="136"/>
      <c r="J674" s="6"/>
      <c r="K674" s="6"/>
      <c r="L674" s="6"/>
    </row>
    <row r="675" spans="1:17" s="137" customFormat="1" x14ac:dyDescent="0.25">
      <c r="A675" s="214" t="s">
        <v>351</v>
      </c>
      <c r="B675" s="158" t="s">
        <v>352</v>
      </c>
      <c r="C675" s="222">
        <v>1</v>
      </c>
      <c r="D675" s="220" t="s">
        <v>121</v>
      </c>
      <c r="E675" s="222"/>
      <c r="F675" s="25">
        <f>C675*E675</f>
        <v>0</v>
      </c>
      <c r="G675" s="165">
        <f>SUM(F675)</f>
        <v>0</v>
      </c>
      <c r="H675" s="136"/>
      <c r="J675" s="6"/>
      <c r="K675" s="6"/>
      <c r="L675" s="6"/>
    </row>
    <row r="676" spans="1:17" s="188" customFormat="1" ht="10.5" customHeight="1" x14ac:dyDescent="0.25">
      <c r="A676" s="190"/>
      <c r="B676" s="197"/>
      <c r="C676" s="194"/>
      <c r="D676" s="195"/>
      <c r="E676" s="198"/>
      <c r="F676" s="198"/>
      <c r="H676" s="189"/>
      <c r="I676" s="189"/>
      <c r="J676" s="189"/>
      <c r="K676" s="189"/>
    </row>
    <row r="677" spans="1:17" s="137" customFormat="1" x14ac:dyDescent="0.25">
      <c r="A677" s="214"/>
      <c r="B677" s="260" t="s">
        <v>353</v>
      </c>
      <c r="C677" s="260"/>
      <c r="D677" s="260"/>
      <c r="E677" s="260"/>
      <c r="F677" s="217" t="s">
        <v>23</v>
      </c>
      <c r="G677" s="165">
        <f>SUM(G675)</f>
        <v>0</v>
      </c>
      <c r="H677" s="136"/>
      <c r="J677" s="6"/>
      <c r="K677" s="6"/>
      <c r="L677" s="6"/>
    </row>
    <row r="678" spans="1:17" s="137" customFormat="1" x14ac:dyDescent="0.25">
      <c r="A678" s="214"/>
      <c r="B678" s="158"/>
      <c r="C678" s="165"/>
      <c r="D678" s="220"/>
      <c r="E678" s="165"/>
      <c r="F678" s="221"/>
      <c r="G678" s="165"/>
      <c r="H678" s="136"/>
      <c r="J678" s="6"/>
      <c r="K678" s="6"/>
      <c r="L678" s="6"/>
    </row>
    <row r="679" spans="1:17" s="137" customFormat="1" x14ac:dyDescent="0.25">
      <c r="A679" s="214"/>
      <c r="B679" s="260" t="s">
        <v>354</v>
      </c>
      <c r="C679" s="260"/>
      <c r="D679" s="260"/>
      <c r="E679" s="260"/>
      <c r="F679" s="217" t="s">
        <v>23</v>
      </c>
      <c r="G679" s="165">
        <f>G672+G677</f>
        <v>0</v>
      </c>
      <c r="H679" s="136"/>
      <c r="J679" s="6"/>
      <c r="K679" s="6"/>
      <c r="L679" s="6"/>
    </row>
    <row r="680" spans="1:17" s="137" customFormat="1" x14ac:dyDescent="0.25">
      <c r="A680" s="214"/>
      <c r="B680" s="139"/>
      <c r="C680" s="139"/>
      <c r="D680" s="139"/>
      <c r="E680" s="139"/>
      <c r="F680" s="217"/>
      <c r="G680" s="165"/>
      <c r="H680" s="136"/>
      <c r="J680" s="6"/>
      <c r="K680" s="6"/>
      <c r="L680" s="6"/>
    </row>
    <row r="681" spans="1:17" s="137" customFormat="1" x14ac:dyDescent="0.25">
      <c r="A681" s="1"/>
      <c r="B681" s="223" t="s">
        <v>355</v>
      </c>
      <c r="C681" s="3"/>
      <c r="D681" s="121"/>
      <c r="E681" s="3"/>
      <c r="F681" s="2"/>
      <c r="G681" s="3"/>
      <c r="H681" s="136"/>
      <c r="J681" s="6"/>
      <c r="K681" s="6"/>
      <c r="L681" s="6"/>
    </row>
    <row r="682" spans="1:17" s="137" customFormat="1" x14ac:dyDescent="0.25">
      <c r="A682" s="1"/>
      <c r="B682" s="257" t="s">
        <v>356</v>
      </c>
      <c r="C682" s="257"/>
      <c r="D682" s="63"/>
      <c r="E682" s="224">
        <v>0.1</v>
      </c>
      <c r="F682" s="225"/>
      <c r="G682" s="3">
        <f t="shared" ref="G682:G688" si="17">$G$679*E682</f>
        <v>0</v>
      </c>
      <c r="H682" s="136"/>
      <c r="J682" s="6"/>
      <c r="K682" s="6"/>
      <c r="L682" s="6"/>
    </row>
    <row r="683" spans="1:17" s="137" customFormat="1" x14ac:dyDescent="0.25">
      <c r="A683" s="1"/>
      <c r="B683" s="257" t="s">
        <v>357</v>
      </c>
      <c r="C683" s="257"/>
      <c r="D683" s="63"/>
      <c r="E683" s="224">
        <v>0.1</v>
      </c>
      <c r="F683" s="225"/>
      <c r="G683" s="3">
        <f t="shared" si="17"/>
        <v>0</v>
      </c>
      <c r="H683" s="136"/>
      <c r="J683" s="6"/>
      <c r="K683" s="6"/>
      <c r="L683" s="6"/>
    </row>
    <row r="684" spans="1:17" s="137" customFormat="1" x14ac:dyDescent="0.25">
      <c r="A684" s="1"/>
      <c r="B684" s="257" t="s">
        <v>358</v>
      </c>
      <c r="C684" s="257"/>
      <c r="D684" s="63"/>
      <c r="E684" s="224">
        <v>4.4999999999999998E-2</v>
      </c>
      <c r="F684" s="225"/>
      <c r="G684" s="3">
        <f t="shared" si="17"/>
        <v>0</v>
      </c>
      <c r="H684" s="136"/>
      <c r="J684" s="6"/>
      <c r="K684" s="6"/>
      <c r="L684" s="6"/>
    </row>
    <row r="685" spans="1:17" s="137" customFormat="1" x14ac:dyDescent="0.25">
      <c r="A685" s="1"/>
      <c r="B685" s="257" t="s">
        <v>359</v>
      </c>
      <c r="C685" s="257"/>
      <c r="D685" s="63"/>
      <c r="E685" s="224">
        <v>0.03</v>
      </c>
      <c r="F685" s="225"/>
      <c r="G685" s="3">
        <f t="shared" si="17"/>
        <v>0</v>
      </c>
      <c r="H685" s="136"/>
      <c r="J685" s="6"/>
      <c r="K685" s="6"/>
      <c r="L685" s="6"/>
    </row>
    <row r="686" spans="1:17" s="137" customFormat="1" x14ac:dyDescent="0.25">
      <c r="A686" s="1"/>
      <c r="B686" s="257" t="s">
        <v>360</v>
      </c>
      <c r="C686" s="257"/>
      <c r="D686" s="63"/>
      <c r="E686" s="224">
        <v>2.75E-2</v>
      </c>
      <c r="F686" s="225"/>
      <c r="G686" s="3">
        <f t="shared" si="17"/>
        <v>0</v>
      </c>
      <c r="H686" s="226"/>
      <c r="I686" s="227"/>
      <c r="J686" s="6"/>
      <c r="K686" s="6"/>
      <c r="L686" s="6"/>
    </row>
    <row r="687" spans="1:17" s="137" customFormat="1" ht="45" customHeight="1" x14ac:dyDescent="0.25">
      <c r="A687" s="1"/>
      <c r="B687" s="262" t="s">
        <v>361</v>
      </c>
      <c r="C687" s="262"/>
      <c r="D687" s="63"/>
      <c r="E687" s="224">
        <v>0.01</v>
      </c>
      <c r="F687" s="225"/>
      <c r="G687" s="3">
        <f t="shared" si="17"/>
        <v>0</v>
      </c>
      <c r="H687" s="136"/>
      <c r="I687" s="227"/>
      <c r="J687" s="6"/>
      <c r="K687" s="6"/>
      <c r="L687" s="6"/>
      <c r="Q687" s="228"/>
    </row>
    <row r="688" spans="1:17" s="228" customFormat="1" x14ac:dyDescent="0.25">
      <c r="A688" s="1"/>
      <c r="B688" s="257" t="s">
        <v>362</v>
      </c>
      <c r="C688" s="257"/>
      <c r="D688" s="63"/>
      <c r="E688" s="224">
        <v>1E-3</v>
      </c>
      <c r="F688" s="225"/>
      <c r="G688" s="3">
        <f t="shared" si="17"/>
        <v>0</v>
      </c>
      <c r="H688" s="136"/>
      <c r="J688" s="6"/>
      <c r="K688" s="6"/>
      <c r="L688" s="6"/>
      <c r="Q688" s="137"/>
    </row>
    <row r="689" spans="1:12" s="137" customFormat="1" x14ac:dyDescent="0.25">
      <c r="A689" s="1"/>
      <c r="B689" s="257" t="s">
        <v>363</v>
      </c>
      <c r="C689" s="257"/>
      <c r="D689" s="63"/>
      <c r="E689" s="224">
        <v>0.18</v>
      </c>
      <c r="F689" s="225"/>
      <c r="G689" s="3">
        <f>G682*E689</f>
        <v>0</v>
      </c>
      <c r="H689" s="136"/>
      <c r="J689" s="6"/>
      <c r="K689" s="6"/>
      <c r="L689" s="6"/>
    </row>
    <row r="690" spans="1:12" s="137" customFormat="1" ht="46.5" customHeight="1" x14ac:dyDescent="0.25">
      <c r="A690" s="1"/>
      <c r="B690" s="262" t="s">
        <v>364</v>
      </c>
      <c r="C690" s="262"/>
      <c r="D690" s="63"/>
      <c r="E690" s="224" t="s">
        <v>365</v>
      </c>
      <c r="F690" s="225"/>
      <c r="G690" s="3">
        <v>0</v>
      </c>
      <c r="H690" s="229"/>
      <c r="J690" s="6"/>
      <c r="K690" s="6"/>
      <c r="L690" s="6"/>
    </row>
    <row r="691" spans="1:12" s="137" customFormat="1" x14ac:dyDescent="0.25">
      <c r="A691" s="1"/>
      <c r="B691" s="257" t="s">
        <v>366</v>
      </c>
      <c r="C691" s="257"/>
      <c r="D691" s="63"/>
      <c r="E691" s="224" t="s">
        <v>365</v>
      </c>
      <c r="F691" s="225"/>
      <c r="G691" s="3">
        <v>0</v>
      </c>
      <c r="H691" s="229"/>
      <c r="J691" s="6"/>
      <c r="K691" s="6"/>
      <c r="L691" s="6"/>
    </row>
    <row r="692" spans="1:12" s="137" customFormat="1" ht="30" customHeight="1" x14ac:dyDescent="0.25">
      <c r="A692" s="1"/>
      <c r="B692" s="262" t="s">
        <v>367</v>
      </c>
      <c r="C692" s="262"/>
      <c r="D692" s="63"/>
      <c r="E692" s="224" t="s">
        <v>365</v>
      </c>
      <c r="G692" s="3">
        <v>0</v>
      </c>
      <c r="H692" s="229"/>
      <c r="J692" s="6"/>
      <c r="K692" s="6"/>
      <c r="L692" s="6"/>
    </row>
    <row r="693" spans="1:12" s="137" customFormat="1" x14ac:dyDescent="0.25">
      <c r="A693" s="214"/>
      <c r="H693" s="136"/>
      <c r="J693" s="6"/>
      <c r="K693" s="6"/>
      <c r="L693" s="6"/>
    </row>
    <row r="694" spans="1:12" s="137" customFormat="1" x14ac:dyDescent="0.25">
      <c r="B694" s="260" t="s">
        <v>368</v>
      </c>
      <c r="C694" s="260"/>
      <c r="D694" s="260"/>
      <c r="E694" s="260"/>
      <c r="F694" s="3" t="s">
        <v>23</v>
      </c>
      <c r="G694" s="3">
        <f>SUM(G682:G692)</f>
        <v>0</v>
      </c>
      <c r="H694" s="136"/>
      <c r="J694" s="6"/>
      <c r="K694" s="6"/>
      <c r="L694" s="6"/>
    </row>
    <row r="695" spans="1:12" s="137" customFormat="1" x14ac:dyDescent="0.25">
      <c r="H695" s="136"/>
      <c r="J695" s="6"/>
      <c r="K695" s="6"/>
      <c r="L695" s="6"/>
    </row>
    <row r="696" spans="1:12" s="137" customFormat="1" x14ac:dyDescent="0.25">
      <c r="B696" s="230"/>
      <c r="C696" s="230"/>
      <c r="D696" s="230"/>
      <c r="E696" s="230"/>
      <c r="F696" s="3"/>
      <c r="G696" s="3"/>
      <c r="H696" s="136"/>
      <c r="J696" s="6"/>
      <c r="K696" s="6"/>
      <c r="L696" s="6"/>
    </row>
    <row r="697" spans="1:12" s="137" customFormat="1" x14ac:dyDescent="0.25">
      <c r="B697" s="263" t="s">
        <v>369</v>
      </c>
      <c r="C697" s="263"/>
      <c r="D697" s="263"/>
      <c r="E697" s="263"/>
      <c r="F697" s="3" t="s">
        <v>23</v>
      </c>
      <c r="G697" s="3">
        <f>SUM(G694+G679)</f>
        <v>0</v>
      </c>
      <c r="H697" s="136"/>
      <c r="J697" s="6"/>
      <c r="K697" s="6"/>
      <c r="L697" s="6"/>
    </row>
    <row r="698" spans="1:12" s="137" customFormat="1" x14ac:dyDescent="0.25">
      <c r="B698" s="230"/>
      <c r="C698" s="230"/>
      <c r="D698" s="230"/>
      <c r="E698" s="230"/>
      <c r="F698" s="3"/>
      <c r="G698" s="3"/>
      <c r="H698" s="136"/>
      <c r="J698" s="6"/>
      <c r="K698" s="6"/>
      <c r="L698" s="6"/>
    </row>
    <row r="699" spans="1:12" s="137" customFormat="1" x14ac:dyDescent="0.25">
      <c r="A699" s="1"/>
      <c r="B699" s="263" t="s">
        <v>369</v>
      </c>
      <c r="C699" s="263"/>
      <c r="D699" s="263"/>
      <c r="E699" s="263"/>
      <c r="F699" s="3" t="s">
        <v>23</v>
      </c>
      <c r="G699" s="3">
        <f>G697</f>
        <v>0</v>
      </c>
      <c r="H699" s="136"/>
      <c r="J699" s="6"/>
      <c r="K699" s="6"/>
      <c r="L699" s="6"/>
    </row>
    <row r="700" spans="1:12" s="137" customFormat="1" x14ac:dyDescent="0.25">
      <c r="A700" s="1"/>
      <c r="H700" s="136"/>
      <c r="J700" s="6"/>
      <c r="K700" s="6"/>
      <c r="L700" s="6"/>
    </row>
    <row r="701" spans="1:12" s="137" customFormat="1" x14ac:dyDescent="0.25">
      <c r="A701" s="1"/>
      <c r="H701" s="136"/>
      <c r="J701" s="6"/>
      <c r="K701" s="6"/>
      <c r="L701" s="6"/>
    </row>
    <row r="702" spans="1:12" ht="30" customHeight="1" x14ac:dyDescent="0.25">
      <c r="A702" s="214" t="s">
        <v>370</v>
      </c>
      <c r="B702" s="261" t="s">
        <v>371</v>
      </c>
      <c r="C702" s="261"/>
      <c r="D702" s="261"/>
      <c r="E702" s="261"/>
      <c r="F702" s="261"/>
      <c r="G702" s="261"/>
    </row>
    <row r="703" spans="1:12" x14ac:dyDescent="0.25">
      <c r="A703" s="214" t="s">
        <v>372</v>
      </c>
      <c r="B703" s="261" t="s">
        <v>373</v>
      </c>
      <c r="C703" s="261"/>
      <c r="D703" s="261"/>
      <c r="E703" s="261"/>
      <c r="F703" s="261"/>
      <c r="G703" s="261"/>
    </row>
    <row r="704" spans="1:12" ht="35.25" customHeight="1" x14ac:dyDescent="0.25">
      <c r="A704" s="214" t="s">
        <v>374</v>
      </c>
      <c r="B704" s="261" t="s">
        <v>375</v>
      </c>
      <c r="C704" s="261"/>
      <c r="D704" s="261"/>
      <c r="E704" s="261"/>
      <c r="F704" s="261"/>
      <c r="G704" s="261"/>
    </row>
    <row r="705" spans="1:185" ht="33.75" customHeight="1" x14ac:dyDescent="0.25">
      <c r="A705" s="231" t="s">
        <v>376</v>
      </c>
      <c r="B705" s="261" t="s">
        <v>377</v>
      </c>
      <c r="C705" s="261"/>
      <c r="D705" s="261"/>
      <c r="E705" s="261"/>
      <c r="F705" s="261"/>
      <c r="G705" s="261"/>
    </row>
    <row r="706" spans="1:185" x14ac:dyDescent="0.25">
      <c r="A706" s="231" t="s">
        <v>378</v>
      </c>
      <c r="B706" s="264" t="s">
        <v>379</v>
      </c>
      <c r="C706" s="264"/>
      <c r="D706" s="264"/>
      <c r="E706" s="264"/>
      <c r="F706" s="264"/>
      <c r="G706" s="264"/>
    </row>
    <row r="707" spans="1:185" ht="15" customHeight="1" x14ac:dyDescent="0.25">
      <c r="A707" s="231" t="s">
        <v>380</v>
      </c>
      <c r="B707" s="264" t="s">
        <v>381</v>
      </c>
      <c r="C707" s="264"/>
      <c r="D707" s="264"/>
      <c r="E707" s="264"/>
      <c r="F707" s="264"/>
      <c r="G707" s="264"/>
    </row>
    <row r="708" spans="1:185" x14ac:dyDescent="0.25">
      <c r="A708" s="231"/>
      <c r="B708" s="232"/>
      <c r="C708" s="233"/>
      <c r="D708" s="232"/>
      <c r="E708" s="233"/>
      <c r="F708" s="232"/>
      <c r="G708" s="232"/>
    </row>
    <row r="709" spans="1:185" x14ac:dyDescent="0.25">
      <c r="A709" s="231"/>
      <c r="B709" s="232"/>
      <c r="C709" s="233"/>
      <c r="D709" s="232"/>
      <c r="E709" s="233"/>
      <c r="F709" s="232"/>
      <c r="G709" s="233"/>
    </row>
    <row r="710" spans="1:185" x14ac:dyDescent="0.25">
      <c r="A710" s="231"/>
      <c r="B710" s="232"/>
      <c r="C710" s="233"/>
      <c r="D710" s="232"/>
      <c r="E710" s="233"/>
      <c r="F710" s="232"/>
      <c r="G710" s="233"/>
    </row>
    <row r="711" spans="1:185" x14ac:dyDescent="0.25">
      <c r="A711" s="236"/>
      <c r="B711" s="237"/>
      <c r="C711" s="238"/>
      <c r="D711" s="237"/>
      <c r="E711" s="238"/>
      <c r="F711" s="237"/>
      <c r="G711" s="238"/>
      <c r="H711" s="234"/>
      <c r="I711" s="235"/>
      <c r="M711" s="235"/>
      <c r="N711" s="235"/>
      <c r="O711" s="235"/>
      <c r="P711" s="235"/>
      <c r="Q711" s="235"/>
      <c r="R711" s="235"/>
      <c r="S711" s="235"/>
      <c r="T711" s="235"/>
      <c r="U711" s="235"/>
      <c r="V711" s="235"/>
      <c r="W711" s="235"/>
      <c r="X711" s="235"/>
      <c r="Y711" s="235"/>
      <c r="Z711" s="235"/>
      <c r="AA711" s="235"/>
      <c r="AB711" s="235"/>
      <c r="AC711" s="235"/>
      <c r="AD711" s="235"/>
      <c r="AE711" s="235"/>
      <c r="AF711" s="235"/>
      <c r="AG711" s="235"/>
      <c r="AH711" s="235"/>
      <c r="AI711" s="235"/>
      <c r="AJ711" s="235"/>
      <c r="AK711" s="235"/>
      <c r="AL711" s="235"/>
      <c r="AM711" s="235"/>
      <c r="AN711" s="235"/>
      <c r="AO711" s="235"/>
      <c r="AP711" s="235"/>
      <c r="AQ711" s="235"/>
      <c r="AR711" s="235"/>
      <c r="AS711" s="235"/>
      <c r="AT711" s="235"/>
      <c r="AU711" s="235"/>
      <c r="AV711" s="235"/>
      <c r="AW711" s="235"/>
      <c r="AX711" s="235"/>
      <c r="AY711" s="235"/>
      <c r="AZ711" s="235"/>
      <c r="BA711" s="235"/>
      <c r="BB711" s="235"/>
      <c r="BC711" s="235"/>
      <c r="BD711" s="235"/>
      <c r="BE711" s="235"/>
      <c r="BF711" s="235"/>
      <c r="BG711" s="235"/>
      <c r="BH711" s="235"/>
      <c r="BI711" s="235"/>
      <c r="BJ711" s="235"/>
      <c r="BK711" s="235"/>
      <c r="BL711" s="235"/>
      <c r="BM711" s="235"/>
      <c r="BN711" s="235"/>
      <c r="BO711" s="235"/>
      <c r="BP711" s="235"/>
      <c r="BQ711" s="235"/>
      <c r="BR711" s="235"/>
      <c r="BS711" s="235"/>
      <c r="BT711" s="235"/>
      <c r="BU711" s="235"/>
      <c r="BV711" s="235"/>
      <c r="BW711" s="235"/>
      <c r="BX711" s="235"/>
      <c r="BY711" s="235"/>
      <c r="BZ711" s="235"/>
      <c r="CA711" s="235"/>
      <c r="CB711" s="235"/>
      <c r="CC711" s="235"/>
      <c r="CD711" s="235"/>
      <c r="CE711" s="235"/>
      <c r="CF711" s="235"/>
      <c r="CG711" s="235"/>
      <c r="CH711" s="235"/>
      <c r="CI711" s="235"/>
      <c r="CJ711" s="235"/>
      <c r="CK711" s="235"/>
      <c r="CL711" s="235"/>
      <c r="CM711" s="235"/>
      <c r="CN711" s="235"/>
      <c r="CO711" s="235"/>
      <c r="CP711" s="235"/>
      <c r="CQ711" s="235"/>
      <c r="CR711" s="235"/>
      <c r="CS711" s="235"/>
      <c r="CT711" s="235"/>
      <c r="CU711" s="235"/>
      <c r="CV711" s="235"/>
      <c r="CW711" s="235"/>
      <c r="CX711" s="235"/>
      <c r="CY711" s="235"/>
      <c r="CZ711" s="235"/>
      <c r="DA711" s="235"/>
      <c r="DB711" s="235"/>
      <c r="DC711" s="235"/>
      <c r="DD711" s="235"/>
      <c r="DE711" s="235"/>
      <c r="DF711" s="235"/>
      <c r="DG711" s="235"/>
      <c r="DH711" s="235"/>
      <c r="DI711" s="235"/>
      <c r="DJ711" s="235"/>
      <c r="DK711" s="235"/>
      <c r="DL711" s="235"/>
      <c r="DM711" s="235"/>
      <c r="DN711" s="235"/>
      <c r="DO711" s="235"/>
      <c r="DP711" s="235"/>
      <c r="DQ711" s="235"/>
      <c r="DR711" s="235"/>
      <c r="DS711" s="235"/>
      <c r="DT711" s="235"/>
      <c r="DU711" s="235"/>
      <c r="DV711" s="235"/>
      <c r="DW711" s="235"/>
      <c r="DX711" s="235"/>
      <c r="DY711" s="235"/>
      <c r="DZ711" s="235"/>
      <c r="EA711" s="235"/>
      <c r="EB711" s="235"/>
      <c r="EC711" s="235"/>
      <c r="ED711" s="235"/>
      <c r="EE711" s="235"/>
      <c r="EF711" s="235"/>
      <c r="EG711" s="235"/>
      <c r="EH711" s="235"/>
      <c r="EI711" s="235"/>
      <c r="EJ711" s="235"/>
      <c r="EK711" s="235"/>
      <c r="EL711" s="235"/>
      <c r="EM711" s="235"/>
      <c r="EN711" s="235"/>
      <c r="EO711" s="235"/>
      <c r="EP711" s="235"/>
      <c r="EQ711" s="235"/>
      <c r="ER711" s="235"/>
      <c r="ES711" s="235"/>
      <c r="ET711" s="235"/>
      <c r="EU711" s="235"/>
      <c r="EV711" s="235"/>
      <c r="EW711" s="235"/>
      <c r="EX711" s="235"/>
      <c r="EY711" s="235"/>
      <c r="EZ711" s="235"/>
      <c r="FA711" s="235"/>
      <c r="FB711" s="235"/>
      <c r="FC711" s="235"/>
      <c r="FD711" s="235"/>
      <c r="FE711" s="235"/>
      <c r="FF711" s="235"/>
      <c r="FG711" s="235"/>
      <c r="FH711" s="235"/>
      <c r="FI711" s="235"/>
      <c r="FJ711" s="235"/>
      <c r="FK711" s="235"/>
      <c r="FL711" s="235"/>
      <c r="FM711" s="235"/>
      <c r="FN711" s="235"/>
      <c r="FO711" s="235"/>
      <c r="FP711" s="235"/>
      <c r="FQ711" s="235"/>
      <c r="FR711" s="235"/>
      <c r="FS711" s="235"/>
      <c r="FT711" s="235"/>
      <c r="FU711" s="235"/>
      <c r="FV711" s="235"/>
      <c r="FW711" s="235"/>
      <c r="FX711" s="235"/>
      <c r="FY711" s="235"/>
      <c r="FZ711" s="235"/>
      <c r="GA711" s="235"/>
      <c r="GB711" s="235"/>
      <c r="GC711" s="235"/>
    </row>
    <row r="712" spans="1:185" x14ac:dyDescent="0.25">
      <c r="A712" s="236"/>
      <c r="B712" s="237"/>
      <c r="C712" s="238"/>
      <c r="D712" s="237"/>
      <c r="E712" s="238"/>
      <c r="F712" s="237"/>
      <c r="G712" s="238"/>
      <c r="H712" s="234"/>
      <c r="I712" s="235"/>
      <c r="M712" s="235"/>
      <c r="N712" s="235"/>
      <c r="O712" s="235"/>
      <c r="P712" s="235"/>
      <c r="Q712" s="235"/>
      <c r="R712" s="235"/>
      <c r="S712" s="235"/>
      <c r="T712" s="235"/>
      <c r="U712" s="235"/>
      <c r="V712" s="235"/>
      <c r="W712" s="235"/>
      <c r="X712" s="235"/>
      <c r="Y712" s="235"/>
      <c r="Z712" s="235"/>
      <c r="AA712" s="235"/>
      <c r="AB712" s="235"/>
      <c r="AC712" s="235"/>
      <c r="AD712" s="235"/>
      <c r="AE712" s="235"/>
      <c r="AF712" s="235"/>
      <c r="AG712" s="235"/>
      <c r="AH712" s="235"/>
      <c r="AI712" s="235"/>
      <c r="AJ712" s="235"/>
      <c r="AK712" s="235"/>
      <c r="AL712" s="235"/>
      <c r="AM712" s="235"/>
      <c r="AN712" s="235"/>
      <c r="AO712" s="235"/>
      <c r="AP712" s="235"/>
      <c r="AQ712" s="235"/>
      <c r="AR712" s="235"/>
      <c r="AS712" s="235"/>
      <c r="AT712" s="235"/>
      <c r="AU712" s="235"/>
      <c r="AV712" s="235"/>
      <c r="AW712" s="235"/>
      <c r="AX712" s="235"/>
      <c r="AY712" s="235"/>
      <c r="AZ712" s="235"/>
      <c r="BA712" s="235"/>
      <c r="BB712" s="235"/>
      <c r="BC712" s="235"/>
      <c r="BD712" s="235"/>
      <c r="BE712" s="235"/>
      <c r="BF712" s="235"/>
      <c r="BG712" s="235"/>
      <c r="BH712" s="235"/>
      <c r="BI712" s="235"/>
      <c r="BJ712" s="235"/>
      <c r="BK712" s="235"/>
      <c r="BL712" s="235"/>
      <c r="BM712" s="235"/>
      <c r="BN712" s="235"/>
      <c r="BO712" s="235"/>
      <c r="BP712" s="235"/>
      <c r="BQ712" s="235"/>
      <c r="BR712" s="235"/>
      <c r="BS712" s="235"/>
      <c r="BT712" s="235"/>
      <c r="BU712" s="235"/>
      <c r="BV712" s="235"/>
      <c r="BW712" s="235"/>
      <c r="BX712" s="235"/>
      <c r="BY712" s="235"/>
      <c r="BZ712" s="235"/>
      <c r="CA712" s="235"/>
      <c r="CB712" s="235"/>
      <c r="CC712" s="235"/>
      <c r="CD712" s="235"/>
      <c r="CE712" s="235"/>
      <c r="CF712" s="235"/>
      <c r="CG712" s="235"/>
      <c r="CH712" s="235"/>
      <c r="CI712" s="235"/>
      <c r="CJ712" s="235"/>
      <c r="CK712" s="235"/>
      <c r="CL712" s="235"/>
      <c r="CM712" s="235"/>
      <c r="CN712" s="235"/>
      <c r="CO712" s="235"/>
      <c r="CP712" s="235"/>
      <c r="CQ712" s="235"/>
      <c r="CR712" s="235"/>
      <c r="CS712" s="235"/>
      <c r="CT712" s="235"/>
      <c r="CU712" s="235"/>
      <c r="CV712" s="235"/>
      <c r="CW712" s="235"/>
      <c r="CX712" s="235"/>
      <c r="CY712" s="235"/>
      <c r="CZ712" s="235"/>
      <c r="DA712" s="235"/>
      <c r="DB712" s="235"/>
      <c r="DC712" s="235"/>
      <c r="DD712" s="235"/>
      <c r="DE712" s="235"/>
      <c r="DF712" s="235"/>
      <c r="DG712" s="235"/>
      <c r="DH712" s="235"/>
      <c r="DI712" s="235"/>
      <c r="DJ712" s="235"/>
      <c r="DK712" s="235"/>
      <c r="DL712" s="235"/>
      <c r="DM712" s="235"/>
      <c r="DN712" s="235"/>
      <c r="DO712" s="235"/>
      <c r="DP712" s="235"/>
      <c r="DQ712" s="235"/>
      <c r="DR712" s="235"/>
      <c r="DS712" s="235"/>
      <c r="DT712" s="235"/>
      <c r="DU712" s="235"/>
      <c r="DV712" s="235"/>
      <c r="DW712" s="235"/>
      <c r="DX712" s="235"/>
      <c r="DY712" s="235"/>
      <c r="DZ712" s="235"/>
      <c r="EA712" s="235"/>
      <c r="EB712" s="235"/>
      <c r="EC712" s="235"/>
      <c r="ED712" s="235"/>
      <c r="EE712" s="235"/>
      <c r="EF712" s="235"/>
      <c r="EG712" s="235"/>
      <c r="EH712" s="235"/>
      <c r="EI712" s="235"/>
      <c r="EJ712" s="235"/>
      <c r="EK712" s="235"/>
      <c r="EL712" s="235"/>
      <c r="EM712" s="235"/>
      <c r="EN712" s="235"/>
      <c r="EO712" s="235"/>
      <c r="EP712" s="235"/>
      <c r="EQ712" s="235"/>
      <c r="ER712" s="235"/>
      <c r="ES712" s="235"/>
      <c r="ET712" s="235"/>
      <c r="EU712" s="235"/>
      <c r="EV712" s="235"/>
      <c r="EW712" s="235"/>
      <c r="EX712" s="235"/>
      <c r="EY712" s="235"/>
      <c r="EZ712" s="235"/>
      <c r="FA712" s="235"/>
      <c r="FB712" s="235"/>
      <c r="FC712" s="235"/>
      <c r="FD712" s="235"/>
      <c r="FE712" s="235"/>
      <c r="FF712" s="235"/>
      <c r="FG712" s="235"/>
      <c r="FH712" s="235"/>
      <c r="FI712" s="235"/>
      <c r="FJ712" s="235"/>
      <c r="FK712" s="235"/>
      <c r="FL712" s="235"/>
      <c r="FM712" s="235"/>
      <c r="FN712" s="235"/>
      <c r="FO712" s="235"/>
      <c r="FP712" s="235"/>
      <c r="FQ712" s="235"/>
      <c r="FR712" s="235"/>
      <c r="FS712" s="235"/>
      <c r="FT712" s="235"/>
      <c r="FU712" s="235"/>
      <c r="FV712" s="235"/>
      <c r="FW712" s="235"/>
      <c r="FX712" s="235"/>
      <c r="FY712" s="235"/>
      <c r="FZ712" s="235"/>
      <c r="GA712" s="235"/>
      <c r="GB712" s="235"/>
      <c r="GC712" s="235"/>
    </row>
    <row r="713" spans="1:185" x14ac:dyDescent="0.25">
      <c r="A713" s="236"/>
      <c r="B713" s="237"/>
      <c r="C713" s="238"/>
      <c r="D713" s="237"/>
      <c r="E713" s="238"/>
      <c r="F713" s="237"/>
      <c r="G713" s="238"/>
      <c r="H713" s="234"/>
      <c r="I713" s="235"/>
      <c r="M713" s="235"/>
      <c r="N713" s="235"/>
      <c r="O713" s="235"/>
      <c r="P713" s="235"/>
      <c r="Q713" s="235"/>
      <c r="R713" s="235"/>
      <c r="S713" s="235"/>
      <c r="T713" s="235"/>
      <c r="U713" s="235"/>
      <c r="V713" s="235"/>
      <c r="W713" s="235"/>
      <c r="X713" s="235"/>
      <c r="Y713" s="235"/>
      <c r="Z713" s="235"/>
      <c r="AA713" s="235"/>
      <c r="AB713" s="235"/>
      <c r="AC713" s="235"/>
      <c r="AD713" s="235"/>
      <c r="AE713" s="235"/>
      <c r="AF713" s="235"/>
      <c r="AG713" s="235"/>
      <c r="AH713" s="235"/>
      <c r="AI713" s="235"/>
      <c r="AJ713" s="235"/>
      <c r="AK713" s="235"/>
      <c r="AL713" s="235"/>
      <c r="AM713" s="235"/>
      <c r="AN713" s="235"/>
      <c r="AO713" s="235"/>
      <c r="AP713" s="235"/>
      <c r="AQ713" s="235"/>
      <c r="AR713" s="235"/>
      <c r="AS713" s="235"/>
      <c r="AT713" s="235"/>
      <c r="AU713" s="235"/>
      <c r="AV713" s="235"/>
      <c r="AW713" s="235"/>
      <c r="AX713" s="235"/>
      <c r="AY713" s="235"/>
      <c r="AZ713" s="235"/>
      <c r="BA713" s="235"/>
      <c r="BB713" s="235"/>
      <c r="BC713" s="235"/>
      <c r="BD713" s="235"/>
      <c r="BE713" s="235"/>
      <c r="BF713" s="235"/>
      <c r="BG713" s="235"/>
      <c r="BH713" s="235"/>
      <c r="BI713" s="235"/>
      <c r="BJ713" s="235"/>
      <c r="BK713" s="235"/>
      <c r="BL713" s="235"/>
      <c r="BM713" s="235"/>
      <c r="BN713" s="235"/>
      <c r="BO713" s="235"/>
      <c r="BP713" s="235"/>
      <c r="BQ713" s="235"/>
      <c r="BR713" s="235"/>
      <c r="BS713" s="235"/>
      <c r="BT713" s="235"/>
      <c r="BU713" s="235"/>
      <c r="BV713" s="235"/>
      <c r="BW713" s="235"/>
      <c r="BX713" s="235"/>
      <c r="BY713" s="235"/>
      <c r="BZ713" s="235"/>
      <c r="CA713" s="235"/>
      <c r="CB713" s="235"/>
      <c r="CC713" s="235"/>
      <c r="CD713" s="235"/>
      <c r="CE713" s="235"/>
      <c r="CF713" s="235"/>
      <c r="CG713" s="235"/>
      <c r="CH713" s="235"/>
      <c r="CI713" s="235"/>
      <c r="CJ713" s="235"/>
      <c r="CK713" s="235"/>
      <c r="CL713" s="235"/>
      <c r="CM713" s="235"/>
      <c r="CN713" s="235"/>
      <c r="CO713" s="235"/>
      <c r="CP713" s="235"/>
      <c r="CQ713" s="235"/>
      <c r="CR713" s="235"/>
      <c r="CS713" s="235"/>
      <c r="CT713" s="235"/>
      <c r="CU713" s="235"/>
      <c r="CV713" s="235"/>
      <c r="CW713" s="235"/>
      <c r="CX713" s="235"/>
      <c r="CY713" s="235"/>
      <c r="CZ713" s="235"/>
      <c r="DA713" s="235"/>
      <c r="DB713" s="235"/>
      <c r="DC713" s="235"/>
      <c r="DD713" s="235"/>
      <c r="DE713" s="235"/>
      <c r="DF713" s="235"/>
      <c r="DG713" s="235"/>
      <c r="DH713" s="235"/>
      <c r="DI713" s="235"/>
      <c r="DJ713" s="235"/>
      <c r="DK713" s="235"/>
      <c r="DL713" s="235"/>
      <c r="DM713" s="235"/>
      <c r="DN713" s="235"/>
      <c r="DO713" s="235"/>
      <c r="DP713" s="235"/>
      <c r="DQ713" s="235"/>
      <c r="DR713" s="235"/>
      <c r="DS713" s="235"/>
      <c r="DT713" s="235"/>
      <c r="DU713" s="235"/>
      <c r="DV713" s="235"/>
      <c r="DW713" s="235"/>
      <c r="DX713" s="235"/>
      <c r="DY713" s="235"/>
      <c r="DZ713" s="235"/>
      <c r="EA713" s="235"/>
      <c r="EB713" s="235"/>
      <c r="EC713" s="235"/>
      <c r="ED713" s="235"/>
      <c r="EE713" s="235"/>
      <c r="EF713" s="235"/>
      <c r="EG713" s="235"/>
      <c r="EH713" s="235"/>
      <c r="EI713" s="235"/>
      <c r="EJ713" s="235"/>
      <c r="EK713" s="235"/>
      <c r="EL713" s="235"/>
      <c r="EM713" s="235"/>
      <c r="EN713" s="235"/>
      <c r="EO713" s="235"/>
      <c r="EP713" s="235"/>
      <c r="EQ713" s="235"/>
      <c r="ER713" s="235"/>
      <c r="ES713" s="235"/>
      <c r="ET713" s="235"/>
      <c r="EU713" s="235"/>
      <c r="EV713" s="235"/>
      <c r="EW713" s="235"/>
      <c r="EX713" s="235"/>
      <c r="EY713" s="235"/>
      <c r="EZ713" s="235"/>
      <c r="FA713" s="235"/>
      <c r="FB713" s="235"/>
      <c r="FC713" s="235"/>
      <c r="FD713" s="235"/>
      <c r="FE713" s="235"/>
      <c r="FF713" s="235"/>
      <c r="FG713" s="235"/>
      <c r="FH713" s="235"/>
      <c r="FI713" s="235"/>
      <c r="FJ713" s="235"/>
      <c r="FK713" s="235"/>
      <c r="FL713" s="235"/>
      <c r="FM713" s="235"/>
      <c r="FN713" s="235"/>
      <c r="FO713" s="235"/>
      <c r="FP713" s="235"/>
      <c r="FQ713" s="235"/>
      <c r="FR713" s="235"/>
      <c r="FS713" s="235"/>
      <c r="FT713" s="235"/>
      <c r="FU713" s="235"/>
      <c r="FV713" s="235"/>
      <c r="FW713" s="235"/>
      <c r="FX713" s="235"/>
      <c r="FY713" s="235"/>
      <c r="FZ713" s="235"/>
      <c r="GA713" s="235"/>
      <c r="GB713" s="235"/>
      <c r="GC713" s="235"/>
    </row>
    <row r="714" spans="1:185" x14ac:dyDescent="0.25">
      <c r="A714" s="236"/>
      <c r="B714" s="237"/>
      <c r="C714" s="238"/>
      <c r="D714" s="237"/>
      <c r="E714" s="238"/>
      <c r="F714" s="237"/>
      <c r="G714" s="238"/>
      <c r="H714" s="234"/>
      <c r="I714" s="235"/>
      <c r="M714" s="235"/>
      <c r="N714" s="235"/>
      <c r="O714" s="235"/>
      <c r="P714" s="235"/>
      <c r="Q714" s="235"/>
      <c r="R714" s="235"/>
      <c r="S714" s="235"/>
      <c r="T714" s="235"/>
      <c r="U714" s="235"/>
      <c r="V714" s="235"/>
      <c r="W714" s="235"/>
      <c r="X714" s="235"/>
      <c r="Y714" s="235"/>
      <c r="Z714" s="235"/>
      <c r="AA714" s="235"/>
      <c r="AB714" s="235"/>
      <c r="AC714" s="235"/>
      <c r="AD714" s="235"/>
      <c r="AE714" s="235"/>
      <c r="AF714" s="235"/>
      <c r="AG714" s="235"/>
      <c r="AH714" s="235"/>
      <c r="AI714" s="235"/>
      <c r="AJ714" s="235"/>
      <c r="AK714" s="235"/>
      <c r="AL714" s="235"/>
      <c r="AM714" s="235"/>
      <c r="AN714" s="235"/>
      <c r="AO714" s="235"/>
      <c r="AP714" s="235"/>
      <c r="AQ714" s="235"/>
      <c r="AR714" s="235"/>
      <c r="AS714" s="235"/>
      <c r="AT714" s="235"/>
      <c r="AU714" s="235"/>
      <c r="AV714" s="235"/>
      <c r="AW714" s="235"/>
      <c r="AX714" s="235"/>
      <c r="AY714" s="235"/>
      <c r="AZ714" s="235"/>
      <c r="BA714" s="235"/>
      <c r="BB714" s="235"/>
      <c r="BC714" s="235"/>
      <c r="BD714" s="235"/>
      <c r="BE714" s="235"/>
      <c r="BF714" s="235"/>
      <c r="BG714" s="235"/>
      <c r="BH714" s="235"/>
      <c r="BI714" s="235"/>
      <c r="BJ714" s="235"/>
      <c r="BK714" s="235"/>
      <c r="BL714" s="235"/>
      <c r="BM714" s="235"/>
      <c r="BN714" s="235"/>
      <c r="BO714" s="235"/>
      <c r="BP714" s="235"/>
      <c r="BQ714" s="235"/>
      <c r="BR714" s="235"/>
      <c r="BS714" s="235"/>
      <c r="BT714" s="235"/>
      <c r="BU714" s="235"/>
      <c r="BV714" s="235"/>
      <c r="BW714" s="235"/>
      <c r="BX714" s="235"/>
      <c r="BY714" s="235"/>
      <c r="BZ714" s="235"/>
      <c r="CA714" s="235"/>
      <c r="CB714" s="235"/>
      <c r="CC714" s="235"/>
      <c r="CD714" s="235"/>
      <c r="CE714" s="235"/>
      <c r="CF714" s="235"/>
      <c r="CG714" s="235"/>
      <c r="CH714" s="235"/>
      <c r="CI714" s="235"/>
      <c r="CJ714" s="235"/>
      <c r="CK714" s="235"/>
      <c r="CL714" s="235"/>
      <c r="CM714" s="235"/>
      <c r="CN714" s="235"/>
      <c r="CO714" s="235"/>
      <c r="CP714" s="235"/>
      <c r="CQ714" s="235"/>
      <c r="CR714" s="235"/>
      <c r="CS714" s="235"/>
      <c r="CT714" s="235"/>
      <c r="CU714" s="235"/>
      <c r="CV714" s="235"/>
      <c r="CW714" s="235"/>
      <c r="CX714" s="235"/>
      <c r="CY714" s="235"/>
      <c r="CZ714" s="235"/>
      <c r="DA714" s="235"/>
      <c r="DB714" s="235"/>
      <c r="DC714" s="235"/>
      <c r="DD714" s="235"/>
      <c r="DE714" s="235"/>
      <c r="DF714" s="235"/>
      <c r="DG714" s="235"/>
      <c r="DH714" s="235"/>
      <c r="DI714" s="235"/>
      <c r="DJ714" s="235"/>
      <c r="DK714" s="235"/>
      <c r="DL714" s="235"/>
      <c r="DM714" s="235"/>
      <c r="DN714" s="235"/>
      <c r="DO714" s="235"/>
      <c r="DP714" s="235"/>
      <c r="DQ714" s="235"/>
      <c r="DR714" s="235"/>
      <c r="DS714" s="235"/>
      <c r="DT714" s="235"/>
      <c r="DU714" s="235"/>
      <c r="DV714" s="235"/>
      <c r="DW714" s="235"/>
      <c r="DX714" s="235"/>
      <c r="DY714" s="235"/>
      <c r="DZ714" s="235"/>
      <c r="EA714" s="235"/>
      <c r="EB714" s="235"/>
      <c r="EC714" s="235"/>
      <c r="ED714" s="235"/>
      <c r="EE714" s="235"/>
      <c r="EF714" s="235"/>
      <c r="EG714" s="235"/>
      <c r="EH714" s="235"/>
      <c r="EI714" s="235"/>
      <c r="EJ714" s="235"/>
      <c r="EK714" s="235"/>
      <c r="EL714" s="235"/>
      <c r="EM714" s="235"/>
      <c r="EN714" s="235"/>
      <c r="EO714" s="235"/>
      <c r="EP714" s="235"/>
      <c r="EQ714" s="235"/>
      <c r="ER714" s="235"/>
      <c r="ES714" s="235"/>
      <c r="ET714" s="235"/>
      <c r="EU714" s="235"/>
      <c r="EV714" s="235"/>
      <c r="EW714" s="235"/>
      <c r="EX714" s="235"/>
      <c r="EY714" s="235"/>
      <c r="EZ714" s="235"/>
      <c r="FA714" s="235"/>
      <c r="FB714" s="235"/>
      <c r="FC714" s="235"/>
      <c r="FD714" s="235"/>
      <c r="FE714" s="235"/>
      <c r="FF714" s="235"/>
      <c r="FG714" s="235"/>
      <c r="FH714" s="235"/>
      <c r="FI714" s="235"/>
      <c r="FJ714" s="235"/>
      <c r="FK714" s="235"/>
      <c r="FL714" s="235"/>
      <c r="FM714" s="235"/>
      <c r="FN714" s="235"/>
      <c r="FO714" s="235"/>
      <c r="FP714" s="235"/>
      <c r="FQ714" s="235"/>
      <c r="FR714" s="235"/>
      <c r="FS714" s="235"/>
      <c r="FT714" s="235"/>
      <c r="FU714" s="235"/>
      <c r="FV714" s="235"/>
      <c r="FW714" s="235"/>
      <c r="FX714" s="235"/>
      <c r="FY714" s="235"/>
      <c r="FZ714" s="235"/>
      <c r="GA714" s="235"/>
      <c r="GB714" s="235"/>
      <c r="GC714" s="235"/>
    </row>
    <row r="715" spans="1:185" x14ac:dyDescent="0.25">
      <c r="A715" s="236"/>
      <c r="B715" s="237"/>
      <c r="C715" s="238"/>
      <c r="D715" s="237"/>
      <c r="E715" s="238"/>
      <c r="F715" s="237"/>
      <c r="G715" s="238"/>
      <c r="H715" s="234"/>
      <c r="I715" s="235"/>
      <c r="M715" s="235"/>
      <c r="N715" s="235"/>
      <c r="O715" s="235"/>
      <c r="P715" s="235"/>
      <c r="Q715" s="235"/>
      <c r="R715" s="235"/>
      <c r="S715" s="235"/>
      <c r="T715" s="235"/>
      <c r="U715" s="235"/>
      <c r="V715" s="235"/>
      <c r="W715" s="235"/>
      <c r="X715" s="235"/>
      <c r="Y715" s="235"/>
      <c r="Z715" s="235"/>
      <c r="AA715" s="235"/>
      <c r="AB715" s="235"/>
      <c r="AC715" s="235"/>
      <c r="AD715" s="235"/>
      <c r="AE715" s="235"/>
      <c r="AF715" s="235"/>
      <c r="AG715" s="235"/>
      <c r="AH715" s="235"/>
      <c r="AI715" s="235"/>
      <c r="AJ715" s="235"/>
      <c r="AK715" s="235"/>
      <c r="AL715" s="235"/>
      <c r="AM715" s="235"/>
      <c r="AN715" s="235"/>
      <c r="AO715" s="235"/>
      <c r="AP715" s="235"/>
      <c r="AQ715" s="235"/>
      <c r="AR715" s="235"/>
      <c r="AS715" s="235"/>
      <c r="AT715" s="235"/>
      <c r="AU715" s="235"/>
      <c r="AV715" s="235"/>
      <c r="AW715" s="235"/>
      <c r="AX715" s="235"/>
      <c r="AY715" s="235"/>
      <c r="AZ715" s="235"/>
      <c r="BA715" s="235"/>
      <c r="BB715" s="235"/>
      <c r="BC715" s="235"/>
      <c r="BD715" s="235"/>
      <c r="BE715" s="235"/>
      <c r="BF715" s="235"/>
      <c r="BG715" s="235"/>
      <c r="BH715" s="235"/>
      <c r="BI715" s="235"/>
      <c r="BJ715" s="235"/>
      <c r="BK715" s="235"/>
      <c r="BL715" s="235"/>
      <c r="BM715" s="235"/>
      <c r="BN715" s="235"/>
      <c r="BO715" s="235"/>
      <c r="BP715" s="235"/>
      <c r="BQ715" s="235"/>
      <c r="BR715" s="235"/>
      <c r="BS715" s="235"/>
      <c r="BT715" s="235"/>
      <c r="BU715" s="235"/>
      <c r="BV715" s="235"/>
      <c r="BW715" s="235"/>
      <c r="BX715" s="235"/>
      <c r="BY715" s="235"/>
      <c r="BZ715" s="235"/>
      <c r="CA715" s="235"/>
      <c r="CB715" s="235"/>
      <c r="CC715" s="235"/>
      <c r="CD715" s="235"/>
      <c r="CE715" s="235"/>
      <c r="CF715" s="235"/>
      <c r="CG715" s="235"/>
      <c r="CH715" s="235"/>
      <c r="CI715" s="235"/>
      <c r="CJ715" s="235"/>
      <c r="CK715" s="235"/>
      <c r="CL715" s="235"/>
      <c r="CM715" s="235"/>
      <c r="CN715" s="235"/>
      <c r="CO715" s="235"/>
      <c r="CP715" s="235"/>
      <c r="CQ715" s="235"/>
      <c r="CR715" s="235"/>
      <c r="CS715" s="235"/>
      <c r="CT715" s="235"/>
      <c r="CU715" s="235"/>
      <c r="CV715" s="235"/>
      <c r="CW715" s="235"/>
      <c r="CX715" s="235"/>
      <c r="CY715" s="235"/>
      <c r="CZ715" s="235"/>
      <c r="DA715" s="235"/>
      <c r="DB715" s="235"/>
      <c r="DC715" s="235"/>
      <c r="DD715" s="235"/>
      <c r="DE715" s="235"/>
      <c r="DF715" s="235"/>
      <c r="DG715" s="235"/>
      <c r="DH715" s="235"/>
      <c r="DI715" s="235"/>
      <c r="DJ715" s="235"/>
      <c r="DK715" s="235"/>
      <c r="DL715" s="235"/>
      <c r="DM715" s="235"/>
      <c r="DN715" s="235"/>
      <c r="DO715" s="235"/>
      <c r="DP715" s="235"/>
      <c r="DQ715" s="235"/>
      <c r="DR715" s="235"/>
      <c r="DS715" s="235"/>
      <c r="DT715" s="235"/>
      <c r="DU715" s="235"/>
      <c r="DV715" s="235"/>
      <c r="DW715" s="235"/>
      <c r="DX715" s="235"/>
      <c r="DY715" s="235"/>
      <c r="DZ715" s="235"/>
      <c r="EA715" s="235"/>
      <c r="EB715" s="235"/>
      <c r="EC715" s="235"/>
      <c r="ED715" s="235"/>
      <c r="EE715" s="235"/>
      <c r="EF715" s="235"/>
      <c r="EG715" s="235"/>
      <c r="EH715" s="235"/>
      <c r="EI715" s="235"/>
      <c r="EJ715" s="235"/>
      <c r="EK715" s="235"/>
      <c r="EL715" s="235"/>
      <c r="EM715" s="235"/>
      <c r="EN715" s="235"/>
      <c r="EO715" s="235"/>
      <c r="EP715" s="235"/>
      <c r="EQ715" s="235"/>
      <c r="ER715" s="235"/>
      <c r="ES715" s="235"/>
      <c r="ET715" s="235"/>
      <c r="EU715" s="235"/>
      <c r="EV715" s="235"/>
      <c r="EW715" s="235"/>
      <c r="EX715" s="235"/>
      <c r="EY715" s="235"/>
      <c r="EZ715" s="235"/>
      <c r="FA715" s="235"/>
      <c r="FB715" s="235"/>
      <c r="FC715" s="235"/>
      <c r="FD715" s="235"/>
      <c r="FE715" s="235"/>
      <c r="FF715" s="235"/>
      <c r="FG715" s="235"/>
      <c r="FH715" s="235"/>
      <c r="FI715" s="235"/>
      <c r="FJ715" s="235"/>
      <c r="FK715" s="235"/>
      <c r="FL715" s="235"/>
      <c r="FM715" s="235"/>
      <c r="FN715" s="235"/>
      <c r="FO715" s="235"/>
      <c r="FP715" s="235"/>
      <c r="FQ715" s="235"/>
      <c r="FR715" s="235"/>
      <c r="FS715" s="235"/>
      <c r="FT715" s="235"/>
      <c r="FU715" s="235"/>
      <c r="FV715" s="235"/>
      <c r="FW715" s="235"/>
      <c r="FX715" s="235"/>
      <c r="FY715" s="235"/>
      <c r="FZ715" s="235"/>
      <c r="GA715" s="235"/>
      <c r="GB715" s="235"/>
      <c r="GC715" s="235"/>
    </row>
    <row r="716" spans="1:185" x14ac:dyDescent="0.25">
      <c r="A716" s="236"/>
      <c r="B716" s="237"/>
      <c r="C716" s="238"/>
      <c r="D716" s="237"/>
      <c r="E716" s="238"/>
      <c r="F716" s="237"/>
      <c r="G716" s="238"/>
      <c r="H716" s="234"/>
      <c r="I716" s="235"/>
      <c r="M716" s="235"/>
      <c r="N716" s="235"/>
      <c r="O716" s="235"/>
      <c r="P716" s="235"/>
      <c r="Q716" s="235"/>
      <c r="R716" s="235"/>
      <c r="S716" s="235"/>
      <c r="T716" s="235"/>
      <c r="U716" s="235"/>
      <c r="V716" s="235"/>
      <c r="W716" s="235"/>
      <c r="X716" s="235"/>
      <c r="Y716" s="235"/>
      <c r="Z716" s="235"/>
      <c r="AA716" s="235"/>
      <c r="AB716" s="235"/>
      <c r="AC716" s="235"/>
      <c r="AD716" s="235"/>
      <c r="AE716" s="235"/>
      <c r="AF716" s="235"/>
      <c r="AG716" s="235"/>
      <c r="AH716" s="235"/>
      <c r="AI716" s="235"/>
      <c r="AJ716" s="235"/>
      <c r="AK716" s="235"/>
      <c r="AL716" s="235"/>
      <c r="AM716" s="235"/>
      <c r="AN716" s="235"/>
      <c r="AO716" s="235"/>
      <c r="AP716" s="235"/>
      <c r="AQ716" s="235"/>
      <c r="AR716" s="235"/>
      <c r="AS716" s="235"/>
      <c r="AT716" s="235"/>
      <c r="AU716" s="235"/>
      <c r="AV716" s="235"/>
      <c r="AW716" s="235"/>
      <c r="AX716" s="235"/>
      <c r="AY716" s="235"/>
      <c r="AZ716" s="235"/>
      <c r="BA716" s="235"/>
      <c r="BB716" s="235"/>
      <c r="BC716" s="235"/>
      <c r="BD716" s="235"/>
      <c r="BE716" s="235"/>
      <c r="BF716" s="235"/>
      <c r="BG716" s="235"/>
      <c r="BH716" s="235"/>
      <c r="BI716" s="235"/>
      <c r="BJ716" s="235"/>
      <c r="BK716" s="235"/>
      <c r="BL716" s="235"/>
      <c r="BM716" s="235"/>
      <c r="BN716" s="235"/>
      <c r="BO716" s="235"/>
      <c r="BP716" s="235"/>
      <c r="BQ716" s="235"/>
      <c r="BR716" s="235"/>
      <c r="BS716" s="235"/>
      <c r="BT716" s="235"/>
      <c r="BU716" s="235"/>
      <c r="BV716" s="235"/>
      <c r="BW716" s="235"/>
      <c r="BX716" s="235"/>
      <c r="BY716" s="235"/>
      <c r="BZ716" s="235"/>
      <c r="CA716" s="235"/>
      <c r="CB716" s="235"/>
      <c r="CC716" s="235"/>
      <c r="CD716" s="235"/>
      <c r="CE716" s="235"/>
      <c r="CF716" s="235"/>
      <c r="CG716" s="235"/>
      <c r="CH716" s="235"/>
      <c r="CI716" s="235"/>
      <c r="CJ716" s="235"/>
      <c r="CK716" s="235"/>
      <c r="CL716" s="235"/>
      <c r="CM716" s="235"/>
      <c r="CN716" s="235"/>
      <c r="CO716" s="235"/>
      <c r="CP716" s="235"/>
      <c r="CQ716" s="235"/>
      <c r="CR716" s="235"/>
      <c r="CS716" s="235"/>
      <c r="CT716" s="235"/>
      <c r="CU716" s="235"/>
      <c r="CV716" s="235"/>
      <c r="CW716" s="235"/>
      <c r="CX716" s="235"/>
      <c r="CY716" s="235"/>
      <c r="CZ716" s="235"/>
      <c r="DA716" s="235"/>
      <c r="DB716" s="235"/>
      <c r="DC716" s="235"/>
      <c r="DD716" s="235"/>
      <c r="DE716" s="235"/>
      <c r="DF716" s="235"/>
      <c r="DG716" s="235"/>
      <c r="DH716" s="235"/>
      <c r="DI716" s="235"/>
      <c r="DJ716" s="235"/>
      <c r="DK716" s="235"/>
      <c r="DL716" s="235"/>
      <c r="DM716" s="235"/>
      <c r="DN716" s="235"/>
      <c r="DO716" s="235"/>
      <c r="DP716" s="235"/>
      <c r="DQ716" s="235"/>
      <c r="DR716" s="235"/>
      <c r="DS716" s="235"/>
      <c r="DT716" s="235"/>
      <c r="DU716" s="235"/>
      <c r="DV716" s="235"/>
      <c r="DW716" s="235"/>
      <c r="DX716" s="235"/>
      <c r="DY716" s="235"/>
      <c r="DZ716" s="235"/>
      <c r="EA716" s="235"/>
      <c r="EB716" s="235"/>
      <c r="EC716" s="235"/>
      <c r="ED716" s="235"/>
      <c r="EE716" s="235"/>
      <c r="EF716" s="235"/>
      <c r="EG716" s="235"/>
      <c r="EH716" s="235"/>
      <c r="EI716" s="235"/>
      <c r="EJ716" s="235"/>
      <c r="EK716" s="235"/>
      <c r="EL716" s="235"/>
      <c r="EM716" s="235"/>
      <c r="EN716" s="235"/>
      <c r="EO716" s="235"/>
      <c r="EP716" s="235"/>
      <c r="EQ716" s="235"/>
      <c r="ER716" s="235"/>
      <c r="ES716" s="235"/>
      <c r="ET716" s="235"/>
      <c r="EU716" s="235"/>
      <c r="EV716" s="235"/>
      <c r="EW716" s="235"/>
      <c r="EX716" s="235"/>
      <c r="EY716" s="235"/>
      <c r="EZ716" s="235"/>
      <c r="FA716" s="235"/>
      <c r="FB716" s="235"/>
      <c r="FC716" s="235"/>
      <c r="FD716" s="235"/>
      <c r="FE716" s="235"/>
      <c r="FF716" s="235"/>
      <c r="FG716" s="235"/>
      <c r="FH716" s="235"/>
      <c r="FI716" s="235"/>
      <c r="FJ716" s="235"/>
      <c r="FK716" s="235"/>
      <c r="FL716" s="235"/>
      <c r="FM716" s="235"/>
      <c r="FN716" s="235"/>
      <c r="FO716" s="235"/>
      <c r="FP716" s="235"/>
      <c r="FQ716" s="235"/>
      <c r="FR716" s="235"/>
      <c r="FS716" s="235"/>
      <c r="FT716" s="235"/>
      <c r="FU716" s="235"/>
      <c r="FV716" s="235"/>
      <c r="FW716" s="235"/>
      <c r="FX716" s="235"/>
      <c r="FY716" s="235"/>
      <c r="FZ716" s="235"/>
      <c r="GA716" s="235"/>
      <c r="GB716" s="235"/>
      <c r="GC716" s="235"/>
    </row>
    <row r="717" spans="1:185" x14ac:dyDescent="0.25">
      <c r="A717" s="266" t="s">
        <v>382</v>
      </c>
      <c r="B717" s="266"/>
      <c r="C717" s="238"/>
      <c r="D717" s="237"/>
      <c r="E717" s="238"/>
      <c r="F717" s="237"/>
      <c r="G717" s="238"/>
      <c r="H717" s="234"/>
      <c r="I717" s="235"/>
      <c r="M717" s="235"/>
      <c r="N717" s="235"/>
      <c r="O717" s="235"/>
      <c r="P717" s="235"/>
      <c r="Q717" s="235"/>
      <c r="R717" s="235"/>
      <c r="S717" s="235"/>
      <c r="T717" s="235"/>
      <c r="U717" s="235"/>
      <c r="V717" s="235"/>
      <c r="W717" s="235"/>
      <c r="X717" s="235"/>
      <c r="Y717" s="235"/>
      <c r="Z717" s="235"/>
      <c r="AA717" s="235"/>
      <c r="AB717" s="235"/>
      <c r="AC717" s="235"/>
      <c r="AD717" s="235"/>
      <c r="AE717" s="235"/>
      <c r="AF717" s="235"/>
      <c r="AG717" s="235"/>
      <c r="AH717" s="235"/>
      <c r="AI717" s="235"/>
      <c r="AJ717" s="235"/>
      <c r="AK717" s="235"/>
      <c r="AL717" s="235"/>
      <c r="AM717" s="235"/>
      <c r="AN717" s="235"/>
      <c r="AO717" s="235"/>
      <c r="AP717" s="235"/>
      <c r="AQ717" s="235"/>
      <c r="AR717" s="235"/>
      <c r="AS717" s="235"/>
      <c r="AT717" s="235"/>
      <c r="AU717" s="235"/>
      <c r="AV717" s="235"/>
      <c r="AW717" s="235"/>
      <c r="AX717" s="235"/>
      <c r="AY717" s="235"/>
      <c r="AZ717" s="235"/>
      <c r="BA717" s="235"/>
      <c r="BB717" s="235"/>
      <c r="BC717" s="235"/>
      <c r="BD717" s="235"/>
      <c r="BE717" s="235"/>
      <c r="BF717" s="235"/>
      <c r="BG717" s="235"/>
      <c r="BH717" s="235"/>
      <c r="BI717" s="235"/>
      <c r="BJ717" s="235"/>
      <c r="BK717" s="235"/>
      <c r="BL717" s="235"/>
      <c r="BM717" s="235"/>
      <c r="BN717" s="235"/>
      <c r="BO717" s="235"/>
      <c r="BP717" s="235"/>
      <c r="BQ717" s="235"/>
      <c r="BR717" s="235"/>
      <c r="BS717" s="235"/>
      <c r="BT717" s="235"/>
      <c r="BU717" s="235"/>
      <c r="BV717" s="235"/>
      <c r="BW717" s="235"/>
      <c r="BX717" s="235"/>
      <c r="BY717" s="235"/>
      <c r="BZ717" s="235"/>
      <c r="CA717" s="235"/>
      <c r="CB717" s="235"/>
      <c r="CC717" s="235"/>
      <c r="CD717" s="235"/>
      <c r="CE717" s="235"/>
      <c r="CF717" s="235"/>
      <c r="CG717" s="235"/>
      <c r="CH717" s="235"/>
      <c r="CI717" s="235"/>
      <c r="CJ717" s="235"/>
      <c r="CK717" s="235"/>
      <c r="CL717" s="235"/>
      <c r="CM717" s="235"/>
      <c r="CN717" s="235"/>
      <c r="CO717" s="235"/>
      <c r="CP717" s="235"/>
      <c r="CQ717" s="235"/>
      <c r="CR717" s="235"/>
      <c r="CS717" s="235"/>
      <c r="CT717" s="235"/>
      <c r="CU717" s="235"/>
      <c r="CV717" s="235"/>
      <c r="CW717" s="235"/>
      <c r="CX717" s="235"/>
      <c r="CY717" s="235"/>
      <c r="CZ717" s="235"/>
      <c r="DA717" s="235"/>
      <c r="DB717" s="235"/>
      <c r="DC717" s="235"/>
      <c r="DD717" s="235"/>
      <c r="DE717" s="235"/>
      <c r="DF717" s="235"/>
      <c r="DG717" s="235"/>
      <c r="DH717" s="235"/>
      <c r="DI717" s="235"/>
      <c r="DJ717" s="235"/>
      <c r="DK717" s="235"/>
      <c r="DL717" s="235"/>
      <c r="DM717" s="235"/>
      <c r="DN717" s="235"/>
      <c r="DO717" s="235"/>
      <c r="DP717" s="235"/>
      <c r="DQ717" s="235"/>
      <c r="DR717" s="235"/>
      <c r="DS717" s="235"/>
      <c r="DT717" s="235"/>
      <c r="DU717" s="235"/>
      <c r="DV717" s="235"/>
      <c r="DW717" s="235"/>
      <c r="DX717" s="235"/>
      <c r="DY717" s="235"/>
      <c r="DZ717" s="235"/>
      <c r="EA717" s="235"/>
      <c r="EB717" s="235"/>
      <c r="EC717" s="235"/>
      <c r="ED717" s="235"/>
      <c r="EE717" s="235"/>
      <c r="EF717" s="235"/>
      <c r="EG717" s="235"/>
      <c r="EH717" s="235"/>
      <c r="EI717" s="235"/>
      <c r="EJ717" s="235"/>
      <c r="EK717" s="235"/>
      <c r="EL717" s="235"/>
      <c r="EM717" s="235"/>
      <c r="EN717" s="235"/>
      <c r="EO717" s="235"/>
      <c r="EP717" s="235"/>
      <c r="EQ717" s="235"/>
      <c r="ER717" s="235"/>
      <c r="ES717" s="235"/>
      <c r="ET717" s="235"/>
      <c r="EU717" s="235"/>
      <c r="EV717" s="235"/>
      <c r="EW717" s="235"/>
      <c r="EX717" s="235"/>
      <c r="EY717" s="235"/>
      <c r="EZ717" s="235"/>
      <c r="FA717" s="235"/>
      <c r="FB717" s="235"/>
      <c r="FC717" s="235"/>
      <c r="FD717" s="235"/>
      <c r="FE717" s="235"/>
      <c r="FF717" s="235"/>
      <c r="FG717" s="235"/>
      <c r="FH717" s="235"/>
      <c r="FI717" s="235"/>
      <c r="FJ717" s="235"/>
      <c r="FK717" s="235"/>
      <c r="FL717" s="235"/>
      <c r="FM717" s="235"/>
      <c r="FN717" s="235"/>
      <c r="FO717" s="235"/>
      <c r="FP717" s="235"/>
      <c r="FQ717" s="235"/>
      <c r="FR717" s="235"/>
      <c r="FS717" s="235"/>
      <c r="FT717" s="235"/>
      <c r="FU717" s="235"/>
      <c r="FV717" s="235"/>
      <c r="FW717" s="235"/>
      <c r="FX717" s="235"/>
      <c r="FY717" s="235"/>
      <c r="FZ717" s="235"/>
      <c r="GA717" s="235"/>
      <c r="GB717" s="235"/>
      <c r="GC717" s="235"/>
    </row>
    <row r="718" spans="1:185" x14ac:dyDescent="0.25">
      <c r="A718" s="267" t="s">
        <v>383</v>
      </c>
      <c r="B718" s="267"/>
      <c r="C718" s="239"/>
      <c r="D718" s="90"/>
      <c r="E718" s="218"/>
      <c r="F718" s="91"/>
      <c r="G718" s="218"/>
      <c r="H718" s="234"/>
      <c r="I718" s="235"/>
      <c r="M718" s="235"/>
      <c r="N718" s="235"/>
      <c r="O718" s="235"/>
      <c r="P718" s="235"/>
      <c r="Q718" s="235"/>
      <c r="R718" s="235"/>
      <c r="S718" s="235"/>
      <c r="T718" s="235"/>
      <c r="U718" s="235"/>
      <c r="V718" s="235"/>
      <c r="W718" s="235"/>
      <c r="X718" s="235"/>
      <c r="Y718" s="235"/>
      <c r="Z718" s="235"/>
      <c r="AA718" s="235"/>
      <c r="AB718" s="235"/>
      <c r="AC718" s="235"/>
      <c r="AD718" s="235"/>
      <c r="AE718" s="235"/>
      <c r="AF718" s="235"/>
      <c r="AG718" s="235"/>
      <c r="AH718" s="235"/>
      <c r="AI718" s="235"/>
      <c r="AJ718" s="235"/>
      <c r="AK718" s="235"/>
      <c r="AL718" s="235"/>
      <c r="AM718" s="235"/>
      <c r="AN718" s="235"/>
      <c r="AO718" s="235"/>
      <c r="AP718" s="235"/>
      <c r="AQ718" s="235"/>
      <c r="AR718" s="235"/>
      <c r="AS718" s="235"/>
      <c r="AT718" s="235"/>
      <c r="AU718" s="235"/>
      <c r="AV718" s="235"/>
      <c r="AW718" s="235"/>
      <c r="AX718" s="235"/>
      <c r="AY718" s="235"/>
      <c r="AZ718" s="235"/>
      <c r="BA718" s="235"/>
      <c r="BB718" s="235"/>
      <c r="BC718" s="235"/>
      <c r="BD718" s="235"/>
      <c r="BE718" s="235"/>
      <c r="BF718" s="235"/>
      <c r="BG718" s="235"/>
      <c r="BH718" s="235"/>
      <c r="BI718" s="235"/>
      <c r="BJ718" s="235"/>
      <c r="BK718" s="235"/>
      <c r="BL718" s="235"/>
      <c r="BM718" s="235"/>
      <c r="BN718" s="235"/>
      <c r="BO718" s="235"/>
      <c r="BP718" s="235"/>
      <c r="BQ718" s="235"/>
      <c r="BR718" s="235"/>
      <c r="BS718" s="235"/>
      <c r="BT718" s="235"/>
      <c r="BU718" s="235"/>
      <c r="BV718" s="235"/>
      <c r="BW718" s="235"/>
      <c r="BX718" s="235"/>
      <c r="BY718" s="235"/>
      <c r="BZ718" s="235"/>
      <c r="CA718" s="235"/>
      <c r="CB718" s="235"/>
      <c r="CC718" s="235"/>
      <c r="CD718" s="235"/>
      <c r="CE718" s="235"/>
      <c r="CF718" s="235"/>
      <c r="CG718" s="235"/>
      <c r="CH718" s="235"/>
      <c r="CI718" s="235"/>
      <c r="CJ718" s="235"/>
      <c r="CK718" s="235"/>
      <c r="CL718" s="235"/>
      <c r="CM718" s="235"/>
      <c r="CN718" s="235"/>
      <c r="CO718" s="235"/>
      <c r="CP718" s="235"/>
      <c r="CQ718" s="235"/>
      <c r="CR718" s="235"/>
      <c r="CS718" s="235"/>
      <c r="CT718" s="235"/>
      <c r="CU718" s="235"/>
      <c r="CV718" s="235"/>
      <c r="CW718" s="235"/>
      <c r="CX718" s="235"/>
      <c r="CY718" s="235"/>
      <c r="CZ718" s="235"/>
      <c r="DA718" s="235"/>
      <c r="DB718" s="235"/>
      <c r="DC718" s="235"/>
      <c r="DD718" s="235"/>
      <c r="DE718" s="235"/>
      <c r="DF718" s="235"/>
      <c r="DG718" s="235"/>
      <c r="DH718" s="235"/>
      <c r="DI718" s="235"/>
      <c r="DJ718" s="235"/>
      <c r="DK718" s="235"/>
      <c r="DL718" s="235"/>
      <c r="DM718" s="235"/>
      <c r="DN718" s="235"/>
      <c r="DO718" s="235"/>
      <c r="DP718" s="235"/>
      <c r="DQ718" s="235"/>
      <c r="DR718" s="235"/>
      <c r="DS718" s="235"/>
      <c r="DT718" s="235"/>
      <c r="DU718" s="235"/>
      <c r="DV718" s="235"/>
      <c r="DW718" s="235"/>
      <c r="DX718" s="235"/>
      <c r="DY718" s="235"/>
      <c r="DZ718" s="235"/>
      <c r="EA718" s="235"/>
      <c r="EB718" s="235"/>
      <c r="EC718" s="235"/>
      <c r="ED718" s="235"/>
      <c r="EE718" s="235"/>
      <c r="EF718" s="235"/>
      <c r="EG718" s="235"/>
      <c r="EH718" s="235"/>
      <c r="EI718" s="235"/>
      <c r="EJ718" s="235"/>
      <c r="EK718" s="235"/>
      <c r="EL718" s="235"/>
      <c r="EM718" s="235"/>
      <c r="EN718" s="235"/>
      <c r="EO718" s="235"/>
      <c r="EP718" s="235"/>
      <c r="EQ718" s="235"/>
      <c r="ER718" s="235"/>
      <c r="ES718" s="235"/>
      <c r="ET718" s="235"/>
      <c r="EU718" s="235"/>
      <c r="EV718" s="235"/>
      <c r="EW718" s="235"/>
      <c r="EX718" s="235"/>
      <c r="EY718" s="235"/>
      <c r="EZ718" s="235"/>
      <c r="FA718" s="235"/>
      <c r="FB718" s="235"/>
      <c r="FC718" s="235"/>
      <c r="FD718" s="235"/>
      <c r="FE718" s="235"/>
      <c r="FF718" s="235"/>
      <c r="FG718" s="235"/>
      <c r="FH718" s="235"/>
      <c r="FI718" s="235"/>
      <c r="FJ718" s="235"/>
      <c r="FK718" s="235"/>
      <c r="FL718" s="235"/>
      <c r="FM718" s="235"/>
      <c r="FN718" s="235"/>
      <c r="FO718" s="235"/>
      <c r="FP718" s="235"/>
      <c r="FQ718" s="235"/>
      <c r="FR718" s="235"/>
      <c r="FS718" s="235"/>
      <c r="FT718" s="235"/>
      <c r="FU718" s="235"/>
      <c r="FV718" s="235"/>
      <c r="FW718" s="235"/>
      <c r="FX718" s="235"/>
      <c r="FY718" s="235"/>
      <c r="FZ718" s="235"/>
      <c r="GA718" s="235"/>
      <c r="GB718" s="235"/>
      <c r="GC718" s="235"/>
    </row>
    <row r="719" spans="1:185" x14ac:dyDescent="0.25">
      <c r="A719" s="265" t="s">
        <v>384</v>
      </c>
      <c r="B719" s="265"/>
      <c r="H719" s="234"/>
      <c r="I719" s="235"/>
      <c r="M719" s="235"/>
      <c r="N719" s="235"/>
      <c r="O719" s="235"/>
      <c r="P719" s="235"/>
      <c r="Q719" s="235"/>
      <c r="R719" s="235"/>
      <c r="S719" s="235"/>
      <c r="T719" s="235"/>
      <c r="U719" s="235"/>
      <c r="V719" s="235"/>
      <c r="W719" s="235"/>
      <c r="X719" s="235"/>
      <c r="Y719" s="235"/>
      <c r="Z719" s="235"/>
      <c r="AA719" s="235"/>
      <c r="AB719" s="235"/>
      <c r="AC719" s="235"/>
      <c r="AD719" s="235"/>
      <c r="AE719" s="235"/>
      <c r="AF719" s="235"/>
      <c r="AG719" s="235"/>
      <c r="AH719" s="235"/>
      <c r="AI719" s="235"/>
      <c r="AJ719" s="235"/>
      <c r="AK719" s="235"/>
      <c r="AL719" s="235"/>
      <c r="AM719" s="235"/>
      <c r="AN719" s="235"/>
      <c r="AO719" s="235"/>
      <c r="AP719" s="235"/>
      <c r="AQ719" s="235"/>
      <c r="AR719" s="235"/>
      <c r="AS719" s="235"/>
      <c r="AT719" s="235"/>
      <c r="AU719" s="235"/>
      <c r="AV719" s="235"/>
      <c r="AW719" s="235"/>
      <c r="AX719" s="235"/>
      <c r="AY719" s="235"/>
      <c r="AZ719" s="235"/>
      <c r="BA719" s="235"/>
      <c r="BB719" s="235"/>
      <c r="BC719" s="235"/>
      <c r="BD719" s="235"/>
      <c r="BE719" s="235"/>
      <c r="BF719" s="235"/>
      <c r="BG719" s="235"/>
      <c r="BH719" s="235"/>
      <c r="BI719" s="235"/>
      <c r="BJ719" s="235"/>
      <c r="BK719" s="235"/>
      <c r="BL719" s="235"/>
      <c r="BM719" s="235"/>
      <c r="BN719" s="235"/>
      <c r="BO719" s="235"/>
      <c r="BP719" s="235"/>
      <c r="BQ719" s="235"/>
      <c r="BR719" s="235"/>
      <c r="BS719" s="235"/>
      <c r="BT719" s="235"/>
      <c r="BU719" s="235"/>
      <c r="BV719" s="235"/>
      <c r="BW719" s="235"/>
      <c r="BX719" s="235"/>
      <c r="BY719" s="235"/>
      <c r="BZ719" s="235"/>
      <c r="CA719" s="235"/>
      <c r="CB719" s="235"/>
      <c r="CC719" s="235"/>
      <c r="CD719" s="235"/>
      <c r="CE719" s="235"/>
      <c r="CF719" s="235"/>
      <c r="CG719" s="235"/>
      <c r="CH719" s="235"/>
      <c r="CI719" s="235"/>
      <c r="CJ719" s="235"/>
      <c r="CK719" s="235"/>
      <c r="CL719" s="235"/>
      <c r="CM719" s="235"/>
      <c r="CN719" s="235"/>
      <c r="CO719" s="235"/>
      <c r="CP719" s="235"/>
      <c r="CQ719" s="235"/>
      <c r="CR719" s="235"/>
      <c r="CS719" s="235"/>
      <c r="CT719" s="235"/>
      <c r="CU719" s="235"/>
      <c r="CV719" s="235"/>
      <c r="CW719" s="235"/>
      <c r="CX719" s="235"/>
      <c r="CY719" s="235"/>
      <c r="CZ719" s="235"/>
      <c r="DA719" s="235"/>
      <c r="DB719" s="235"/>
      <c r="DC719" s="235"/>
      <c r="DD719" s="235"/>
      <c r="DE719" s="235"/>
      <c r="DF719" s="235"/>
      <c r="DG719" s="235"/>
      <c r="DH719" s="235"/>
      <c r="DI719" s="235"/>
      <c r="DJ719" s="235"/>
      <c r="DK719" s="235"/>
      <c r="DL719" s="235"/>
      <c r="DM719" s="235"/>
      <c r="DN719" s="235"/>
      <c r="DO719" s="235"/>
      <c r="DP719" s="235"/>
      <c r="DQ719" s="235"/>
      <c r="DR719" s="235"/>
      <c r="DS719" s="235"/>
      <c r="DT719" s="235"/>
      <c r="DU719" s="235"/>
      <c r="DV719" s="235"/>
      <c r="DW719" s="235"/>
      <c r="DX719" s="235"/>
      <c r="DY719" s="235"/>
      <c r="DZ719" s="235"/>
      <c r="EA719" s="235"/>
      <c r="EB719" s="235"/>
      <c r="EC719" s="235"/>
      <c r="ED719" s="235"/>
      <c r="EE719" s="235"/>
      <c r="EF719" s="235"/>
      <c r="EG719" s="235"/>
      <c r="EH719" s="235"/>
      <c r="EI719" s="235"/>
      <c r="EJ719" s="235"/>
      <c r="EK719" s="235"/>
      <c r="EL719" s="235"/>
      <c r="EM719" s="235"/>
      <c r="EN719" s="235"/>
      <c r="EO719" s="235"/>
      <c r="EP719" s="235"/>
      <c r="EQ719" s="235"/>
      <c r="ER719" s="235"/>
      <c r="ES719" s="235"/>
      <c r="ET719" s="235"/>
      <c r="EU719" s="235"/>
      <c r="EV719" s="235"/>
      <c r="EW719" s="235"/>
      <c r="EX719" s="235"/>
      <c r="EY719" s="235"/>
      <c r="EZ719" s="235"/>
      <c r="FA719" s="235"/>
      <c r="FB719" s="235"/>
      <c r="FC719" s="235"/>
      <c r="FD719" s="235"/>
      <c r="FE719" s="235"/>
      <c r="FF719" s="235"/>
      <c r="FG719" s="235"/>
      <c r="FH719" s="235"/>
      <c r="FI719" s="235"/>
      <c r="FJ719" s="235"/>
      <c r="FK719" s="235"/>
      <c r="FL719" s="235"/>
      <c r="FM719" s="235"/>
      <c r="FN719" s="235"/>
      <c r="FO719" s="235"/>
      <c r="FP719" s="235"/>
      <c r="FQ719" s="235"/>
      <c r="FR719" s="235"/>
      <c r="FS719" s="235"/>
      <c r="FT719" s="235"/>
      <c r="FU719" s="235"/>
      <c r="FV719" s="235"/>
      <c r="FW719" s="235"/>
      <c r="FX719" s="235"/>
      <c r="FY719" s="235"/>
      <c r="FZ719" s="235"/>
      <c r="GA719" s="235"/>
      <c r="GB719" s="235"/>
      <c r="GC719" s="235"/>
    </row>
    <row r="720" spans="1:185" x14ac:dyDescent="0.25">
      <c r="A720" s="5"/>
      <c r="B720" s="5"/>
      <c r="H720" s="234"/>
      <c r="I720" s="235"/>
      <c r="M720" s="235"/>
      <c r="N720" s="235"/>
      <c r="O720" s="235"/>
      <c r="P720" s="235"/>
      <c r="Q720" s="235"/>
      <c r="R720" s="235"/>
      <c r="S720" s="235"/>
      <c r="T720" s="235"/>
      <c r="U720" s="235"/>
      <c r="V720" s="235"/>
      <c r="W720" s="235"/>
      <c r="X720" s="235"/>
      <c r="Y720" s="235"/>
      <c r="Z720" s="235"/>
      <c r="AA720" s="235"/>
      <c r="AB720" s="235"/>
      <c r="AC720" s="235"/>
      <c r="AD720" s="235"/>
      <c r="AE720" s="235"/>
      <c r="AF720" s="235"/>
      <c r="AG720" s="235"/>
      <c r="AH720" s="235"/>
      <c r="AI720" s="235"/>
      <c r="AJ720" s="235"/>
      <c r="AK720" s="235"/>
      <c r="AL720" s="235"/>
      <c r="AM720" s="235"/>
      <c r="AN720" s="235"/>
      <c r="AO720" s="235"/>
      <c r="AP720" s="235"/>
      <c r="AQ720" s="235"/>
      <c r="AR720" s="235"/>
      <c r="AS720" s="235"/>
      <c r="AT720" s="235"/>
      <c r="AU720" s="235"/>
      <c r="AV720" s="235"/>
      <c r="AW720" s="235"/>
      <c r="AX720" s="235"/>
      <c r="AY720" s="235"/>
      <c r="AZ720" s="235"/>
      <c r="BA720" s="235"/>
      <c r="BB720" s="235"/>
      <c r="BC720" s="235"/>
      <c r="BD720" s="235"/>
      <c r="BE720" s="235"/>
      <c r="BF720" s="235"/>
      <c r="BG720" s="235"/>
      <c r="BH720" s="235"/>
      <c r="BI720" s="235"/>
      <c r="BJ720" s="235"/>
      <c r="BK720" s="235"/>
      <c r="BL720" s="235"/>
      <c r="BM720" s="235"/>
      <c r="BN720" s="235"/>
      <c r="BO720" s="235"/>
      <c r="BP720" s="235"/>
      <c r="BQ720" s="235"/>
      <c r="BR720" s="235"/>
      <c r="BS720" s="235"/>
      <c r="BT720" s="235"/>
      <c r="BU720" s="235"/>
      <c r="BV720" s="235"/>
      <c r="BW720" s="235"/>
      <c r="BX720" s="235"/>
      <c r="BY720" s="235"/>
      <c r="BZ720" s="235"/>
      <c r="CA720" s="235"/>
      <c r="CB720" s="235"/>
      <c r="CC720" s="235"/>
      <c r="CD720" s="235"/>
      <c r="CE720" s="235"/>
      <c r="CF720" s="235"/>
      <c r="CG720" s="235"/>
      <c r="CH720" s="235"/>
      <c r="CI720" s="235"/>
      <c r="CJ720" s="235"/>
      <c r="CK720" s="235"/>
      <c r="CL720" s="235"/>
      <c r="CM720" s="235"/>
      <c r="CN720" s="235"/>
      <c r="CO720" s="235"/>
      <c r="CP720" s="235"/>
      <c r="CQ720" s="235"/>
      <c r="CR720" s="235"/>
      <c r="CS720" s="235"/>
      <c r="CT720" s="235"/>
      <c r="CU720" s="235"/>
      <c r="CV720" s="235"/>
      <c r="CW720" s="235"/>
      <c r="CX720" s="235"/>
      <c r="CY720" s="235"/>
      <c r="CZ720" s="235"/>
      <c r="DA720" s="235"/>
      <c r="DB720" s="235"/>
      <c r="DC720" s="235"/>
      <c r="DD720" s="235"/>
      <c r="DE720" s="235"/>
      <c r="DF720" s="235"/>
      <c r="DG720" s="235"/>
      <c r="DH720" s="235"/>
      <c r="DI720" s="235"/>
      <c r="DJ720" s="235"/>
      <c r="DK720" s="235"/>
      <c r="DL720" s="235"/>
      <c r="DM720" s="235"/>
      <c r="DN720" s="235"/>
      <c r="DO720" s="235"/>
      <c r="DP720" s="235"/>
      <c r="DQ720" s="235"/>
      <c r="DR720" s="235"/>
      <c r="DS720" s="235"/>
      <c r="DT720" s="235"/>
      <c r="DU720" s="235"/>
      <c r="DV720" s="235"/>
      <c r="DW720" s="235"/>
      <c r="DX720" s="235"/>
      <c r="DY720" s="235"/>
      <c r="DZ720" s="235"/>
      <c r="EA720" s="235"/>
      <c r="EB720" s="235"/>
      <c r="EC720" s="235"/>
      <c r="ED720" s="235"/>
      <c r="EE720" s="235"/>
      <c r="EF720" s="235"/>
      <c r="EG720" s="235"/>
      <c r="EH720" s="235"/>
      <c r="EI720" s="235"/>
      <c r="EJ720" s="235"/>
      <c r="EK720" s="235"/>
      <c r="EL720" s="235"/>
      <c r="EM720" s="235"/>
      <c r="EN720" s="235"/>
      <c r="EO720" s="235"/>
      <c r="EP720" s="235"/>
      <c r="EQ720" s="235"/>
      <c r="ER720" s="235"/>
      <c r="ES720" s="235"/>
      <c r="ET720" s="235"/>
      <c r="EU720" s="235"/>
      <c r="EV720" s="235"/>
      <c r="EW720" s="235"/>
      <c r="EX720" s="235"/>
      <c r="EY720" s="235"/>
      <c r="EZ720" s="235"/>
      <c r="FA720" s="235"/>
      <c r="FB720" s="235"/>
      <c r="FC720" s="235"/>
      <c r="FD720" s="235"/>
      <c r="FE720" s="235"/>
      <c r="FF720" s="235"/>
      <c r="FG720" s="235"/>
      <c r="FH720" s="235"/>
      <c r="FI720" s="235"/>
      <c r="FJ720" s="235"/>
      <c r="FK720" s="235"/>
      <c r="FL720" s="235"/>
      <c r="FM720" s="235"/>
      <c r="FN720" s="235"/>
      <c r="FO720" s="235"/>
      <c r="FP720" s="235"/>
      <c r="FQ720" s="235"/>
      <c r="FR720" s="235"/>
      <c r="FS720" s="235"/>
      <c r="FT720" s="235"/>
      <c r="FU720" s="235"/>
      <c r="FV720" s="235"/>
      <c r="FW720" s="235"/>
      <c r="FX720" s="235"/>
      <c r="FY720" s="235"/>
      <c r="FZ720" s="235"/>
      <c r="GA720" s="235"/>
      <c r="GB720" s="235"/>
      <c r="GC720" s="235"/>
    </row>
    <row r="721" spans="1:185" x14ac:dyDescent="0.25">
      <c r="H721" s="234"/>
      <c r="I721" s="235"/>
      <c r="M721" s="235"/>
      <c r="N721" s="235"/>
      <c r="O721" s="235"/>
      <c r="P721" s="235"/>
      <c r="Q721" s="235"/>
      <c r="R721" s="235"/>
      <c r="S721" s="235"/>
      <c r="T721" s="235"/>
      <c r="U721" s="235"/>
      <c r="V721" s="235"/>
      <c r="W721" s="235"/>
      <c r="X721" s="235"/>
      <c r="Y721" s="235"/>
      <c r="Z721" s="235"/>
      <c r="AA721" s="235"/>
      <c r="AB721" s="235"/>
      <c r="AC721" s="235"/>
      <c r="AD721" s="235"/>
      <c r="AE721" s="235"/>
      <c r="AF721" s="235"/>
      <c r="AG721" s="235"/>
      <c r="AH721" s="235"/>
      <c r="AI721" s="235"/>
      <c r="AJ721" s="235"/>
      <c r="AK721" s="235"/>
      <c r="AL721" s="235"/>
      <c r="AM721" s="235"/>
      <c r="AN721" s="235"/>
      <c r="AO721" s="235"/>
      <c r="AP721" s="235"/>
      <c r="AQ721" s="235"/>
      <c r="AR721" s="235"/>
      <c r="AS721" s="235"/>
      <c r="AT721" s="235"/>
      <c r="AU721" s="235"/>
      <c r="AV721" s="235"/>
      <c r="AW721" s="235"/>
      <c r="AX721" s="235"/>
      <c r="AY721" s="235"/>
      <c r="AZ721" s="235"/>
      <c r="BA721" s="235"/>
      <c r="BB721" s="235"/>
      <c r="BC721" s="235"/>
      <c r="BD721" s="235"/>
      <c r="BE721" s="235"/>
      <c r="BF721" s="235"/>
      <c r="BG721" s="235"/>
      <c r="BH721" s="235"/>
      <c r="BI721" s="235"/>
      <c r="BJ721" s="235"/>
      <c r="BK721" s="235"/>
      <c r="BL721" s="235"/>
      <c r="BM721" s="235"/>
      <c r="BN721" s="235"/>
      <c r="BO721" s="235"/>
      <c r="BP721" s="235"/>
      <c r="BQ721" s="235"/>
      <c r="BR721" s="235"/>
      <c r="BS721" s="235"/>
      <c r="BT721" s="235"/>
      <c r="BU721" s="235"/>
      <c r="BV721" s="235"/>
      <c r="BW721" s="235"/>
      <c r="BX721" s="235"/>
      <c r="BY721" s="235"/>
      <c r="BZ721" s="235"/>
      <c r="CA721" s="235"/>
      <c r="CB721" s="235"/>
      <c r="CC721" s="235"/>
      <c r="CD721" s="235"/>
      <c r="CE721" s="235"/>
      <c r="CF721" s="235"/>
      <c r="CG721" s="235"/>
      <c r="CH721" s="235"/>
      <c r="CI721" s="235"/>
      <c r="CJ721" s="235"/>
      <c r="CK721" s="235"/>
      <c r="CL721" s="235"/>
      <c r="CM721" s="235"/>
      <c r="CN721" s="235"/>
      <c r="CO721" s="235"/>
      <c r="CP721" s="235"/>
      <c r="CQ721" s="235"/>
      <c r="CR721" s="235"/>
      <c r="CS721" s="235"/>
      <c r="CT721" s="235"/>
      <c r="CU721" s="235"/>
      <c r="CV721" s="235"/>
      <c r="CW721" s="235"/>
      <c r="CX721" s="235"/>
      <c r="CY721" s="235"/>
      <c r="CZ721" s="235"/>
      <c r="DA721" s="235"/>
      <c r="DB721" s="235"/>
      <c r="DC721" s="235"/>
      <c r="DD721" s="235"/>
      <c r="DE721" s="235"/>
      <c r="DF721" s="235"/>
      <c r="DG721" s="235"/>
      <c r="DH721" s="235"/>
      <c r="DI721" s="235"/>
      <c r="DJ721" s="235"/>
      <c r="DK721" s="235"/>
      <c r="DL721" s="235"/>
      <c r="DM721" s="235"/>
      <c r="DN721" s="235"/>
      <c r="DO721" s="235"/>
      <c r="DP721" s="235"/>
      <c r="DQ721" s="235"/>
      <c r="DR721" s="235"/>
      <c r="DS721" s="235"/>
      <c r="DT721" s="235"/>
      <c r="DU721" s="235"/>
      <c r="DV721" s="235"/>
      <c r="DW721" s="235"/>
      <c r="DX721" s="235"/>
      <c r="DY721" s="235"/>
      <c r="DZ721" s="235"/>
      <c r="EA721" s="235"/>
      <c r="EB721" s="235"/>
      <c r="EC721" s="235"/>
      <c r="ED721" s="235"/>
      <c r="EE721" s="235"/>
      <c r="EF721" s="235"/>
      <c r="EG721" s="235"/>
      <c r="EH721" s="235"/>
      <c r="EI721" s="235"/>
      <c r="EJ721" s="235"/>
      <c r="EK721" s="235"/>
      <c r="EL721" s="235"/>
      <c r="EM721" s="235"/>
      <c r="EN721" s="235"/>
      <c r="EO721" s="235"/>
      <c r="EP721" s="235"/>
      <c r="EQ721" s="235"/>
      <c r="ER721" s="235"/>
      <c r="ES721" s="235"/>
      <c r="ET721" s="235"/>
      <c r="EU721" s="235"/>
      <c r="EV721" s="235"/>
      <c r="EW721" s="235"/>
      <c r="EX721" s="235"/>
      <c r="EY721" s="235"/>
      <c r="EZ721" s="235"/>
      <c r="FA721" s="235"/>
      <c r="FB721" s="235"/>
      <c r="FC721" s="235"/>
      <c r="FD721" s="235"/>
      <c r="FE721" s="235"/>
      <c r="FF721" s="235"/>
      <c r="FG721" s="235"/>
      <c r="FH721" s="235"/>
      <c r="FI721" s="235"/>
      <c r="FJ721" s="235"/>
      <c r="FK721" s="235"/>
      <c r="FL721" s="235"/>
      <c r="FM721" s="235"/>
      <c r="FN721" s="235"/>
      <c r="FO721" s="235"/>
      <c r="FP721" s="235"/>
      <c r="FQ721" s="235"/>
      <c r="FR721" s="235"/>
      <c r="FS721" s="235"/>
      <c r="FT721" s="235"/>
      <c r="FU721" s="235"/>
      <c r="FV721" s="235"/>
      <c r="FW721" s="235"/>
      <c r="FX721" s="235"/>
      <c r="FY721" s="235"/>
      <c r="FZ721" s="235"/>
      <c r="GA721" s="235"/>
      <c r="GB721" s="235"/>
      <c r="GC721" s="235"/>
    </row>
    <row r="722" spans="1:185" s="4" customFormat="1" x14ac:dyDescent="0.25">
      <c r="A722" s="240"/>
      <c r="B722" s="145"/>
      <c r="C722" s="67"/>
      <c r="D722" s="121"/>
      <c r="E722" s="67"/>
      <c r="F722" s="64"/>
      <c r="G722" s="67"/>
      <c r="J722" s="6"/>
      <c r="K722" s="6"/>
      <c r="L722" s="6"/>
    </row>
  </sheetData>
  <protectedRanges>
    <protectedRange sqref="E504" name="Rango16_2"/>
    <protectedRange sqref="E541:E544 E506:E511 E513:E530 E557:E564" name="Rango6_13"/>
    <protectedRange sqref="E646:E648" name="Rango16_1_1"/>
  </protectedRanges>
  <mergeCells count="72">
    <mergeCell ref="B705:G705"/>
    <mergeCell ref="B706:G706"/>
    <mergeCell ref="B707:G707"/>
    <mergeCell ref="A719:B719"/>
    <mergeCell ref="A717:B717"/>
    <mergeCell ref="A718:B718"/>
    <mergeCell ref="B704:G704"/>
    <mergeCell ref="B687:C687"/>
    <mergeCell ref="B688:C688"/>
    <mergeCell ref="B689:C689"/>
    <mergeCell ref="B690:C690"/>
    <mergeCell ref="B691:C691"/>
    <mergeCell ref="B692:C692"/>
    <mergeCell ref="B694:E694"/>
    <mergeCell ref="B697:E697"/>
    <mergeCell ref="B699:E699"/>
    <mergeCell ref="B702:G702"/>
    <mergeCell ref="B703:G703"/>
    <mergeCell ref="B686:C686"/>
    <mergeCell ref="B667:E667"/>
    <mergeCell ref="B668:E668"/>
    <mergeCell ref="B669:E669"/>
    <mergeCell ref="B670:D670"/>
    <mergeCell ref="B672:E672"/>
    <mergeCell ref="B677:E677"/>
    <mergeCell ref="B679:E679"/>
    <mergeCell ref="B682:C682"/>
    <mergeCell ref="B683:C683"/>
    <mergeCell ref="B684:C684"/>
    <mergeCell ref="B685:C685"/>
    <mergeCell ref="B666:E666"/>
    <mergeCell ref="B630:D630"/>
    <mergeCell ref="B636:E636"/>
    <mergeCell ref="B641:E641"/>
    <mergeCell ref="B649:E649"/>
    <mergeCell ref="B651:E651"/>
    <mergeCell ref="B660:E660"/>
    <mergeCell ref="B661:E661"/>
    <mergeCell ref="B662:E662"/>
    <mergeCell ref="B663:E663"/>
    <mergeCell ref="B664:E664"/>
    <mergeCell ref="B665:E665"/>
    <mergeCell ref="B628:E628"/>
    <mergeCell ref="B532:E532"/>
    <mergeCell ref="B534:G534"/>
    <mergeCell ref="B574:E574"/>
    <mergeCell ref="B576:E576"/>
    <mergeCell ref="B583:E583"/>
    <mergeCell ref="B591:E591"/>
    <mergeCell ref="B592:C592"/>
    <mergeCell ref="B599:E599"/>
    <mergeCell ref="B605:E605"/>
    <mergeCell ref="B623:E623"/>
    <mergeCell ref="B625:E625"/>
    <mergeCell ref="B499:C499"/>
    <mergeCell ref="B117:E117"/>
    <mergeCell ref="B187:C187"/>
    <mergeCell ref="B228:E228"/>
    <mergeCell ref="B295:C295"/>
    <mergeCell ref="B307:C307"/>
    <mergeCell ref="B338:E338"/>
    <mergeCell ref="B396:C396"/>
    <mergeCell ref="B435:E435"/>
    <mergeCell ref="B451:E451"/>
    <mergeCell ref="B460:E460"/>
    <mergeCell ref="B497:E497"/>
    <mergeCell ref="B87:C87"/>
    <mergeCell ref="B1:E1"/>
    <mergeCell ref="A2:G2"/>
    <mergeCell ref="A3:G3"/>
    <mergeCell ref="B13:E13"/>
    <mergeCell ref="B77:C77"/>
  </mergeCells>
  <pageMargins left="0.70866141732283472" right="0.70866141732283472" top="0.98425196850393704" bottom="0.78740157480314965" header="0.31496062992125984" footer="0.39370078740157483"/>
  <pageSetup scale="87" orientation="portrait" r:id="rId1"/>
  <headerFooter>
    <oddHeader>&amp;L&amp;"Times New Roman,Negrita"&amp;13MINISTERIO  DE OBRAS PUBLICAS Y COMUNICACIONES
MOPC, SANTO DOMINGO, REP. DOM.
&amp;11PRESUPUESTOS DE EDIFICACIONES.&amp;R&amp;G</oddHeader>
    <oddFooter xml:space="preserve">&amp;L&amp;P/&amp;N&amp;RMonasterio De Las Carmelitas En Azua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CARMELITA L.P.</vt:lpstr>
      <vt:lpstr>'CARMELITA L.P.'!Área_de_impresión</vt:lpstr>
      <vt:lpstr>'CARMELITA L.P.'!Títulos_a_imprimir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Lopez</dc:creator>
  <cp:lastModifiedBy>Sally Norellys Then Perez</cp:lastModifiedBy>
  <dcterms:created xsi:type="dcterms:W3CDTF">2018-08-02T13:56:56Z</dcterms:created>
  <dcterms:modified xsi:type="dcterms:W3CDTF">2018-09-13T19:34:40Z</dcterms:modified>
</cp:coreProperties>
</file>